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A93EC06A-295F-49CA-BEA9-9FD692BAA580}" xr6:coauthVersionLast="47" xr6:coauthVersionMax="47" xr10:uidLastSave="{00000000-0000-0000-0000-000000000000}"/>
  <bookViews>
    <workbookView xWindow="-120" yWindow="-120" windowWidth="29040" windowHeight="15840" tabRatio="867" activeTab="13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60" i="15" l="1"/>
  <c r="U60" i="15"/>
  <c r="T60" i="15"/>
  <c r="S60" i="15"/>
  <c r="R60" i="15"/>
  <c r="Q60" i="15"/>
  <c r="P60" i="15"/>
  <c r="O60" i="15"/>
  <c r="N60" i="15"/>
  <c r="M60" i="15"/>
  <c r="L60" i="15"/>
  <c r="K60" i="15"/>
  <c r="J60" i="15"/>
  <c r="I60" i="15"/>
  <c r="H60" i="15"/>
  <c r="G60" i="15"/>
  <c r="F60" i="15"/>
  <c r="E60" i="15"/>
  <c r="D60" i="15"/>
  <c r="C60" i="15"/>
  <c r="B45" i="15"/>
  <c r="B46" i="15" s="1"/>
  <c r="B47" i="15" s="1"/>
  <c r="B48" i="15" s="1"/>
  <c r="B49" i="15" s="1"/>
  <c r="B50" i="15" s="1"/>
  <c r="B51" i="15" s="1"/>
  <c r="B52" i="15" s="1"/>
  <c r="B53" i="15" s="1"/>
  <c r="B54" i="15" s="1"/>
  <c r="B55" i="15" s="1"/>
  <c r="B56" i="15" s="1"/>
  <c r="B57" i="15" s="1"/>
  <c r="B58" i="15" s="1"/>
  <c r="B59" i="15" s="1"/>
  <c r="V43" i="15"/>
  <c r="U43" i="15"/>
  <c r="T43" i="15"/>
  <c r="S43" i="15"/>
  <c r="R43" i="15"/>
  <c r="Q43" i="15"/>
  <c r="P43" i="15"/>
  <c r="O43" i="15"/>
  <c r="N43" i="15"/>
  <c r="M43" i="15"/>
  <c r="L43" i="15"/>
  <c r="K43" i="15"/>
  <c r="J43" i="15"/>
  <c r="I43" i="15"/>
  <c r="H43" i="15"/>
  <c r="G43" i="15"/>
  <c r="F43" i="15"/>
  <c r="E43" i="15"/>
  <c r="D43" i="15"/>
  <c r="C43" i="15"/>
  <c r="B24" i="15"/>
  <c r="B25" i="15" s="1"/>
  <c r="B26" i="15" s="1"/>
  <c r="B27" i="15" s="1"/>
  <c r="B28" i="15" s="1"/>
  <c r="B29" i="15" s="1"/>
  <c r="B30" i="15" s="1"/>
  <c r="B31" i="15" s="1"/>
  <c r="B32" i="15" s="1"/>
  <c r="B33" i="15" s="1"/>
  <c r="B34" i="15" s="1"/>
  <c r="B35" i="15" s="1"/>
  <c r="B36" i="15" s="1"/>
  <c r="B37" i="15" s="1"/>
  <c r="B38" i="15" s="1"/>
  <c r="B39" i="15" s="1"/>
  <c r="B40" i="15" s="1"/>
  <c r="B41" i="15" s="1"/>
  <c r="B42" i="15" s="1"/>
  <c r="B5" i="15"/>
  <c r="B6" i="15" s="1"/>
  <c r="B7" i="15" s="1"/>
  <c r="B8" i="15" s="1"/>
  <c r="B9" i="15" s="1"/>
  <c r="B10" i="15" s="1"/>
  <c r="B11" i="15" s="1"/>
  <c r="B12" i="15" s="1"/>
  <c r="B13" i="15" s="1"/>
  <c r="B14" i="15" s="1"/>
  <c r="B15" i="15" s="1"/>
  <c r="B16" i="15" s="1"/>
  <c r="B17" i="15" s="1"/>
  <c r="B18" i="15" s="1"/>
  <c r="B19" i="15" s="1"/>
  <c r="B20" i="15" s="1"/>
  <c r="B21" i="15" s="1"/>
  <c r="V4" i="15"/>
  <c r="V22" i="15" s="1"/>
  <c r="V61" i="15" s="1"/>
  <c r="U4" i="15"/>
  <c r="U22" i="15" s="1"/>
  <c r="U61" i="15" s="1"/>
  <c r="T4" i="15"/>
  <c r="T22" i="15" s="1"/>
  <c r="S4" i="15"/>
  <c r="S22" i="15" s="1"/>
  <c r="R4" i="15"/>
  <c r="R22" i="15" s="1"/>
  <c r="Q4" i="15"/>
  <c r="Q22" i="15" s="1"/>
  <c r="P4" i="15"/>
  <c r="P22" i="15" s="1"/>
  <c r="O4" i="15"/>
  <c r="O22" i="15" s="1"/>
  <c r="O61" i="15" s="1"/>
  <c r="N4" i="15"/>
  <c r="N22" i="15" s="1"/>
  <c r="N61" i="15" s="1"/>
  <c r="M4" i="15"/>
  <c r="M22" i="15" s="1"/>
  <c r="L4" i="15"/>
  <c r="L22" i="15" s="1"/>
  <c r="K4" i="15"/>
  <c r="K22" i="15" s="1"/>
  <c r="J4" i="15"/>
  <c r="J22" i="15" s="1"/>
  <c r="I4" i="15"/>
  <c r="I22" i="15" s="1"/>
  <c r="I61" i="15" s="1"/>
  <c r="H4" i="15"/>
  <c r="H22" i="15" s="1"/>
  <c r="H61" i="15" s="1"/>
  <c r="G4" i="15"/>
  <c r="G22" i="15" s="1"/>
  <c r="G61" i="15" s="1"/>
  <c r="F4" i="15"/>
  <c r="F22" i="15" s="1"/>
  <c r="F61" i="15" s="1"/>
  <c r="E4" i="15"/>
  <c r="E22" i="15" s="1"/>
  <c r="E61" i="15" s="1"/>
  <c r="D4" i="15"/>
  <c r="D22" i="15" s="1"/>
  <c r="D61" i="15" s="1"/>
  <c r="C4" i="15"/>
  <c r="C22" i="15" s="1"/>
  <c r="C61" i="15" s="1"/>
  <c r="A3" i="15"/>
  <c r="A2" i="15"/>
  <c r="V61" i="14"/>
  <c r="U61" i="14"/>
  <c r="T61" i="14"/>
  <c r="S61" i="14"/>
  <c r="R61" i="14"/>
  <c r="Q61" i="14"/>
  <c r="P61" i="14"/>
  <c r="O61" i="14"/>
  <c r="N61" i="14"/>
  <c r="M61" i="14"/>
  <c r="L61" i="14"/>
  <c r="K61" i="14"/>
  <c r="J61" i="14"/>
  <c r="I61" i="14"/>
  <c r="H61" i="14"/>
  <c r="G61" i="14"/>
  <c r="F61" i="14"/>
  <c r="E61" i="14"/>
  <c r="D61" i="14"/>
  <c r="C61" i="14"/>
  <c r="B48" i="14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V46" i="14"/>
  <c r="U46" i="14"/>
  <c r="T46" i="14"/>
  <c r="S46" i="14"/>
  <c r="R46" i="14"/>
  <c r="Q46" i="14"/>
  <c r="P46" i="14"/>
  <c r="O46" i="14"/>
  <c r="N46" i="14"/>
  <c r="M46" i="14"/>
  <c r="L46" i="14"/>
  <c r="K46" i="14"/>
  <c r="J46" i="14"/>
  <c r="I46" i="14"/>
  <c r="H46" i="14"/>
  <c r="G46" i="14"/>
  <c r="F46" i="14"/>
  <c r="E46" i="14"/>
  <c r="D46" i="14"/>
  <c r="C46" i="14"/>
  <c r="B27" i="14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5" i="14"/>
  <c r="B6" i="14" s="1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V4" i="14"/>
  <c r="V25" i="14" s="1"/>
  <c r="V62" i="14" s="1"/>
  <c r="U4" i="14"/>
  <c r="U25" i="14" s="1"/>
  <c r="U62" i="14" s="1"/>
  <c r="G4" i="14"/>
  <c r="G25" i="14" s="1"/>
  <c r="G62" i="14" s="1"/>
  <c r="A3" i="14"/>
  <c r="A2" i="14"/>
  <c r="V63" i="13"/>
  <c r="U63" i="13"/>
  <c r="T63" i="13"/>
  <c r="S63" i="13"/>
  <c r="R63" i="13"/>
  <c r="Q63" i="13"/>
  <c r="P63" i="13"/>
  <c r="O63" i="13"/>
  <c r="N63" i="13"/>
  <c r="M63" i="13"/>
  <c r="L63" i="13"/>
  <c r="K63" i="13"/>
  <c r="J63" i="13"/>
  <c r="I63" i="13"/>
  <c r="H63" i="13"/>
  <c r="G63" i="13"/>
  <c r="F63" i="13"/>
  <c r="E63" i="13"/>
  <c r="D63" i="13"/>
  <c r="C63" i="13"/>
  <c r="B45" i="13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6" i="13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5" i="13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V4" i="13"/>
  <c r="V24" i="13" s="1"/>
  <c r="V64" i="13" s="1"/>
  <c r="U4" i="13"/>
  <c r="U24" i="13" s="1"/>
  <c r="U64" i="13" s="1"/>
  <c r="G4" i="13"/>
  <c r="G24" i="13" s="1"/>
  <c r="A3" i="13"/>
  <c r="A2" i="13"/>
  <c r="V64" i="12"/>
  <c r="U64" i="12"/>
  <c r="T64" i="12"/>
  <c r="S64" i="12"/>
  <c r="R64" i="12"/>
  <c r="Q64" i="12"/>
  <c r="P64" i="12"/>
  <c r="O64" i="12"/>
  <c r="N64" i="12"/>
  <c r="M64" i="12"/>
  <c r="L64" i="12"/>
  <c r="K64" i="12"/>
  <c r="J64" i="12"/>
  <c r="I64" i="12"/>
  <c r="H64" i="12"/>
  <c r="G64" i="12"/>
  <c r="F64" i="12"/>
  <c r="E64" i="12"/>
  <c r="D64" i="12"/>
  <c r="C64" i="12"/>
  <c r="B50" i="12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62" i="12" s="1"/>
  <c r="B63" i="12" s="1"/>
  <c r="V48" i="12"/>
  <c r="U48" i="12"/>
  <c r="T48" i="12"/>
  <c r="S48" i="12"/>
  <c r="R48" i="12"/>
  <c r="Q48" i="12"/>
  <c r="P48" i="12"/>
  <c r="O48" i="12"/>
  <c r="N48" i="12"/>
  <c r="M48" i="12"/>
  <c r="L48" i="12"/>
  <c r="K48" i="12"/>
  <c r="J48" i="12"/>
  <c r="I48" i="12"/>
  <c r="H48" i="12"/>
  <c r="G48" i="12"/>
  <c r="F48" i="12"/>
  <c r="E48" i="12"/>
  <c r="D48" i="12"/>
  <c r="C48" i="12"/>
  <c r="B28" i="12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46" i="12" s="1"/>
  <c r="B47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B24" i="12" s="1"/>
  <c r="B25" i="12" s="1"/>
  <c r="V4" i="12"/>
  <c r="V26" i="12" s="1"/>
  <c r="V65" i="12" s="1"/>
  <c r="U4" i="12"/>
  <c r="U26" i="12" s="1"/>
  <c r="U65" i="12" s="1"/>
  <c r="G4" i="12"/>
  <c r="G26" i="12" s="1"/>
  <c r="G65" i="12" s="1"/>
  <c r="A3" i="12"/>
  <c r="A2" i="12"/>
  <c r="V55" i="11"/>
  <c r="U55" i="11"/>
  <c r="T55" i="11"/>
  <c r="S55" i="11"/>
  <c r="R55" i="11"/>
  <c r="Q55" i="11"/>
  <c r="P55" i="11"/>
  <c r="O55" i="11"/>
  <c r="N55" i="11"/>
  <c r="M55" i="11"/>
  <c r="L55" i="11"/>
  <c r="K55" i="11"/>
  <c r="J55" i="11"/>
  <c r="I55" i="11"/>
  <c r="H55" i="11"/>
  <c r="G55" i="11"/>
  <c r="F55" i="11"/>
  <c r="E55" i="11"/>
  <c r="D55" i="11"/>
  <c r="C55" i="11"/>
  <c r="B44" i="1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V4" i="11"/>
  <c r="V21" i="11" s="1"/>
  <c r="V56" i="11" s="1"/>
  <c r="U4" i="11"/>
  <c r="U21" i="11" s="1"/>
  <c r="U56" i="11" s="1"/>
  <c r="G4" i="11"/>
  <c r="G21" i="11" s="1"/>
  <c r="G56" i="11" s="1"/>
  <c r="A3" i="11"/>
  <c r="A2" i="11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C61" i="10"/>
  <c r="B45" i="10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R43" i="10"/>
  <c r="Q43" i="10"/>
  <c r="P43" i="10"/>
  <c r="O43" i="10"/>
  <c r="N43" i="10"/>
  <c r="M43" i="10"/>
  <c r="L43" i="10"/>
  <c r="K43" i="10"/>
  <c r="J43" i="10"/>
  <c r="I43" i="10"/>
  <c r="H43" i="10"/>
  <c r="G43" i="10"/>
  <c r="F43" i="10"/>
  <c r="E43" i="10"/>
  <c r="D43" i="10"/>
  <c r="C43" i="10"/>
  <c r="B24" i="10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A3" i="10"/>
  <c r="A2" i="10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I69" i="8"/>
  <c r="H69" i="8"/>
  <c r="G69" i="8"/>
  <c r="F69" i="8"/>
  <c r="E69" i="8"/>
  <c r="D69" i="8"/>
  <c r="C69" i="8"/>
  <c r="B45" i="8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/>
  <c r="B28" i="8"/>
  <c r="B29" i="8" s="1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5" i="8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V4" i="8"/>
  <c r="V26" i="8" s="1"/>
  <c r="U4" i="8"/>
  <c r="U26" i="8" s="1"/>
  <c r="G4" i="8"/>
  <c r="G26" i="8" s="1"/>
  <c r="A3" i="8"/>
  <c r="A2" i="8"/>
  <c r="R67" i="7"/>
  <c r="Q67" i="7"/>
  <c r="P67" i="7"/>
  <c r="O67" i="7"/>
  <c r="N67" i="7"/>
  <c r="M67" i="7"/>
  <c r="L67" i="7"/>
  <c r="K67" i="7"/>
  <c r="J67" i="7"/>
  <c r="I67" i="7"/>
  <c r="H67" i="7"/>
  <c r="G67" i="7"/>
  <c r="F67" i="7"/>
  <c r="E67" i="7"/>
  <c r="D67" i="7"/>
  <c r="C67" i="7"/>
  <c r="B50" i="7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66" i="7" s="1"/>
  <c r="R48" i="7"/>
  <c r="Q48" i="7"/>
  <c r="P48" i="7"/>
  <c r="O48" i="7"/>
  <c r="N48" i="7"/>
  <c r="M48" i="7"/>
  <c r="L48" i="7"/>
  <c r="K48" i="7"/>
  <c r="J48" i="7"/>
  <c r="I48" i="7"/>
  <c r="H48" i="7"/>
  <c r="G48" i="7"/>
  <c r="F48" i="7"/>
  <c r="E48" i="7"/>
  <c r="D48" i="7"/>
  <c r="C48" i="7"/>
  <c r="B27" i="7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47" i="7" s="1"/>
  <c r="B5" i="7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24" i="7" s="1"/>
  <c r="A3" i="7"/>
  <c r="A2" i="7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49" i="6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7" i="6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5" i="6"/>
  <c r="B6" i="6" s="1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A3" i="6"/>
  <c r="A2" i="6"/>
  <c r="R68" i="5"/>
  <c r="Q68" i="5"/>
  <c r="P68" i="5"/>
  <c r="O68" i="5"/>
  <c r="N68" i="5"/>
  <c r="M68" i="5"/>
  <c r="L68" i="5"/>
  <c r="K68" i="5"/>
  <c r="J68" i="5"/>
  <c r="I68" i="5"/>
  <c r="H68" i="5"/>
  <c r="G68" i="5"/>
  <c r="F68" i="5"/>
  <c r="E68" i="5"/>
  <c r="D68" i="5"/>
  <c r="C68" i="5"/>
  <c r="B51" i="5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0" i="5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A3" i="5"/>
  <c r="A2" i="5"/>
  <c r="R61" i="4"/>
  <c r="Q61" i="4"/>
  <c r="P61" i="4"/>
  <c r="O61" i="4"/>
  <c r="N61" i="4"/>
  <c r="M61" i="4"/>
  <c r="L61" i="4"/>
  <c r="K61" i="4"/>
  <c r="J61" i="4"/>
  <c r="I61" i="4"/>
  <c r="H61" i="4"/>
  <c r="G61" i="4"/>
  <c r="F61" i="4"/>
  <c r="E61" i="4"/>
  <c r="D61" i="4"/>
  <c r="C61" i="4"/>
  <c r="B44" i="4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2" i="4"/>
  <c r="C42" i="4"/>
  <c r="B23" i="4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A3" i="4"/>
  <c r="A2" i="4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B47" i="3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26" i="3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V24" i="3"/>
  <c r="U24" i="3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I4" i="3"/>
  <c r="I24" i="3" s="1"/>
  <c r="G4" i="3"/>
  <c r="G24" i="3" s="1"/>
  <c r="A3" i="3"/>
  <c r="A2" i="3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46" i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V23" i="1"/>
  <c r="U23" i="1"/>
  <c r="I23" i="1"/>
  <c r="G23" i="1"/>
  <c r="B5" i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T4" i="1"/>
  <c r="T23" i="1" s="1"/>
  <c r="S4" i="1"/>
  <c r="S23" i="1" s="1"/>
  <c r="R4" i="1"/>
  <c r="R23" i="1" s="1"/>
  <c r="Q4" i="1"/>
  <c r="Q23" i="1" s="1"/>
  <c r="P4" i="1"/>
  <c r="P23" i="1" s="1"/>
  <c r="O4" i="1"/>
  <c r="O23" i="1" s="1"/>
  <c r="N4" i="1"/>
  <c r="N23" i="1" s="1"/>
  <c r="M4" i="1"/>
  <c r="M23" i="1" s="1"/>
  <c r="L4" i="1"/>
  <c r="L23" i="1" s="1"/>
  <c r="K4" i="1"/>
  <c r="K23" i="1" s="1"/>
  <c r="J4" i="1"/>
  <c r="J23" i="1" s="1"/>
  <c r="H4" i="1"/>
  <c r="H23" i="1" s="1"/>
  <c r="F4" i="1"/>
  <c r="F23" i="1" s="1"/>
  <c r="E4" i="1"/>
  <c r="E23" i="1" s="1"/>
  <c r="D4" i="1"/>
  <c r="D23" i="1" s="1"/>
  <c r="C4" i="1"/>
  <c r="C23" i="1" s="1"/>
  <c r="J61" i="15" l="1"/>
  <c r="K61" i="15"/>
  <c r="S61" i="15"/>
  <c r="L61" i="15"/>
  <c r="T61" i="15"/>
  <c r="P61" i="15"/>
  <c r="Q61" i="15"/>
  <c r="M61" i="15"/>
  <c r="R61" i="15"/>
  <c r="G64" i="13"/>
  <c r="S70" i="1"/>
  <c r="G70" i="8"/>
  <c r="U70" i="8"/>
  <c r="V70" i="8"/>
  <c r="C70" i="1"/>
  <c r="I70" i="1"/>
  <c r="H70" i="1"/>
  <c r="I71" i="3"/>
  <c r="J70" i="1"/>
  <c r="L70" i="1"/>
  <c r="N70" i="1"/>
  <c r="K70" i="1"/>
  <c r="M70" i="1"/>
  <c r="O70" i="1"/>
  <c r="T70" i="1"/>
  <c r="D70" i="1"/>
  <c r="G70" i="1"/>
  <c r="E70" i="1"/>
  <c r="F70" i="1"/>
  <c r="U70" i="1"/>
  <c r="V70" i="1"/>
  <c r="U71" i="3"/>
  <c r="V71" i="3"/>
  <c r="P70" i="1"/>
  <c r="Q70" i="1"/>
  <c r="B16" i="10"/>
  <c r="B17" i="10" s="1"/>
  <c r="B18" i="10" s="1"/>
  <c r="B19" i="10" s="1"/>
  <c r="B20" i="10" s="1"/>
  <c r="B21" i="10" s="1"/>
  <c r="B15" i="10"/>
  <c r="R70" i="1"/>
  <c r="G71" i="3"/>
  <c r="L4" i="3" l="1"/>
  <c r="L24" i="3" s="1"/>
  <c r="L71" i="3" s="1"/>
  <c r="T4" i="3"/>
  <c r="T24" i="3" s="1"/>
  <c r="T71" i="3" s="1"/>
  <c r="F4" i="3"/>
  <c r="F24" i="3" s="1"/>
  <c r="F71" i="3" s="1"/>
  <c r="H4" i="3"/>
  <c r="H24" i="3" s="1"/>
  <c r="H71" i="3" s="1"/>
  <c r="J4" i="3"/>
  <c r="J24" i="3" s="1"/>
  <c r="J71" i="3" s="1"/>
  <c r="K4" i="3"/>
  <c r="K24" i="3" s="1"/>
  <c r="K71" i="3" s="1"/>
  <c r="P4" i="3"/>
  <c r="P24" i="3" s="1"/>
  <c r="P71" i="3" s="1"/>
  <c r="N4" i="3"/>
  <c r="N24" i="3" s="1"/>
  <c r="N71" i="3" s="1"/>
  <c r="O4" i="3"/>
  <c r="O24" i="3" s="1"/>
  <c r="O71" i="3" s="1"/>
  <c r="C4" i="3"/>
  <c r="C24" i="3" s="1"/>
  <c r="C71" i="3" s="1"/>
  <c r="D4" i="3"/>
  <c r="D24" i="3" s="1"/>
  <c r="D71" i="3" s="1"/>
  <c r="Q4" i="3"/>
  <c r="Q24" i="3" s="1"/>
  <c r="Q71" i="3" s="1"/>
  <c r="E4" i="3"/>
  <c r="E24" i="3" s="1"/>
  <c r="E71" i="3" s="1"/>
  <c r="R4" i="3"/>
  <c r="R24" i="3" s="1"/>
  <c r="R71" i="3" s="1"/>
  <c r="S4" i="3"/>
  <c r="S24" i="3" s="1"/>
  <c r="S71" i="3" s="1"/>
  <c r="M4" i="3"/>
  <c r="M24" i="3" s="1"/>
  <c r="M71" i="3" s="1"/>
  <c r="Q4" i="4" l="1"/>
  <c r="Q21" i="4" s="1"/>
  <c r="Q62" i="4" s="1"/>
  <c r="N4" i="4"/>
  <c r="N21" i="4" s="1"/>
  <c r="N62" i="4" s="1"/>
  <c r="E4" i="4"/>
  <c r="E21" i="4" s="1"/>
  <c r="E62" i="4" s="1"/>
  <c r="H4" i="4"/>
  <c r="H21" i="4" s="1"/>
  <c r="H62" i="4" s="1"/>
  <c r="L4" i="4"/>
  <c r="L21" i="4" s="1"/>
  <c r="L62" i="4" s="1"/>
  <c r="P4" i="4"/>
  <c r="P21" i="4" s="1"/>
  <c r="P62" i="4" s="1"/>
  <c r="O4" i="4"/>
  <c r="O21" i="4" s="1"/>
  <c r="O62" i="4" s="1"/>
  <c r="G4" i="4"/>
  <c r="G21" i="4" s="1"/>
  <c r="G62" i="4" s="1"/>
  <c r="I4" i="4"/>
  <c r="I21" i="4" s="1"/>
  <c r="I62" i="4" s="1"/>
  <c r="D4" i="4"/>
  <c r="D21" i="4" s="1"/>
  <c r="D62" i="4" s="1"/>
  <c r="F4" i="4"/>
  <c r="F21" i="4" s="1"/>
  <c r="F62" i="4" s="1"/>
  <c r="C4" i="4"/>
  <c r="C21" i="4" s="1"/>
  <c r="C62" i="4" s="1"/>
  <c r="R4" i="4"/>
  <c r="R21" i="4" s="1"/>
  <c r="R62" i="4" s="1"/>
  <c r="K4" i="4"/>
  <c r="K21" i="4" s="1"/>
  <c r="K62" i="4" s="1"/>
  <c r="M4" i="4"/>
  <c r="M21" i="4" s="1"/>
  <c r="M62" i="4" s="1"/>
  <c r="J4" i="4"/>
  <c r="J21" i="4" s="1"/>
  <c r="J62" i="4" s="1"/>
  <c r="J4" i="5" l="1"/>
  <c r="J28" i="5" s="1"/>
  <c r="J69" i="5" s="1"/>
  <c r="G4" i="5"/>
  <c r="G28" i="5" s="1"/>
  <c r="G69" i="5" s="1"/>
  <c r="K4" i="5"/>
  <c r="K28" i="5" s="1"/>
  <c r="K69" i="5" s="1"/>
  <c r="P4" i="5"/>
  <c r="P28" i="5" s="1"/>
  <c r="P69" i="5" s="1"/>
  <c r="M4" i="5"/>
  <c r="M28" i="5" s="1"/>
  <c r="M69" i="5" s="1"/>
  <c r="O4" i="5"/>
  <c r="O28" i="5" s="1"/>
  <c r="O69" i="5" s="1"/>
  <c r="R4" i="5"/>
  <c r="R28" i="5" s="1"/>
  <c r="R69" i="5" s="1"/>
  <c r="L4" i="5"/>
  <c r="L28" i="5" s="1"/>
  <c r="L69" i="5" s="1"/>
  <c r="C4" i="5"/>
  <c r="C28" i="5" s="1"/>
  <c r="C69" i="5" s="1"/>
  <c r="H4" i="5"/>
  <c r="H28" i="5" s="1"/>
  <c r="H69" i="5" s="1"/>
  <c r="E4" i="5"/>
  <c r="E28" i="5" s="1"/>
  <c r="E69" i="5" s="1"/>
  <c r="F4" i="5"/>
  <c r="F28" i="5" s="1"/>
  <c r="F69" i="5" s="1"/>
  <c r="D4" i="5"/>
  <c r="D28" i="5" s="1"/>
  <c r="D69" i="5" s="1"/>
  <c r="N4" i="5"/>
  <c r="N28" i="5" s="1"/>
  <c r="N69" i="5" s="1"/>
  <c r="I4" i="5"/>
  <c r="I28" i="5" s="1"/>
  <c r="I69" i="5" s="1"/>
  <c r="Q4" i="5"/>
  <c r="Q28" i="5" s="1"/>
  <c r="Q69" i="5" s="1"/>
  <c r="Q4" i="6" l="1"/>
  <c r="Q25" i="6" s="1"/>
  <c r="Q69" i="6" s="1"/>
  <c r="R4" i="6"/>
  <c r="R25" i="6" s="1"/>
  <c r="R69" i="6" s="1"/>
  <c r="M4" i="6"/>
  <c r="M25" i="6" s="1"/>
  <c r="M69" i="6" s="1"/>
  <c r="O4" i="6"/>
  <c r="O25" i="6" s="1"/>
  <c r="O69" i="6" s="1"/>
  <c r="F4" i="6"/>
  <c r="F25" i="6" s="1"/>
  <c r="F69" i="6" s="1"/>
  <c r="P4" i="6"/>
  <c r="P25" i="6" s="1"/>
  <c r="P69" i="6" s="1"/>
  <c r="D4" i="6"/>
  <c r="D25" i="6" s="1"/>
  <c r="D69" i="6" s="1"/>
  <c r="I4" i="6"/>
  <c r="I25" i="6" s="1"/>
  <c r="I69" i="6" s="1"/>
  <c r="L4" i="6"/>
  <c r="L25" i="6" s="1"/>
  <c r="L69" i="6" s="1"/>
  <c r="E4" i="6"/>
  <c r="E25" i="6" s="1"/>
  <c r="E69" i="6" s="1"/>
  <c r="K4" i="6"/>
  <c r="K25" i="6" s="1"/>
  <c r="K69" i="6" s="1"/>
  <c r="H4" i="6"/>
  <c r="H25" i="6" s="1"/>
  <c r="H69" i="6" s="1"/>
  <c r="G4" i="6"/>
  <c r="G25" i="6" s="1"/>
  <c r="G69" i="6" s="1"/>
  <c r="N4" i="6"/>
  <c r="N25" i="6" s="1"/>
  <c r="N69" i="6" s="1"/>
  <c r="C4" i="6"/>
  <c r="C25" i="6" s="1"/>
  <c r="C69" i="6" s="1"/>
  <c r="J4" i="6"/>
  <c r="J25" i="6" s="1"/>
  <c r="J69" i="6" s="1"/>
  <c r="P4" i="7" l="1"/>
  <c r="P25" i="7" s="1"/>
  <c r="P68" i="7" s="1"/>
  <c r="D4" i="7"/>
  <c r="D25" i="7" s="1"/>
  <c r="D68" i="7" s="1"/>
  <c r="F4" i="7"/>
  <c r="F25" i="7" s="1"/>
  <c r="F68" i="7" s="1"/>
  <c r="N4" i="7"/>
  <c r="N25" i="7" s="1"/>
  <c r="N68" i="7" s="1"/>
  <c r="H4" i="7"/>
  <c r="H25" i="7" s="1"/>
  <c r="H68" i="7" s="1"/>
  <c r="O4" i="7"/>
  <c r="O25" i="7" s="1"/>
  <c r="O68" i="7" s="1"/>
  <c r="J4" i="7"/>
  <c r="J25" i="7" s="1"/>
  <c r="J68" i="7" s="1"/>
  <c r="M4" i="7"/>
  <c r="M25" i="7" s="1"/>
  <c r="M68" i="7" s="1"/>
  <c r="I4" i="7"/>
  <c r="I25" i="7" s="1"/>
  <c r="I68" i="7" s="1"/>
  <c r="K4" i="7"/>
  <c r="K25" i="7" s="1"/>
  <c r="K68" i="7" s="1"/>
  <c r="C4" i="7"/>
  <c r="C25" i="7" s="1"/>
  <c r="C68" i="7" s="1"/>
  <c r="G4" i="7"/>
  <c r="G25" i="7" s="1"/>
  <c r="G68" i="7" s="1"/>
  <c r="E4" i="7"/>
  <c r="E25" i="7" s="1"/>
  <c r="E68" i="7" s="1"/>
  <c r="R4" i="7"/>
  <c r="R25" i="7" s="1"/>
  <c r="R68" i="7" s="1"/>
  <c r="L4" i="7"/>
  <c r="L25" i="7" s="1"/>
  <c r="L68" i="7" s="1"/>
  <c r="Q4" i="7"/>
  <c r="Q25" i="7" s="1"/>
  <c r="Q68" i="7" s="1"/>
  <c r="T4" i="8" l="1"/>
  <c r="T26" i="8" s="1"/>
  <c r="T70" i="8" s="1"/>
  <c r="I4" i="8"/>
  <c r="I26" i="8" s="1"/>
  <c r="I70" i="8" s="1"/>
  <c r="J4" i="8"/>
  <c r="J26" i="8" s="1"/>
  <c r="J70" i="8" s="1"/>
  <c r="S4" i="8"/>
  <c r="S26" i="8" s="1"/>
  <c r="S70" i="8" s="1"/>
  <c r="H4" i="8"/>
  <c r="H26" i="8" s="1"/>
  <c r="H70" i="8" s="1"/>
  <c r="P4" i="8"/>
  <c r="P26" i="8" s="1"/>
  <c r="P70" i="8" s="1"/>
  <c r="O4" i="8"/>
  <c r="O26" i="8" s="1"/>
  <c r="O70" i="8" s="1"/>
  <c r="Q4" i="8"/>
  <c r="Q26" i="8" s="1"/>
  <c r="Q70" i="8" s="1"/>
  <c r="F4" i="8"/>
  <c r="F26" i="8" s="1"/>
  <c r="F70" i="8" s="1"/>
  <c r="E4" i="8"/>
  <c r="E26" i="8" s="1"/>
  <c r="E70" i="8" s="1"/>
  <c r="M4" i="8"/>
  <c r="M26" i="8" s="1"/>
  <c r="M70" i="8" s="1"/>
  <c r="D4" i="8"/>
  <c r="D26" i="8" s="1"/>
  <c r="D70" i="8" s="1"/>
  <c r="N4" i="8"/>
  <c r="N26" i="8" s="1"/>
  <c r="N70" i="8" s="1"/>
  <c r="C4" i="8"/>
  <c r="C26" i="8" s="1"/>
  <c r="C70" i="8" s="1"/>
  <c r="L4" i="8"/>
  <c r="L26" i="8" s="1"/>
  <c r="L70" i="8" s="1"/>
  <c r="K4" i="8"/>
  <c r="K26" i="8" s="1"/>
  <c r="K70" i="8" s="1"/>
  <c r="R4" i="8"/>
  <c r="R26" i="8" s="1"/>
  <c r="R70" i="8" s="1"/>
  <c r="I4" i="10" l="1"/>
  <c r="I22" i="10" s="1"/>
  <c r="I62" i="10" s="1"/>
  <c r="N4" i="10"/>
  <c r="N22" i="10" s="1"/>
  <c r="N62" i="10" s="1"/>
  <c r="M4" i="10"/>
  <c r="M22" i="10" s="1"/>
  <c r="M62" i="10" s="1"/>
  <c r="L4" i="10"/>
  <c r="L22" i="10" s="1"/>
  <c r="L62" i="10" s="1"/>
  <c r="G4" i="10"/>
  <c r="G22" i="10" s="1"/>
  <c r="G62" i="10" s="1"/>
  <c r="Q4" i="10"/>
  <c r="Q22" i="10" s="1"/>
  <c r="Q62" i="10" s="1"/>
  <c r="J4" i="10"/>
  <c r="J22" i="10" s="1"/>
  <c r="J62" i="10" s="1"/>
  <c r="H4" i="10"/>
  <c r="H22" i="10" s="1"/>
  <c r="H62" i="10" s="1"/>
  <c r="O4" i="10"/>
  <c r="O22" i="10" s="1"/>
  <c r="O62" i="10" s="1"/>
  <c r="D4" i="10"/>
  <c r="D22" i="10" s="1"/>
  <c r="D62" i="10" s="1"/>
  <c r="K4" i="10"/>
  <c r="K22" i="10" s="1"/>
  <c r="K62" i="10" s="1"/>
  <c r="C4" i="10"/>
  <c r="C22" i="10" s="1"/>
  <c r="C62" i="10" s="1"/>
  <c r="E4" i="10"/>
  <c r="E22" i="10" s="1"/>
  <c r="E62" i="10" s="1"/>
  <c r="P4" i="10"/>
  <c r="P22" i="10" s="1"/>
  <c r="P62" i="10" s="1"/>
  <c r="F4" i="10"/>
  <c r="F22" i="10" s="1"/>
  <c r="F62" i="10" s="1"/>
  <c r="R4" i="10"/>
  <c r="R22" i="10" s="1"/>
  <c r="R62" i="10" s="1"/>
  <c r="T4" i="11" l="1"/>
  <c r="T21" i="11" s="1"/>
  <c r="T56" i="11" s="1"/>
  <c r="R4" i="11"/>
  <c r="R21" i="11" s="1"/>
  <c r="R56" i="11" s="1"/>
  <c r="H4" i="11"/>
  <c r="H21" i="11" s="1"/>
  <c r="H56" i="11" s="1"/>
  <c r="S4" i="11"/>
  <c r="S21" i="11" s="1"/>
  <c r="S56" i="11" s="1"/>
  <c r="C4" i="11"/>
  <c r="C21" i="11" s="1"/>
  <c r="C56" i="11" s="1"/>
  <c r="F4" i="11"/>
  <c r="F21" i="11" s="1"/>
  <c r="F56" i="11" s="1"/>
  <c r="E4" i="11"/>
  <c r="E21" i="11" s="1"/>
  <c r="E56" i="11" s="1"/>
  <c r="M4" i="11"/>
  <c r="M21" i="11" s="1"/>
  <c r="M56" i="11" s="1"/>
  <c r="O4" i="11"/>
  <c r="O21" i="11" s="1"/>
  <c r="O56" i="11" s="1"/>
  <c r="I4" i="11"/>
  <c r="I21" i="11" s="1"/>
  <c r="I56" i="11" s="1"/>
  <c r="J4" i="11"/>
  <c r="J21" i="11" s="1"/>
  <c r="J56" i="11" s="1"/>
  <c r="D4" i="11"/>
  <c r="D21" i="11" s="1"/>
  <c r="D56" i="11" s="1"/>
  <c r="P4" i="11"/>
  <c r="P21" i="11" s="1"/>
  <c r="P56" i="11" s="1"/>
  <c r="L4" i="11"/>
  <c r="L21" i="11" s="1"/>
  <c r="L56" i="11" s="1"/>
  <c r="N4" i="11"/>
  <c r="N21" i="11" s="1"/>
  <c r="N56" i="11" s="1"/>
  <c r="Q4" i="11"/>
  <c r="Q21" i="11" s="1"/>
  <c r="Q56" i="11" s="1"/>
  <c r="K4" i="11"/>
  <c r="K21" i="11" s="1"/>
  <c r="K56" i="11" s="1"/>
  <c r="Q4" i="12" l="1"/>
  <c r="Q26" i="12" s="1"/>
  <c r="Q65" i="12" s="1"/>
  <c r="M4" i="12"/>
  <c r="M26" i="12" s="1"/>
  <c r="M65" i="12" s="1"/>
  <c r="E4" i="12"/>
  <c r="E26" i="12" s="1"/>
  <c r="E65" i="12" s="1"/>
  <c r="N4" i="12"/>
  <c r="N26" i="12" s="1"/>
  <c r="N65" i="12" s="1"/>
  <c r="F4" i="12"/>
  <c r="F26" i="12" s="1"/>
  <c r="F65" i="12" s="1"/>
  <c r="C4" i="12"/>
  <c r="C26" i="12" s="1"/>
  <c r="C65" i="12" s="1"/>
  <c r="D4" i="12"/>
  <c r="D26" i="12" s="1"/>
  <c r="D65" i="12" s="1"/>
  <c r="S4" i="12"/>
  <c r="S26" i="12" s="1"/>
  <c r="S65" i="12" s="1"/>
  <c r="I4" i="12"/>
  <c r="I26" i="12" s="1"/>
  <c r="I65" i="12" s="1"/>
  <c r="H4" i="12"/>
  <c r="H26" i="12" s="1"/>
  <c r="H65" i="12" s="1"/>
  <c r="L4" i="12"/>
  <c r="L26" i="12" s="1"/>
  <c r="L65" i="12" s="1"/>
  <c r="P4" i="12"/>
  <c r="P26" i="12" s="1"/>
  <c r="P65" i="12" s="1"/>
  <c r="R4" i="12"/>
  <c r="R26" i="12" s="1"/>
  <c r="R65" i="12" s="1"/>
  <c r="J4" i="12"/>
  <c r="J26" i="12" s="1"/>
  <c r="J65" i="12" s="1"/>
  <c r="K4" i="12"/>
  <c r="K26" i="12" s="1"/>
  <c r="K65" i="12" s="1"/>
  <c r="O4" i="12"/>
  <c r="O26" i="12" s="1"/>
  <c r="O65" i="12" s="1"/>
  <c r="T4" i="12"/>
  <c r="T26" i="12" s="1"/>
  <c r="T65" i="12" s="1"/>
  <c r="S4" i="13" l="1"/>
  <c r="S24" i="13" s="1"/>
  <c r="S64" i="13" s="1"/>
  <c r="D4" i="13"/>
  <c r="D24" i="13" s="1"/>
  <c r="D64" i="13" s="1"/>
  <c r="C4" i="13"/>
  <c r="C24" i="13" s="1"/>
  <c r="C64" i="13" s="1"/>
  <c r="J4" i="13"/>
  <c r="J24" i="13" s="1"/>
  <c r="J64" i="13" s="1"/>
  <c r="F4" i="13"/>
  <c r="F24" i="13" s="1"/>
  <c r="F64" i="13" s="1"/>
  <c r="K4" i="13"/>
  <c r="K24" i="13" s="1"/>
  <c r="K64" i="13" s="1"/>
  <c r="R4" i="13"/>
  <c r="R24" i="13" s="1"/>
  <c r="R64" i="13" s="1"/>
  <c r="O4" i="13"/>
  <c r="O24" i="13" s="1"/>
  <c r="O64" i="13" s="1"/>
  <c r="N4" i="13"/>
  <c r="N24" i="13" s="1"/>
  <c r="N64" i="13" s="1"/>
  <c r="P4" i="13"/>
  <c r="P24" i="13" s="1"/>
  <c r="P64" i="13" s="1"/>
  <c r="T4" i="13"/>
  <c r="T24" i="13" s="1"/>
  <c r="T64" i="13" s="1"/>
  <c r="E4" i="13"/>
  <c r="E24" i="13" s="1"/>
  <c r="E64" i="13" s="1"/>
  <c r="H4" i="13"/>
  <c r="H24" i="13" s="1"/>
  <c r="H64" i="13" s="1"/>
  <c r="M4" i="13"/>
  <c r="M24" i="13" s="1"/>
  <c r="M64" i="13" s="1"/>
  <c r="L4" i="13"/>
  <c r="L24" i="13" s="1"/>
  <c r="L64" i="13" s="1"/>
  <c r="I4" i="13"/>
  <c r="I24" i="13" s="1"/>
  <c r="I64" i="13" s="1"/>
  <c r="Q4" i="13"/>
  <c r="Q24" i="13" s="1"/>
  <c r="Q64" i="13" s="1"/>
  <c r="F4" i="14" l="1"/>
  <c r="F25" i="14" s="1"/>
  <c r="F62" i="14" s="1"/>
  <c r="H4" i="14"/>
  <c r="H25" i="14" s="1"/>
  <c r="H62" i="14" s="1"/>
  <c r="J4" i="14"/>
  <c r="J25" i="14" s="1"/>
  <c r="J62" i="14" s="1"/>
  <c r="L4" i="14"/>
  <c r="L25" i="14" s="1"/>
  <c r="L62" i="14" s="1"/>
  <c r="C4" i="14"/>
  <c r="C25" i="14" s="1"/>
  <c r="C62" i="14" s="1"/>
  <c r="I4" i="14"/>
  <c r="I25" i="14" s="1"/>
  <c r="I62" i="14" s="1"/>
  <c r="M4" i="14"/>
  <c r="M25" i="14" s="1"/>
  <c r="M62" i="14" s="1"/>
  <c r="E4" i="14"/>
  <c r="E25" i="14" s="1"/>
  <c r="E62" i="14" s="1"/>
  <c r="P4" i="14"/>
  <c r="P25" i="14" s="1"/>
  <c r="P62" i="14" s="1"/>
  <c r="D4" i="14"/>
  <c r="D25" i="14" s="1"/>
  <c r="D62" i="14" s="1"/>
  <c r="O4" i="14"/>
  <c r="O25" i="14" s="1"/>
  <c r="O62" i="14" s="1"/>
  <c r="K4" i="14"/>
  <c r="K25" i="14" s="1"/>
  <c r="K62" i="14" s="1"/>
  <c r="T4" i="14"/>
  <c r="T25" i="14" s="1"/>
  <c r="T62" i="14" s="1"/>
  <c r="R4" i="14"/>
  <c r="R25" i="14" s="1"/>
  <c r="R62" i="14" s="1"/>
  <c r="Q4" i="14"/>
  <c r="Q25" i="14" s="1"/>
  <c r="Q62" i="14" s="1"/>
  <c r="N4" i="14"/>
  <c r="N25" i="14" s="1"/>
  <c r="N62" i="14" s="1"/>
  <c r="S4" i="14"/>
  <c r="S25" i="14" s="1"/>
  <c r="S62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BC3D158A-7CF9-449D-930B-54762BAC842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9C8D90FF-C3AE-4717-92D5-02178E8D88F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18D4B3D1-B9D9-4380-8DEC-BC19C00FFAF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474B26FF-82CD-483C-A136-2AADA56BDEB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5AB172A3-7314-44B1-9515-E2B3C11CE5F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C6A93C3C-2963-4938-A48E-446F5F02545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6" authorId="0" shapeId="0" xr:uid="{D3208E92-3A19-4EF0-B8B7-88B01BCC55D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6" authorId="0" shapeId="0" xr:uid="{19DF9834-C1D4-40A7-83CA-E063468E421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79C33CF1-1B6A-4377-9DAE-89F7A674258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509FFB4D-EDB9-429A-838C-0B5622722BA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BC10572A-AC0A-4EE1-B186-FBFDACBA176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7934D699-807C-4FBF-A02C-B7BF6D2AD46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E3A02FC0-2111-41FC-B719-0B7E6032469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7D7E2E79-519D-40D5-9739-186E402DB70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4DB35C3B-45E7-46D2-A04F-D3D24FCB37A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9756E4D1-5743-41D9-8C93-61DDF03A6C3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<sst xmlns="http://schemas.openxmlformats.org/spreadsheetml/2006/main" count="816" uniqueCount="137">
  <si>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</si>
  <si>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</si>
  <si>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</si>
  <si>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</si>
  <si>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</si>
  <si>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</si>
  <si>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</si>
  <si>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</si>
  <si>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</si>
  <si>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</si>
  <si>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</si>
  <si>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</si>
  <si>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</si>
  <si>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</si>
  <si>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</si>
  <si>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</si>
  <si>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</si>
  <si>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</si>
  <si>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</si>
  <si>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</si>
  <si>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</si>
  <si>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</si>
  <si>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</si>
  <si>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>رسوم بناء - مصطفى فؤاد مصطفى صبيح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</si>
  <si>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</si>
  <si>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</si>
  <si>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</si>
  <si>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</si>
  <si>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</si>
  <si>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</si>
  <si>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بال بي كهرباء الى البنك كهرباء</t>
  </si>
  <si>
    <t>من بال بي مياه الى البنك مياه</t>
  </si>
  <si>
    <t>من الصندوق الرئيسي الى النثريات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</si>
  <si>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</si>
  <si>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</si>
  <si>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</si>
  <si>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</si>
  <si>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المصروفات</t>
  </si>
  <si>
    <t>اثمان كلور - مضخات المياه - شركة البريق للمنظفات والتسويق</t>
  </si>
  <si>
    <t>اجور عامل على مضخات المياه - نهاد احمد محمد ملحم</t>
  </si>
  <si>
    <t>اثمان اطارات سيارة جمع النفايات - اطارات وبناشر ابو صبري</t>
  </si>
  <si>
    <t>محروقات بدل تنقل الموظف وليد حسام - شركة محطة كفرراعي للمروقات</t>
  </si>
  <si>
    <t>اجور عمل اضافي شهر 11 .2022 - وليد ذيب محمد صوالحة</t>
  </si>
  <si>
    <t>اجور عامل نفايات - طاهر رفيق سعيد الشلبي</t>
  </si>
  <si>
    <t>اجور مهندسة عقد مساهمة البلدية في مشروع التشغيل - ماجدة محمد عبد الخالق غنام</t>
  </si>
  <si>
    <t>فاتورة الاتصالات خط الفايبر - الاتصالات الفلاسطينية</t>
  </si>
  <si>
    <t>باقي فاتورة الكهرباء شهر 10 . 23022 - بلدية علار</t>
  </si>
  <si>
    <t>عمولات بنكية</t>
  </si>
  <si>
    <t>اجور نقل كركار - اثمان كركار - شركة مرور للمقاولات والاستثمار</t>
  </si>
  <si>
    <t>تسديد ديون نفايات سابقة - مجلس الخدمات المشترك</t>
  </si>
  <si>
    <t>شراء مقر بيت المسنين - جدولة - جمعية بيت المسنين الخيرية</t>
  </si>
  <si>
    <t>الاعمال الاضافية - خط طوباس - شركة سرطبة للمقاولات العامة</t>
  </si>
  <si>
    <t>تامينات البلدية - جدولة - العالمية المتحدة للتامين</t>
  </si>
  <si>
    <t>توريد عدادات كهرباء - جدولة  -+ الشركة الفنية للهندسة الكهربائية</t>
  </si>
  <si>
    <t>اعمال بناء جدران استنادية - داركو للمقاولات العامة</t>
  </si>
  <si>
    <t>اجور عامل على الشوارع والارصفة - نضال وجيه سامي طبعوني</t>
  </si>
  <si>
    <t>اجور عامل على الشوارع والارصفة - ايهاب وجيه سامي طبعوني</t>
  </si>
  <si>
    <t>شحن كهرباء مجاني شهر 8 . 2022 - الحالات الاجتماعية</t>
  </si>
  <si>
    <t>شحن مياه مجاني شهر 8 . 2022 - الحالات الاجتماعية</t>
  </si>
  <si>
    <t>اجمالي المصروفات</t>
  </si>
  <si>
    <t>رصيد اخر اليوم</t>
  </si>
  <si>
    <t xml:space="preserve">     </t>
  </si>
  <si>
    <t>.</t>
  </si>
  <si>
    <t>تفعيل اشتراك كهرباء - زكي احمد محمد شيخ ابراهيم</t>
  </si>
  <si>
    <t>ايجار قاعة البلدية  - احمد رجا اطرش</t>
  </si>
  <si>
    <t>طلب معلومات</t>
  </si>
  <si>
    <t>رسوم بناء - اهاب وليد محمد صبيح + هبة ماهر نعيم صبيح</t>
  </si>
  <si>
    <t>اشتراك مياه - اهاب وليد محمد صبيح</t>
  </si>
  <si>
    <t>شحن كهرباء مجاني شهر 11 . 2022 - الحالات الاجتماعية</t>
  </si>
  <si>
    <t>شحن مياه مجاني شهر 11 . 2022 - الحالات الاجتماعية</t>
  </si>
  <si>
    <t>شحن كهرباء مجاني شهر 5 . 2022 - الحالات الاجتماعية</t>
  </si>
  <si>
    <t>شحن مياه مجاني شهر 5 . 2022 - الحالات الاجتماعية</t>
  </si>
  <si>
    <t>نقل اشتراك كهرباء - سمير عارف محمد ملحم</t>
  </si>
  <si>
    <t>مبيعات كهرباء - معصرة الشرش</t>
  </si>
  <si>
    <t>ايقاف اشتراك كهرباء - عبد المجيد ابراهيم حسن حرز الله</t>
  </si>
  <si>
    <t>من البنك نفايات اللى البنك الرئيسي</t>
  </si>
  <si>
    <t>من البنك مياه الى البنك كهرباء</t>
  </si>
  <si>
    <t>من البنك الرئيسي شيقل الى البنك دولار</t>
  </si>
  <si>
    <t>من جباية الكهرباء الى البنك الرئيسي - خطأ بنكي تم االايداع في الحساب الرئيسي بدل الكهرباء</t>
  </si>
  <si>
    <t>اعادة تحويل ما تم ايداعه بالخطأ في حساب الرئيسي بدل مشروع الكهرباء</t>
  </si>
  <si>
    <t>شحن كهرباء مجاني شهر 12 . 2022 - الحالات الاجتماعية</t>
  </si>
  <si>
    <t>شحن مياه مجاني شهر 12 . 2022 - الحالات الاجتماعية</t>
  </si>
  <si>
    <t>محروقات بدل تنقل الموظف ياسر ابو الشوارب - محطة كفرراعي للمحروقات</t>
  </si>
  <si>
    <t xml:space="preserve"> </t>
  </si>
  <si>
    <t>اثمان كهرباء - الاتصالات الفلسطينية - شهر 9 . 2022</t>
  </si>
  <si>
    <t>اعمدة كهرباء - محمد عبد المعطي ابراهيم زعيتر</t>
  </si>
  <si>
    <t>اشتراك كهرباء - ايسر اسامة نجيب صبيح و عبد الرحمن اسامة صبيح</t>
  </si>
  <si>
    <t>فتح ملف ترخيص - اياد احمد ابو سارة</t>
  </si>
  <si>
    <t>رسوم بناء - محمد حسام صدقي حرز الله</t>
  </si>
  <si>
    <t>من البنك دينار الى البنك الرئيسي شيقل</t>
  </si>
  <si>
    <t>طباعة مفاتيح مدخل البلدية الساحة - محلات الحسين لمواد البناء</t>
  </si>
  <si>
    <t>اثمان زيوت وبناشر وغسيل اليات البلدية - شركة بوينت انيرجي</t>
  </si>
  <si>
    <t>فواتير جوالات خطوط الموظفين - جوال</t>
  </si>
  <si>
    <t>اثمان محروقات شهر 11 . 2022 - محطة كفرراعي للمحروقات</t>
  </si>
  <si>
    <t>تشريفات وضيافة شهر 8 + 9 / 2022 - بقالة ابو صالحة</t>
  </si>
  <si>
    <t>اثمان كهرباء - عن الاشهر 6+7+8+9+10 / 2022 - الوطنية موبايل</t>
  </si>
  <si>
    <t>استهلاك كاطة شمسية - حذيفة ابراهيم يوسف الشيخ</t>
  </si>
  <si>
    <t>دفعة من اشتراك مياه - مجاهد مصطفى محمد شلاخ</t>
  </si>
  <si>
    <t>تنازل عن اشتراك كهرباء - محمد يحيى حسن جالولي</t>
  </si>
  <si>
    <t>اشتراك مياه - عبد القادر زهير عبد القادر ملحم</t>
  </si>
  <si>
    <t>اجور عامل تنظيفات على الشوارع والارصفة - نضال وجيه سامي طبعوني</t>
  </si>
  <si>
    <t>اجور عامل تنظيفات على الشوارع والارصفة - ايهاب وجيه سامي طبعوني</t>
  </si>
  <si>
    <t>ايمن وليد ابراهيم شيخ ىابراهيم وزوجته خلود</t>
  </si>
  <si>
    <t>المساهمة في اعمدة كهرباء عدد 2 - محمد حسين الاطرش</t>
  </si>
  <si>
    <t>اشتراك كهرباء - اياد احمد مفلح ابو سارة</t>
  </si>
  <si>
    <t>اشتراك مياه - اياد احمد مفلح ابو سارة</t>
  </si>
  <si>
    <t>اجور سائق سيارة جمع النفايات - يزيد عزت محمود خليلية</t>
  </si>
  <si>
    <t>اعمال مخطط مساحة - مركز الخدمات الهندسية</t>
  </si>
  <si>
    <t xml:space="preserve">مكافئات اعضاء البلدية 9 + 10 / 2022 </t>
  </si>
  <si>
    <t>تسديد فاتورة هاتف البلدية - الاتصالات الفلسطينية</t>
  </si>
  <si>
    <t>اشتراك كهرباء 3 فاز - شركة اوريدو</t>
  </si>
  <si>
    <t>شحن كهرباء مجاني شهر 10 . 2022 - الحالات الاجتماعية</t>
  </si>
  <si>
    <t>شحن مياه مجاني شهر 10 . 2022 - الحالات الاجتماعية</t>
  </si>
  <si>
    <t>مساهمة في اعمدة كهرباء - احمد مفلح اسعد ابو سارة</t>
  </si>
  <si>
    <t>فتح ملف ترخيص - خيرية علي احمد صبيح</t>
  </si>
  <si>
    <t>رسوم بناء - مخالفة - بهاء فوزي احمد جوابرة</t>
  </si>
  <si>
    <t>اسديد فاتورة جوال</t>
  </si>
  <si>
    <t>اجور عامل نفايات - ضياء بلال صالح جوابرة</t>
  </si>
  <si>
    <t>اجور كهربائي سيارات - بلال خيري عيد يحيى</t>
  </si>
  <si>
    <t>من مشروع المياه الى البنك الرئيسي</t>
  </si>
  <si>
    <t>اجور عامل صيانة مضخات المياه - محمد امين ديب مسعود</t>
  </si>
  <si>
    <t>ماسورة حديد - اعمال قسم الكهرباء - نهاد احمد محمد ملحم</t>
  </si>
  <si>
    <t>لوازم صيانة مضخات المياه - مؤسسة موسى ابو حطب للمقاولات</t>
  </si>
  <si>
    <t>دفعة من فاتورة طرق داخلية - شركة كواليتي اند كونترول للمقاولات</t>
  </si>
  <si>
    <t>فتح ملف ترخيص - عبد اللطيف خالد فريد صبيح</t>
  </si>
  <si>
    <t>فصل اشتراك كهرباء - عبد الكريم يعقوب خليل شيخ ابراهيم</t>
  </si>
  <si>
    <t>من البنك نفايات الى البنك الرئيسي</t>
  </si>
  <si>
    <t>من البنك مياه الى البنك الرئيسي</t>
  </si>
  <si>
    <t>بدل تنقل الموظف احمد سامي ملحم - شركة محطة كفرراعي للمحروقات</t>
  </si>
  <si>
    <t>اثمان كوابل تشغيل سيارة جمع النفايات - فؤاد محمد رشيد شيخ ابراهيم</t>
  </si>
  <si>
    <t>اثمان جهاز حاسوب المركز الصحي - عالم الكمبيوتر</t>
  </si>
  <si>
    <t>اجور عامل صب باطون الشوارع والارصفة - ايهاب وجيه سامي طبعوني</t>
  </si>
  <si>
    <t>اثمان كهرباء - الاتصالات الفلسطينية</t>
  </si>
  <si>
    <t>مساهمة في خط مياه - عبد القادر زهير عبد القادر ملحم</t>
  </si>
  <si>
    <t>ثمن اسطوانة غاز للمطبخ - حمدان محمد حمدان شيخ ابراهيم</t>
  </si>
  <si>
    <t>دفعة مقدمة من راتب شهر 12 . 2022 - بلال صالح ظاهر جوابرة</t>
  </si>
  <si>
    <t>دفعة مقدمة من راتب شهر 12 . 2022 - محمد نزار محمد ملحم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</si>
</sst>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5" x14ac:knownFonts="1">
    <font>
      <sz val="11"/>
      <color theme="1"/>
      <name val="Arial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-0.499984740745262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/>
    </xf>
    <xf numFmtId="166" fontId="6" fillId="7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166" fontId="6" fillId="8" borderId="22" xfId="0" applyNumberFormat="1" applyFont="1" applyFill="1" applyBorder="1" applyAlignment="1">
      <alignment horizont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/>
    </xf>
    <xf numFmtId="166" fontId="4" fillId="7" borderId="12" xfId="0" applyNumberFormat="1" applyFont="1" applyFill="1" applyBorder="1" applyAlignment="1">
      <alignment horizontal="center"/>
    </xf>
    <xf numFmtId="164" fontId="4" fillId="3" borderId="1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9" borderId="29" xfId="0" applyFon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0" fontId="6" fillId="9" borderId="22" xfId="0" applyFont="1" applyFill="1" applyBorder="1" applyAlignment="1">
      <alignment horizontal="center" vertical="center"/>
    </xf>
    <xf numFmtId="164" fontId="6" fillId="9" borderId="13" xfId="0" applyNumberFormat="1" applyFont="1" applyFill="1" applyBorder="1" applyAlignment="1">
      <alignment horizontal="center" vertical="center"/>
    </xf>
    <xf numFmtId="164" fontId="6" fillId="9" borderId="22" xfId="0" applyNumberFormat="1" applyFont="1" applyFill="1" applyBorder="1" applyAlignment="1">
      <alignment horizontal="center" vertical="center"/>
    </xf>
    <xf numFmtId="164" fontId="6" fillId="9" borderId="30" xfId="0" applyNumberFormat="1" applyFont="1" applyFill="1" applyBorder="1" applyAlignment="1">
      <alignment horizontal="center" vertical="center"/>
    </xf>
    <xf numFmtId="165" fontId="6" fillId="9" borderId="13" xfId="0" applyNumberFormat="1" applyFont="1" applyFill="1" applyBorder="1" applyAlignment="1">
      <alignment horizontal="center" vertical="center"/>
    </xf>
    <xf numFmtId="165" fontId="6" fillId="9" borderId="22" xfId="0" applyNumberFormat="1" applyFont="1" applyFill="1" applyBorder="1" applyAlignment="1">
      <alignment horizontal="center" vertical="center"/>
    </xf>
    <xf numFmtId="166" fontId="6" fillId="9" borderId="30" xfId="0" applyNumberFormat="1" applyFont="1" applyFill="1" applyBorder="1" applyAlignment="1">
      <alignment horizontal="center" vertical="center"/>
    </xf>
    <xf numFmtId="166" fontId="6" fillId="9" borderId="22" xfId="0" applyNumberFormat="1" applyFont="1" applyFill="1" applyBorder="1" applyAlignment="1">
      <alignment horizontal="center" vertical="center"/>
    </xf>
    <xf numFmtId="166" fontId="6" fillId="9" borderId="13" xfId="0" applyNumberFormat="1" applyFont="1" applyFill="1" applyBorder="1" applyAlignment="1">
      <alignment horizontal="center" vertical="center"/>
    </xf>
    <xf numFmtId="166" fontId="6" fillId="9" borderId="29" xfId="0" applyNumberFormat="1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/>
    </xf>
    <xf numFmtId="166" fontId="6" fillId="8" borderId="15" xfId="0" applyNumberFormat="1" applyFont="1" applyFill="1" applyBorder="1" applyAlignment="1">
      <alignment horizontal="center"/>
    </xf>
    <xf numFmtId="0" fontId="4" fillId="9" borderId="12" xfId="0" applyFont="1" applyFill="1" applyBorder="1" applyAlignment="1">
      <alignment horizontal="center" vertical="center"/>
    </xf>
    <xf numFmtId="165" fontId="4" fillId="9" borderId="12" xfId="0" applyNumberFormat="1" applyFont="1" applyFill="1" applyBorder="1" applyAlignment="1">
      <alignment horizontal="center" vertical="center"/>
    </xf>
    <xf numFmtId="166" fontId="4" fillId="9" borderId="12" xfId="0" applyNumberFormat="1" applyFont="1" applyFill="1" applyBorder="1" applyAlignment="1">
      <alignment horizontal="center" vertical="center"/>
    </xf>
    <xf numFmtId="166" fontId="4" fillId="9" borderId="2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0" fontId="1" fillId="9" borderId="29" xfId="1" applyFont="1" applyFill="1" applyBorder="1" applyAlignment="1">
      <alignment horizontal="center" vertical="center"/>
    </xf>
    <xf numFmtId="0" fontId="4" fillId="9" borderId="22" xfId="1" applyFont="1" applyFill="1" applyBorder="1" applyAlignment="1">
      <alignment horizontal="center" vertical="center"/>
    </xf>
    <xf numFmtId="0" fontId="6" fillId="9" borderId="22" xfId="1" applyFont="1" applyFill="1" applyBorder="1" applyAlignment="1">
      <alignment horizontal="center" vertical="center"/>
    </xf>
    <xf numFmtId="164" fontId="6" fillId="9" borderId="13" xfId="1" applyNumberFormat="1" applyFont="1" applyFill="1" applyBorder="1" applyAlignment="1">
      <alignment horizontal="center" vertical="center"/>
    </xf>
    <xf numFmtId="164" fontId="6" fillId="9" borderId="22" xfId="1" applyNumberFormat="1" applyFont="1" applyFill="1" applyBorder="1" applyAlignment="1">
      <alignment horizontal="center" vertical="center"/>
    </xf>
    <xf numFmtId="166" fontId="6" fillId="9" borderId="29" xfId="1" applyNumberFormat="1" applyFont="1" applyFill="1" applyBorder="1" applyAlignment="1">
      <alignment horizontal="center" vertical="center"/>
    </xf>
    <xf numFmtId="166" fontId="6" fillId="9" borderId="13" xfId="1" applyNumberFormat="1" applyFont="1" applyFill="1" applyBorder="1" applyAlignment="1">
      <alignment horizontal="center" vertical="center"/>
    </xf>
    <xf numFmtId="166" fontId="6" fillId="9" borderId="22" xfId="1" applyNumberFormat="1" applyFont="1" applyFill="1" applyBorder="1" applyAlignment="1">
      <alignment horizontal="center" vertical="center"/>
    </xf>
    <xf numFmtId="0" fontId="4" fillId="9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29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30" xfId="1" applyNumberFormat="1" applyFont="1" applyFill="1" applyBorder="1" applyAlignment="1">
      <alignment horizontal="center" vertical="center"/>
    </xf>
    <xf numFmtId="0" fontId="4" fillId="9" borderId="12" xfId="1" applyFont="1" applyFill="1" applyBorder="1" applyAlignment="1">
      <alignment horizontal="center" vertical="center"/>
    </xf>
    <xf numFmtId="166" fontId="4" fillId="9" borderId="1" xfId="1" applyNumberFormat="1" applyFont="1" applyFill="1" applyBorder="1" applyAlignment="1">
      <alignment horizontal="center" vertical="center"/>
    </xf>
    <xf numFmtId="166" fontId="4" fillId="9" borderId="12" xfId="1" applyNumberFormat="1" applyFont="1" applyFill="1" applyBorder="1" applyAlignment="1">
      <alignment horizontal="center" vertical="center"/>
    </xf>
    <xf numFmtId="0" fontId="11" fillId="0" borderId="0" xfId="1"/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166" fontId="4" fillId="6" borderId="1" xfId="1" applyNumberFormat="1" applyFont="1" applyFill="1" applyBorder="1" applyAlignment="1">
      <alignment horizontal="center" vertical="center"/>
    </xf>
    <xf numFmtId="166" fontId="6" fillId="9" borderId="30" xfId="1" applyNumberFormat="1" applyFont="1" applyFill="1" applyBorder="1" applyAlignment="1">
      <alignment horizontal="center" vertical="center"/>
    </xf>
    <xf numFmtId="167" fontId="4" fillId="9" borderId="1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14" fillId="5" borderId="22" xfId="0" applyFont="1" applyFill="1" applyBorder="1" applyAlignment="1">
      <alignment horizont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6" fontId="2" fillId="0" borderId="0" xfId="0" applyNumberFormat="1" applyFont="1" applyAlignment="1">
      <alignment horizontal="center"/>
    </xf>
    <xf numFmtId="166" fontId="3" fillId="2" borderId="13" xfId="0" applyNumberFormat="1" applyFont="1" applyFill="1" applyBorder="1" applyAlignment="1">
      <alignment horizontal="center"/>
    </xf>
    <xf numFmtId="166" fontId="1" fillId="2" borderId="15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2" fillId="0" borderId="13" xfId="0" applyNumberFormat="1" applyFont="1" applyBorder="1" applyAlignment="1">
      <alignment horizontal="center"/>
    </xf>
    <xf numFmtId="166" fontId="2" fillId="2" borderId="28" xfId="0" applyNumberFormat="1" applyFont="1" applyFill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4" fillId="6" borderId="13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166" fontId="7" fillId="2" borderId="31" xfId="0" applyNumberFormat="1" applyFont="1" applyFill="1" applyBorder="1" applyAlignment="1">
      <alignment horizontal="center" vertical="center"/>
    </xf>
    <xf numFmtId="166" fontId="2" fillId="7" borderId="2" xfId="0" applyNumberFormat="1" applyFont="1" applyFill="1" applyBorder="1" applyAlignment="1">
      <alignment horizontal="center"/>
    </xf>
    <xf numFmtId="166" fontId="2" fillId="8" borderId="17" xfId="0" applyNumberFormat="1" applyFont="1" applyFill="1" applyBorder="1" applyAlignment="1">
      <alignment horizontal="center"/>
    </xf>
    <xf numFmtId="166" fontId="2" fillId="8" borderId="13" xfId="0" applyNumberFormat="1" applyFont="1" applyFill="1" applyBorder="1" applyAlignment="1">
      <alignment horizontal="center"/>
    </xf>
    <xf numFmtId="166" fontId="8" fillId="7" borderId="2" xfId="0" applyNumberFormat="1" applyFont="1" applyFill="1" applyBorder="1" applyAlignment="1">
      <alignment horizontal="center"/>
    </xf>
    <xf numFmtId="166" fontId="6" fillId="5" borderId="33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164" fontId="6" fillId="5" borderId="16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4" fontId="4" fillId="10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32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9" borderId="7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166" fontId="1" fillId="2" borderId="4" xfId="1" applyNumberFormat="1" applyFont="1" applyFill="1" applyBorder="1" applyAlignment="1">
      <alignment horizontal="center" vertical="center"/>
    </xf>
    <xf numFmtId="166" fontId="1" fillId="2" borderId="5" xfId="1" applyNumberFormat="1" applyFont="1" applyFill="1" applyBorder="1" applyAlignment="1">
      <alignment horizontal="center" vertical="center"/>
    </xf>
    <xf numFmtId="166" fontId="1" fillId="2" borderId="6" xfId="1" applyNumberFormat="1" applyFont="1" applyFill="1" applyBorder="1" applyAlignment="1">
      <alignment horizontal="center" vertical="center"/>
    </xf>
    <xf numFmtId="166" fontId="1" fillId="2" borderId="7" xfId="1" applyNumberFormat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1" fillId="2" borderId="6" xfId="0" applyNumberFormat="1" applyFont="1" applyFill="1" applyBorder="1" applyAlignment="1">
      <alignment horizontal="center" vertical="center"/>
    </xf>
    <xf numFmtId="166" fontId="1" fillId="2" borderId="7" xfId="0" applyNumberFormat="1" applyFont="1" applyFill="1" applyBorder="1" applyAlignment="1">
      <alignment horizontal="center" vertical="center"/>
    </xf>
    <xf numFmtId="166" fontId="1" fillId="2" borderId="8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16" xfId="0" applyNumberFormat="1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</cellXfs>
  <cellStyles count="2">
    <cellStyle name="Normal 3" xfId="1" xr:uid="{A29B6CDD-62C1-494F-A83D-FFBDC8639B19}"/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2\11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2\12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>
        <row r="2">
          <cell r="A2">
            <v>11</v>
          </cell>
        </row>
      </sheetData>
      <sheetData sheetId="1">
        <row r="71">
          <cell r="C71">
            <v>641</v>
          </cell>
        </row>
      </sheetData>
      <sheetData sheetId="2"/>
      <sheetData sheetId="3">
        <row r="64">
          <cell r="C64">
            <v>191</v>
          </cell>
        </row>
      </sheetData>
      <sheetData sheetId="4">
        <row r="69">
          <cell r="C69">
            <v>191</v>
          </cell>
        </row>
      </sheetData>
      <sheetData sheetId="5">
        <row r="69">
          <cell r="C69">
            <v>5191</v>
          </cell>
        </row>
      </sheetData>
      <sheetData sheetId="6">
        <row r="68">
          <cell r="C68">
            <v>5091</v>
          </cell>
        </row>
      </sheetData>
      <sheetData sheetId="7">
        <row r="70">
          <cell r="C70">
            <v>5091</v>
          </cell>
        </row>
      </sheetData>
      <sheetData sheetId="8">
        <row r="59">
          <cell r="C59">
            <v>4356</v>
          </cell>
        </row>
      </sheetData>
      <sheetData sheetId="9"/>
      <sheetData sheetId="10">
        <row r="56">
          <cell r="C56">
            <v>4356</v>
          </cell>
        </row>
      </sheetData>
      <sheetData sheetId="11">
        <row r="65">
          <cell r="C65">
            <v>3056</v>
          </cell>
        </row>
      </sheetData>
      <sheetData sheetId="12">
        <row r="64">
          <cell r="C64">
            <v>2306</v>
          </cell>
        </row>
      </sheetData>
      <sheetData sheetId="13"/>
      <sheetData sheetId="14">
        <row r="61">
          <cell r="C61">
            <v>2216</v>
          </cell>
        </row>
      </sheetData>
      <sheetData sheetId="15"/>
      <sheetData sheetId="16"/>
      <sheetData sheetId="17">
        <row r="65">
          <cell r="C65">
            <v>-45</v>
          </cell>
        </row>
      </sheetData>
      <sheetData sheetId="18">
        <row r="60">
          <cell r="C60">
            <v>-45</v>
          </cell>
        </row>
      </sheetData>
      <sheetData sheetId="19">
        <row r="65">
          <cell r="C65">
            <v>-245</v>
          </cell>
        </row>
      </sheetData>
      <sheetData sheetId="20">
        <row r="55">
          <cell r="C55">
            <v>-3445</v>
          </cell>
        </row>
      </sheetData>
      <sheetData sheetId="21">
        <row r="63">
          <cell r="C63">
            <v>-3445</v>
          </cell>
        </row>
      </sheetData>
      <sheetData sheetId="22">
        <row r="64">
          <cell r="C64">
            <v>-4745</v>
          </cell>
        </row>
      </sheetData>
      <sheetData sheetId="23">
        <row r="60">
          <cell r="U60" t="e">
            <v>#REF!</v>
          </cell>
        </row>
      </sheetData>
      <sheetData sheetId="24">
        <row r="60">
          <cell r="C60">
            <v>-4745</v>
          </cell>
        </row>
      </sheetData>
      <sheetData sheetId="25">
        <row r="62">
          <cell r="C62">
            <v>-1955</v>
          </cell>
        </row>
      </sheetData>
      <sheetData sheetId="26">
        <row r="70">
          <cell r="C70">
            <v>-4420</v>
          </cell>
        </row>
      </sheetData>
      <sheetData sheetId="27">
        <row r="68">
          <cell r="C68">
            <v>-4920</v>
          </cell>
        </row>
      </sheetData>
      <sheetData sheetId="28">
        <row r="70">
          <cell r="C70">
            <v>-4920</v>
          </cell>
        </row>
      </sheetData>
      <sheetData sheetId="29"/>
      <sheetData sheetId="30">
        <row r="75">
          <cell r="C75">
            <v>80</v>
          </cell>
          <cell r="D75">
            <v>1470</v>
          </cell>
          <cell r="E75">
            <v>4330</v>
          </cell>
          <cell r="F75">
            <v>4472</v>
          </cell>
          <cell r="H75">
            <v>303.69200000000046</v>
          </cell>
          <cell r="J75">
            <v>0</v>
          </cell>
          <cell r="K75">
            <v>4405.3300000000309</v>
          </cell>
          <cell r="L75">
            <v>14181.159999999887</v>
          </cell>
          <cell r="M75">
            <v>3951.2000000000116</v>
          </cell>
          <cell r="N75">
            <v>24534</v>
          </cell>
          <cell r="O75">
            <v>34354.950000000012</v>
          </cell>
          <cell r="P75">
            <v>17296.510000000002</v>
          </cell>
          <cell r="Q75">
            <v>15289.08</v>
          </cell>
          <cell r="R75">
            <v>10140</v>
          </cell>
          <cell r="S75">
            <v>2737.4700000000048</v>
          </cell>
          <cell r="T75">
            <v>127.93999999999571</v>
          </cell>
        </row>
      </sheetData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>
        <row r="2">
          <cell r="A2">
            <v>12</v>
          </cell>
        </row>
        <row r="3">
          <cell r="A3">
            <v>2022</v>
          </cell>
        </row>
      </sheetData>
      <sheetData sheetId="1">
        <row r="71">
          <cell r="C71">
            <v>-3591</v>
          </cell>
          <cell r="D71">
            <v>1470</v>
          </cell>
          <cell r="E71">
            <v>4330</v>
          </cell>
          <cell r="F71">
            <v>4472</v>
          </cell>
          <cell r="G71">
            <v>0</v>
          </cell>
          <cell r="H71">
            <v>701.81200000000047</v>
          </cell>
          <cell r="I71">
            <v>0</v>
          </cell>
          <cell r="J71">
            <v>0</v>
          </cell>
          <cell r="K71">
            <v>-14616.609999999971</v>
          </cell>
          <cell r="L71">
            <v>-82303.840000000113</v>
          </cell>
          <cell r="M71">
            <v>14087.740000000013</v>
          </cell>
          <cell r="N71">
            <v>24534</v>
          </cell>
          <cell r="O71">
            <v>31354.950000000012</v>
          </cell>
          <cell r="P71">
            <v>17296.510000000002</v>
          </cell>
          <cell r="Q71">
            <v>0</v>
          </cell>
          <cell r="R71">
            <v>0</v>
          </cell>
          <cell r="S71">
            <v>1487.4700000000048</v>
          </cell>
          <cell r="T71">
            <v>-88.980000000004281</v>
          </cell>
        </row>
      </sheetData>
      <sheetData sheetId="2">
        <row r="71">
          <cell r="C71">
            <v>-3591</v>
          </cell>
          <cell r="D71">
            <v>4010</v>
          </cell>
          <cell r="E71">
            <v>5990</v>
          </cell>
          <cell r="F71">
            <v>5117</v>
          </cell>
          <cell r="H71">
            <v>901.81200000000047</v>
          </cell>
          <cell r="J71">
            <v>0</v>
          </cell>
          <cell r="K71">
            <v>-14616.609999999971</v>
          </cell>
          <cell r="L71">
            <v>-82303.840000000113</v>
          </cell>
          <cell r="M71">
            <v>14087.740000000013</v>
          </cell>
          <cell r="N71">
            <v>24534</v>
          </cell>
          <cell r="O71">
            <v>31354.950000000012</v>
          </cell>
          <cell r="P71">
            <v>17296.510000000002</v>
          </cell>
          <cell r="Q71">
            <v>0</v>
          </cell>
          <cell r="R71">
            <v>0</v>
          </cell>
          <cell r="S71">
            <v>1487.4700000000048</v>
          </cell>
          <cell r="T71">
            <v>-88.980000000004281</v>
          </cell>
        </row>
      </sheetData>
      <sheetData sheetId="3">
        <row r="62">
          <cell r="C62">
            <v>-3591</v>
          </cell>
          <cell r="D62">
            <v>4150</v>
          </cell>
          <cell r="E62">
            <v>-5</v>
          </cell>
          <cell r="F62">
            <v>3182</v>
          </cell>
          <cell r="G62">
            <v>1.8120000000004666</v>
          </cell>
          <cell r="H62">
            <v>0</v>
          </cell>
          <cell r="I62">
            <v>13675.320000000029</v>
          </cell>
          <cell r="J62">
            <v>-263.84000000011292</v>
          </cell>
          <cell r="K62">
            <v>5087.7400000000125</v>
          </cell>
          <cell r="L62">
            <v>24534</v>
          </cell>
          <cell r="M62">
            <v>1354.9500000000116</v>
          </cell>
          <cell r="N62">
            <v>17296.510000000002</v>
          </cell>
          <cell r="O62">
            <v>0</v>
          </cell>
          <cell r="P62">
            <v>0</v>
          </cell>
          <cell r="Q62">
            <v>2387.4700000000048</v>
          </cell>
          <cell r="R62">
            <v>411.01999999999572</v>
          </cell>
        </row>
      </sheetData>
      <sheetData sheetId="4">
        <row r="69">
          <cell r="C69">
            <v>-3751</v>
          </cell>
          <cell r="D69">
            <v>4180</v>
          </cell>
          <cell r="E69">
            <v>3235</v>
          </cell>
          <cell r="F69">
            <v>3867</v>
          </cell>
          <cell r="G69">
            <v>1033.3120000000004</v>
          </cell>
          <cell r="H69">
            <v>0</v>
          </cell>
          <cell r="I69">
            <v>13675.320000000029</v>
          </cell>
          <cell r="J69">
            <v>-263.84000000011292</v>
          </cell>
          <cell r="K69">
            <v>5087.7400000000125</v>
          </cell>
          <cell r="L69">
            <v>24534</v>
          </cell>
          <cell r="M69">
            <v>1354.9500000000116</v>
          </cell>
          <cell r="N69">
            <v>17296.510000000002</v>
          </cell>
          <cell r="O69">
            <v>0</v>
          </cell>
          <cell r="P69">
            <v>0</v>
          </cell>
          <cell r="Q69">
            <v>2387.4700000000048</v>
          </cell>
          <cell r="R69">
            <v>411.01999999999572</v>
          </cell>
        </row>
      </sheetData>
      <sheetData sheetId="5">
        <row r="69">
          <cell r="C69">
            <v>267</v>
          </cell>
          <cell r="D69">
            <v>1240</v>
          </cell>
          <cell r="E69">
            <v>4980</v>
          </cell>
          <cell r="F69">
            <v>4467</v>
          </cell>
          <cell r="G69">
            <v>1293.3120000000004</v>
          </cell>
          <cell r="H69">
            <v>0</v>
          </cell>
          <cell r="I69">
            <v>14969.110000000026</v>
          </cell>
          <cell r="J69">
            <v>-263.84000000011292</v>
          </cell>
          <cell r="K69">
            <v>5087.7400000000125</v>
          </cell>
          <cell r="L69">
            <v>24534</v>
          </cell>
          <cell r="M69">
            <v>1354.9500000000116</v>
          </cell>
          <cell r="N69">
            <v>17296.510000000002</v>
          </cell>
          <cell r="O69">
            <v>0</v>
          </cell>
          <cell r="P69">
            <v>0</v>
          </cell>
          <cell r="Q69">
            <v>1387.4700000000048</v>
          </cell>
          <cell r="R69">
            <v>411.01999999999572</v>
          </cell>
        </row>
      </sheetData>
      <sheetData sheetId="6">
        <row r="68">
          <cell r="C68">
            <v>267</v>
          </cell>
          <cell r="D68">
            <v>1240</v>
          </cell>
          <cell r="E68">
            <v>9895</v>
          </cell>
          <cell r="F68">
            <v>6172</v>
          </cell>
          <cell r="G68">
            <v>1293.3120000000004</v>
          </cell>
          <cell r="H68">
            <v>0</v>
          </cell>
          <cell r="I68">
            <v>14969.110000000026</v>
          </cell>
          <cell r="J68">
            <v>-263.84000000011292</v>
          </cell>
          <cell r="K68">
            <v>5087.7400000000125</v>
          </cell>
          <cell r="L68">
            <v>24534</v>
          </cell>
          <cell r="M68">
            <v>1354.9500000000116</v>
          </cell>
          <cell r="N68">
            <v>17296.510000000002</v>
          </cell>
          <cell r="O68">
            <v>0</v>
          </cell>
          <cell r="P68">
            <v>0</v>
          </cell>
          <cell r="Q68">
            <v>1387.4700000000048</v>
          </cell>
          <cell r="R68">
            <v>411.01999999999572</v>
          </cell>
        </row>
      </sheetData>
      <sheetData sheetId="7"/>
      <sheetData sheetId="8">
        <row r="59">
          <cell r="C59">
            <v>-1053</v>
          </cell>
          <cell r="D59">
            <v>3090</v>
          </cell>
          <cell r="E59">
            <v>15634</v>
          </cell>
          <cell r="F59">
            <v>7022</v>
          </cell>
          <cell r="H59">
            <v>1293.3120000000004</v>
          </cell>
          <cell r="J59">
            <v>0</v>
          </cell>
          <cell r="K59">
            <v>14969.110000000026</v>
          </cell>
          <cell r="L59">
            <v>-263.84000000011292</v>
          </cell>
          <cell r="M59">
            <v>5087.7400000000125</v>
          </cell>
          <cell r="N59">
            <v>24534</v>
          </cell>
          <cell r="O59">
            <v>1354.9500000000116</v>
          </cell>
          <cell r="P59">
            <v>17296.510000000002</v>
          </cell>
          <cell r="Q59">
            <v>0</v>
          </cell>
          <cell r="R59">
            <v>0</v>
          </cell>
          <cell r="S59">
            <v>1387.4700000000048</v>
          </cell>
          <cell r="T59">
            <v>411.01999999999572</v>
          </cell>
        </row>
      </sheetData>
      <sheetData sheetId="9">
        <row r="62">
          <cell r="C62">
            <v>3277</v>
          </cell>
          <cell r="D62">
            <v>1600</v>
          </cell>
          <cell r="E62">
            <v>18874</v>
          </cell>
          <cell r="F62">
            <v>8492</v>
          </cell>
          <cell r="G62">
            <v>1293.3120000000004</v>
          </cell>
          <cell r="H62">
            <v>0</v>
          </cell>
          <cell r="I62">
            <v>6589.690000000026</v>
          </cell>
          <cell r="J62">
            <v>-263.84000000011292</v>
          </cell>
          <cell r="K62">
            <v>5087.7400000000125</v>
          </cell>
          <cell r="L62">
            <v>24534</v>
          </cell>
          <cell r="M62">
            <v>1354.9500000000116</v>
          </cell>
          <cell r="N62">
            <v>17296.510000000002</v>
          </cell>
          <cell r="O62">
            <v>0</v>
          </cell>
          <cell r="P62">
            <v>0</v>
          </cell>
          <cell r="Q62">
            <v>1387.4700000000048</v>
          </cell>
          <cell r="R62">
            <v>411.01999999999572</v>
          </cell>
        </row>
      </sheetData>
      <sheetData sheetId="10">
        <row r="56">
          <cell r="C56">
            <v>3277</v>
          </cell>
          <cell r="D56">
            <v>1600</v>
          </cell>
          <cell r="E56">
            <v>0</v>
          </cell>
          <cell r="F56">
            <v>0</v>
          </cell>
          <cell r="G56" t="e">
            <v>#REF!</v>
          </cell>
          <cell r="H56">
            <v>-6.6879999999996471</v>
          </cell>
          <cell r="I56">
            <v>0</v>
          </cell>
          <cell r="J56">
            <v>0</v>
          </cell>
          <cell r="K56">
            <v>10159.690000000026</v>
          </cell>
          <cell r="L56">
            <v>88970.159999999887</v>
          </cell>
          <cell r="M56">
            <v>31359.740000000013</v>
          </cell>
          <cell r="N56">
            <v>24534</v>
          </cell>
          <cell r="O56">
            <v>1354.9500000000116</v>
          </cell>
          <cell r="P56">
            <v>17296.510000000002</v>
          </cell>
          <cell r="Q56">
            <v>0</v>
          </cell>
          <cell r="R56">
            <v>0</v>
          </cell>
          <cell r="S56">
            <v>2687.4700000000048</v>
          </cell>
          <cell r="T56">
            <v>411.01999999999572</v>
          </cell>
          <cell r="U56" t="e">
            <v>#REF!</v>
          </cell>
          <cell r="V56" t="e">
            <v>#REF!</v>
          </cell>
        </row>
      </sheetData>
      <sheetData sheetId="11">
        <row r="65">
          <cell r="C65">
            <v>2267</v>
          </cell>
          <cell r="D65">
            <v>2365</v>
          </cell>
          <cell r="E65">
            <v>3320</v>
          </cell>
          <cell r="F65">
            <v>1375</v>
          </cell>
          <cell r="G65" t="e">
            <v>#REF!</v>
          </cell>
          <cell r="H65">
            <v>-6.6879999999996471</v>
          </cell>
          <cell r="I65">
            <v>0</v>
          </cell>
          <cell r="J65">
            <v>0</v>
          </cell>
          <cell r="K65">
            <v>11369.420000000026</v>
          </cell>
          <cell r="L65">
            <v>88970.159999999887</v>
          </cell>
          <cell r="M65">
            <v>31359.740000000013</v>
          </cell>
          <cell r="N65">
            <v>24534</v>
          </cell>
          <cell r="O65">
            <v>1354.9500000000116</v>
          </cell>
          <cell r="P65">
            <v>17296.510000000002</v>
          </cell>
          <cell r="Q65">
            <v>0</v>
          </cell>
          <cell r="R65">
            <v>0</v>
          </cell>
          <cell r="S65">
            <v>2687.4700000000048</v>
          </cell>
          <cell r="T65">
            <v>411.01999999999572</v>
          </cell>
          <cell r="U65" t="e">
            <v>#REF!</v>
          </cell>
          <cell r="V65" t="e">
            <v>#REF!</v>
          </cell>
        </row>
      </sheetData>
      <sheetData sheetId="12">
        <row r="64">
          <cell r="C64">
            <v>1467</v>
          </cell>
          <cell r="D64">
            <v>2385</v>
          </cell>
          <cell r="E64">
            <v>10985</v>
          </cell>
          <cell r="F64">
            <v>2492</v>
          </cell>
          <cell r="G64" t="e">
            <v>#REF!</v>
          </cell>
          <cell r="H64">
            <v>-6.6879999999996471</v>
          </cell>
          <cell r="I64">
            <v>0</v>
          </cell>
          <cell r="J64">
            <v>0</v>
          </cell>
          <cell r="K64">
            <v>16775.420000000027</v>
          </cell>
          <cell r="L64">
            <v>88970.159999999887</v>
          </cell>
          <cell r="M64">
            <v>664.74000000001251</v>
          </cell>
          <cell r="N64">
            <v>24534</v>
          </cell>
          <cell r="O64">
            <v>1354.9500000000116</v>
          </cell>
          <cell r="P64">
            <v>17296.510000000002</v>
          </cell>
          <cell r="Q64">
            <v>0</v>
          </cell>
          <cell r="R64">
            <v>0</v>
          </cell>
          <cell r="S64">
            <v>2687.4700000000048</v>
          </cell>
          <cell r="T64">
            <v>411.01999999999572</v>
          </cell>
          <cell r="U64" t="e">
            <v>#REF!</v>
          </cell>
          <cell r="V64" t="e">
            <v>#REF!</v>
          </cell>
        </row>
      </sheetData>
      <sheetData sheetId="13">
        <row r="62">
          <cell r="C62">
            <v>367</v>
          </cell>
          <cell r="D62">
            <v>2620</v>
          </cell>
          <cell r="E62">
            <v>13782</v>
          </cell>
          <cell r="F62">
            <v>4302</v>
          </cell>
          <cell r="G62" t="e">
            <v>#REF!</v>
          </cell>
          <cell r="H62">
            <v>-6.6879999999996471</v>
          </cell>
          <cell r="I62">
            <v>0</v>
          </cell>
          <cell r="J62">
            <v>0</v>
          </cell>
          <cell r="K62">
            <v>14925.420000000027</v>
          </cell>
          <cell r="L62">
            <v>88970.159999999887</v>
          </cell>
          <cell r="M62">
            <v>664.74000000001251</v>
          </cell>
          <cell r="N62">
            <v>24534</v>
          </cell>
          <cell r="O62">
            <v>1354.9500000000116</v>
          </cell>
          <cell r="P62">
            <v>17296.510000000002</v>
          </cell>
          <cell r="Q62">
            <v>0</v>
          </cell>
          <cell r="R62">
            <v>0</v>
          </cell>
          <cell r="S62">
            <v>2687.4700000000048</v>
          </cell>
          <cell r="T62">
            <v>411.01999999999572</v>
          </cell>
          <cell r="U62" t="e">
            <v>#REF!</v>
          </cell>
          <cell r="V62" t="e">
            <v>#REF!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AE246"/>
  <sheetViews>
    <sheetView rightToLeft="1" workbookViewId="0">
      <pane ySplit="4" topLeftCell="A38" activePane="bottomLeft" state="frozen"/>
      <selection pane="bottomLeft" activeCell="A51" sqref="A51:XFD51"/>
    </sheetView>
  </sheetViews>
  <sheetFormatPr defaultRowHeight="15" x14ac:dyDescent="0.25"/>
  <cols>
    <col min="1" max="1" width="47.875" bestFit="1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0" customWidth="1"/>
    <col min="9" max="9" width="9.25" style="120" hidden="1" customWidth="1"/>
    <col min="10" max="10" width="9.25" style="120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8" width="8.875" style="121" customWidth="1"/>
    <col min="19" max="19" width="10.25" style="120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7.875" bestFit="1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7.875" bestFit="1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7.875" bestFit="1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7.875" bestFit="1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7.875" bestFit="1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7.875" bestFit="1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7.875" bestFit="1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7.875" bestFit="1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7.875" bestFit="1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7.875" bestFit="1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7.875" bestFit="1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7.875" bestFit="1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7.875" bestFit="1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7.875" bestFit="1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7.875" bestFit="1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7.875" bestFit="1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7.875" bestFit="1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7.875" bestFit="1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7.875" bestFit="1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7.875" bestFit="1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7.875" bestFit="1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7.875" bestFit="1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7.875" bestFit="1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7.875" bestFit="1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7.875" bestFit="1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7.875" bestFit="1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7.875" bestFit="1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7.875" bestFit="1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7.875" bestFit="1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7.875" bestFit="1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7.875" bestFit="1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7.875" bestFit="1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7.875" bestFit="1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7.875" bestFit="1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7.875" bestFit="1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7.875" bestFit="1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7.875" bestFit="1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7.875" bestFit="1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7.875" bestFit="1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7.875" bestFit="1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7.875" bestFit="1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7.875" bestFit="1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7.875" bestFit="1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7.875" bestFit="1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7.875" bestFit="1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7.875" bestFit="1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7.875" bestFit="1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7.875" bestFit="1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7.875" bestFit="1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7.875" bestFit="1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7.875" bestFit="1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7.875" bestFit="1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7.875" bestFit="1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7.875" bestFit="1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7.875" bestFit="1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7.875" bestFit="1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7.875" bestFit="1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7.875" bestFit="1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7.875" bestFit="1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7.875" bestFit="1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7.875" bestFit="1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7.875" bestFit="1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7.875" bestFit="1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</v>
      </c>
      <c r="B1" s="255" t="s">
        <v>0</v>
      </c>
      <c r="C1" s="256"/>
      <c r="D1" s="256"/>
      <c r="E1" s="256"/>
      <c r="F1" s="256"/>
      <c r="G1" s="256"/>
      <c r="H1" s="257"/>
      <c r="I1" s="258"/>
      <c r="J1" s="2"/>
      <c r="K1" s="259" t="s">
        <v>1</v>
      </c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1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v>12</v>
      </c>
      <c r="B2" s="262" t="s">
        <v>2</v>
      </c>
      <c r="C2" s="264" t="s">
        <v>3</v>
      </c>
      <c r="D2" s="266" t="s">
        <v>4</v>
      </c>
      <c r="E2" s="266"/>
      <c r="F2" s="267"/>
      <c r="G2" s="268"/>
      <c r="H2" s="269" t="s">
        <v>5</v>
      </c>
      <c r="I2" s="269" t="s">
        <v>6</v>
      </c>
      <c r="J2" s="269" t="s">
        <v>6</v>
      </c>
      <c r="K2" s="272" t="s">
        <v>4</v>
      </c>
      <c r="L2" s="273"/>
      <c r="M2" s="273"/>
      <c r="N2" s="273"/>
      <c r="O2" s="273"/>
      <c r="P2" s="273"/>
      <c r="Q2" s="273"/>
      <c r="R2" s="274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v>2022</v>
      </c>
      <c r="B3" s="263"/>
      <c r="C3" s="265"/>
      <c r="D3" s="9" t="s">
        <v>9</v>
      </c>
      <c r="E3" s="10" t="s">
        <v>10</v>
      </c>
      <c r="F3" s="11" t="s">
        <v>11</v>
      </c>
      <c r="G3" s="12" t="s">
        <v>12</v>
      </c>
      <c r="H3" s="270"/>
      <c r="I3" s="270"/>
      <c r="J3" s="271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1843</v>
      </c>
      <c r="C4" s="23">
        <f>'[1]31'!$C$75</f>
        <v>80</v>
      </c>
      <c r="D4" s="23">
        <f>'[1]31'!$D$75</f>
        <v>1470</v>
      </c>
      <c r="E4" s="24">
        <f>'[1]31'!$E$75</f>
        <v>4330</v>
      </c>
      <c r="F4" s="23">
        <f>'[1]31'!$F$75</f>
        <v>4472</v>
      </c>
      <c r="G4" s="25"/>
      <c r="H4" s="26">
        <f>'[1]31'!$H$75</f>
        <v>303.69200000000046</v>
      </c>
      <c r="I4" s="27"/>
      <c r="J4" s="28">
        <f>'[1]31'!$J$75</f>
        <v>0</v>
      </c>
      <c r="K4" s="29">
        <f>'[1]31'!$K$75</f>
        <v>4405.3300000000309</v>
      </c>
      <c r="L4" s="26">
        <f>'[1]31'!$L$75</f>
        <v>14181.159999999887</v>
      </c>
      <c r="M4" s="28">
        <f>'[1]31'!$M$75</f>
        <v>3951.2000000000116</v>
      </c>
      <c r="N4" s="29">
        <f>'[1]31'!$N$75</f>
        <v>24534</v>
      </c>
      <c r="O4" s="27">
        <f>'[1]31'!$O$75</f>
        <v>34354.950000000012</v>
      </c>
      <c r="P4" s="27">
        <f>'[1]31'!$P$75</f>
        <v>17296.510000000002</v>
      </c>
      <c r="Q4" s="30">
        <f>'[1]31'!$Q$75</f>
        <v>15289.08</v>
      </c>
      <c r="R4" s="26">
        <f>'[1]31'!$R$75</f>
        <v>10140</v>
      </c>
      <c r="S4" s="28">
        <f>'[1]31'!$S$75</f>
        <v>2737.4700000000048</v>
      </c>
      <c r="T4" s="28">
        <f>'[1]31'!$T$75</f>
        <v>127.93999999999571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23</v>
      </c>
      <c r="B5" s="34">
        <f>B4+1</f>
        <v>1844</v>
      </c>
      <c r="C5" s="35"/>
      <c r="D5" s="36"/>
      <c r="E5" s="37"/>
      <c r="F5" s="38"/>
      <c r="G5" s="39"/>
      <c r="H5" s="40">
        <v>398.12</v>
      </c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/>
      <c r="B6" s="34">
        <f>B5+1</f>
        <v>1845</v>
      </c>
      <c r="C6" s="35"/>
      <c r="D6" s="36"/>
      <c r="E6" s="37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/>
      <c r="B7" s="34">
        <f>B6+1</f>
        <v>1846</v>
      </c>
      <c r="C7" s="35"/>
      <c r="D7" s="36"/>
      <c r="E7" s="37"/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/>
      <c r="B8" s="34">
        <f t="shared" ref="B8:B20" si="0">B7+1</f>
        <v>1847</v>
      </c>
      <c r="C8" s="35"/>
      <c r="D8" s="36"/>
      <c r="E8" s="37"/>
      <c r="F8" s="38"/>
      <c r="G8" s="39"/>
      <c r="H8" s="40"/>
      <c r="I8" s="47"/>
      <c r="J8" s="48"/>
      <c r="K8" s="43"/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1848</v>
      </c>
      <c r="C9" s="35"/>
      <c r="D9" s="36"/>
      <c r="E9" s="37"/>
      <c r="F9" s="38"/>
      <c r="G9" s="39"/>
      <c r="H9" s="40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1849</v>
      </c>
      <c r="C10" s="35"/>
      <c r="D10" s="36"/>
      <c r="E10" s="37"/>
      <c r="F10" s="38"/>
      <c r="G10" s="39"/>
      <c r="H10" s="40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1850</v>
      </c>
      <c r="C11" s="35"/>
      <c r="D11" s="36"/>
      <c r="E11" s="37"/>
      <c r="F11" s="38"/>
      <c r="G11" s="39"/>
      <c r="H11" s="40"/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1851</v>
      </c>
      <c r="C12" s="35"/>
      <c r="D12" s="36"/>
      <c r="E12" s="37"/>
      <c r="F12" s="38"/>
      <c r="G12" s="39"/>
      <c r="H12" s="40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1852</v>
      </c>
      <c r="C13" s="35"/>
      <c r="D13" s="36"/>
      <c r="E13" s="37"/>
      <c r="F13" s="38"/>
      <c r="G13" s="39"/>
      <c r="H13" s="40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1853</v>
      </c>
      <c r="C14" s="35"/>
      <c r="D14" s="36"/>
      <c r="E14" s="37"/>
      <c r="F14" s="38"/>
      <c r="G14" s="39"/>
      <c r="H14" s="40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1854</v>
      </c>
      <c r="C15" s="35"/>
      <c r="D15" s="36"/>
      <c r="E15" s="37"/>
      <c r="F15" s="38"/>
      <c r="G15" s="39"/>
      <c r="H15" s="40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1855</v>
      </c>
      <c r="C16" s="35"/>
      <c r="D16" s="36"/>
      <c r="E16" s="37"/>
      <c r="F16" s="38"/>
      <c r="G16" s="39"/>
      <c r="H16" s="40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1856</v>
      </c>
      <c r="C17" s="35"/>
      <c r="D17" s="36"/>
      <c r="E17" s="37"/>
      <c r="F17" s="38"/>
      <c r="G17" s="39"/>
      <c r="H17" s="40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24</v>
      </c>
      <c r="B18" s="34">
        <f t="shared" si="0"/>
        <v>1857</v>
      </c>
      <c r="C18" s="35"/>
      <c r="D18" s="36"/>
      <c r="E18" s="37"/>
      <c r="F18" s="38"/>
      <c r="G18" s="39"/>
      <c r="H18" s="40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1858</v>
      </c>
      <c r="C19" s="35"/>
      <c r="D19" s="36"/>
      <c r="E19" s="37"/>
      <c r="F19" s="38"/>
      <c r="G19" s="39"/>
      <c r="H19" s="40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25</v>
      </c>
      <c r="B20" s="34">
        <f t="shared" si="0"/>
        <v>1859</v>
      </c>
      <c r="C20" s="35"/>
      <c r="D20" s="36"/>
      <c r="E20" s="37"/>
      <c r="F20" s="38"/>
      <c r="G20" s="39"/>
      <c r="H20" s="40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26</v>
      </c>
      <c r="B21" s="34">
        <f>B20+1</f>
        <v>1860</v>
      </c>
      <c r="C21" s="35"/>
      <c r="D21" s="36"/>
      <c r="E21" s="37"/>
      <c r="F21" s="38"/>
      <c r="G21" s="39"/>
      <c r="H21" s="40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33" t="s">
        <v>27</v>
      </c>
      <c r="B22" s="34">
        <f>B21+1</f>
        <v>1861</v>
      </c>
      <c r="C22" s="35"/>
      <c r="D22" s="36"/>
      <c r="E22" s="37"/>
      <c r="F22" s="38"/>
      <c r="G22" s="39"/>
      <c r="H22" s="40"/>
      <c r="I22" s="47"/>
      <c r="J22" s="48"/>
      <c r="K22" s="43"/>
      <c r="L22" s="40"/>
      <c r="M22" s="42"/>
      <c r="N22" s="43"/>
      <c r="O22" s="41"/>
      <c r="P22" s="42"/>
      <c r="Q22" s="49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25">
      <c r="A23" s="275" t="s">
        <v>28</v>
      </c>
      <c r="B23" s="276"/>
      <c r="C23" s="50">
        <f t="shared" ref="C23:V23" si="1">SUM(C4:C22)</f>
        <v>80</v>
      </c>
      <c r="D23" s="50">
        <f t="shared" si="1"/>
        <v>1470</v>
      </c>
      <c r="E23" s="51">
        <f t="shared" si="1"/>
        <v>4330</v>
      </c>
      <c r="F23" s="50">
        <f t="shared" si="1"/>
        <v>4472</v>
      </c>
      <c r="G23" s="52">
        <f t="shared" si="1"/>
        <v>0</v>
      </c>
      <c r="H23" s="50">
        <f t="shared" si="1"/>
        <v>701.81200000000047</v>
      </c>
      <c r="I23" s="51">
        <f t="shared" si="1"/>
        <v>0</v>
      </c>
      <c r="J23" s="28">
        <f t="shared" si="1"/>
        <v>0</v>
      </c>
      <c r="K23" s="29">
        <f t="shared" si="1"/>
        <v>4405.3300000000309</v>
      </c>
      <c r="L23" s="28">
        <f t="shared" si="1"/>
        <v>14181.159999999887</v>
      </c>
      <c r="M23" s="50">
        <f t="shared" si="1"/>
        <v>3951.2000000000116</v>
      </c>
      <c r="N23" s="50">
        <f t="shared" si="1"/>
        <v>24534</v>
      </c>
      <c r="O23" s="51">
        <f t="shared" si="1"/>
        <v>34354.950000000012</v>
      </c>
      <c r="P23" s="50">
        <f t="shared" si="1"/>
        <v>17296.510000000002</v>
      </c>
      <c r="Q23" s="28">
        <f t="shared" si="1"/>
        <v>15289.08</v>
      </c>
      <c r="R23" s="28">
        <f t="shared" si="1"/>
        <v>10140</v>
      </c>
      <c r="S23" s="50">
        <f t="shared" si="1"/>
        <v>2737.4700000000048</v>
      </c>
      <c r="T23" s="50">
        <f t="shared" si="1"/>
        <v>127.93999999999571</v>
      </c>
      <c r="U23" s="50">
        <f t="shared" si="1"/>
        <v>0</v>
      </c>
      <c r="V23" s="50">
        <f t="shared" si="1"/>
        <v>0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53" t="s">
        <v>29</v>
      </c>
      <c r="B24" s="54">
        <v>660</v>
      </c>
      <c r="C24" s="54"/>
      <c r="D24" s="55"/>
      <c r="E24" s="56"/>
      <c r="F24" s="57"/>
      <c r="G24" s="58"/>
      <c r="H24" s="59"/>
      <c r="I24" s="60"/>
      <c r="J24" s="61"/>
      <c r="K24" s="62"/>
      <c r="L24" s="63"/>
      <c r="M24" s="64"/>
      <c r="N24" s="64"/>
      <c r="O24" s="65"/>
      <c r="P24" s="64"/>
      <c r="Q24" s="66"/>
      <c r="R24" s="63"/>
      <c r="S24" s="61"/>
      <c r="T24" s="64"/>
      <c r="U24" s="67"/>
      <c r="V24" s="68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30</v>
      </c>
      <c r="B25" s="69">
        <f>B24+1</f>
        <v>661</v>
      </c>
      <c r="C25" s="70"/>
      <c r="D25" s="36"/>
      <c r="E25" s="71"/>
      <c r="F25" s="38"/>
      <c r="G25" s="39"/>
      <c r="H25" s="40"/>
      <c r="I25" s="41"/>
      <c r="J25" s="42"/>
      <c r="K25" s="43"/>
      <c r="L25" s="40"/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30</v>
      </c>
      <c r="B26" s="69">
        <f>B25+1</f>
        <v>662</v>
      </c>
      <c r="C26" s="70"/>
      <c r="D26" s="36"/>
      <c r="E26" s="71"/>
      <c r="F26" s="38"/>
      <c r="G26" s="39"/>
      <c r="H26" s="40"/>
      <c r="I26" s="41"/>
      <c r="J26" s="42"/>
      <c r="K26" s="43"/>
      <c r="L26" s="40">
        <v>15289.08</v>
      </c>
      <c r="M26" s="42"/>
      <c r="N26" s="42"/>
      <c r="O26" s="41"/>
      <c r="P26" s="42"/>
      <c r="Q26" s="44">
        <v>-15289.08</v>
      </c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31</v>
      </c>
      <c r="B27" s="69">
        <f>B26+1</f>
        <v>663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>
        <v>10140</v>
      </c>
      <c r="N27" s="42"/>
      <c r="O27" s="41"/>
      <c r="P27" s="42"/>
      <c r="Q27" s="44"/>
      <c r="R27" s="40">
        <v>-10140</v>
      </c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>B27+1</f>
        <v>664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ref="B29:B43" si="2">B28+1</f>
        <v>665</v>
      </c>
      <c r="C29" s="70"/>
      <c r="D29" s="36"/>
      <c r="E29" s="71"/>
      <c r="F29" s="38"/>
      <c r="G29" s="39"/>
      <c r="H29" s="74"/>
      <c r="I29" s="47"/>
      <c r="J29" s="48"/>
      <c r="K29" s="43"/>
      <c r="L29" s="40"/>
      <c r="M29" s="42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666</v>
      </c>
      <c r="C30" s="70"/>
      <c r="D30" s="36"/>
      <c r="E30" s="71"/>
      <c r="F30" s="38"/>
      <c r="G30" s="39"/>
      <c r="H30" s="74"/>
      <c r="I30" s="47"/>
      <c r="J30" s="48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667</v>
      </c>
      <c r="C31" s="70"/>
      <c r="D31" s="36"/>
      <c r="E31" s="71"/>
      <c r="F31" s="38"/>
      <c r="G31" s="39"/>
      <c r="H31" s="74"/>
      <c r="I31" s="47"/>
      <c r="J31" s="48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668</v>
      </c>
      <c r="C32" s="70"/>
      <c r="D32" s="36"/>
      <c r="E32" s="71"/>
      <c r="F32" s="38"/>
      <c r="G32" s="39"/>
      <c r="H32" s="74"/>
      <c r="I32" s="47"/>
      <c r="J32" s="48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669</v>
      </c>
      <c r="C33" s="70"/>
      <c r="D33" s="36"/>
      <c r="E33" s="71"/>
      <c r="F33" s="38"/>
      <c r="G33" s="39"/>
      <c r="H33" s="74"/>
      <c r="I33" s="47"/>
      <c r="J33" s="48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670</v>
      </c>
      <c r="C34" s="70"/>
      <c r="D34" s="36"/>
      <c r="E34" s="71"/>
      <c r="F34" s="38"/>
      <c r="G34" s="39"/>
      <c r="H34" s="74"/>
      <c r="I34" s="47"/>
      <c r="J34" s="48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671</v>
      </c>
      <c r="C35" s="70"/>
      <c r="D35" s="36"/>
      <c r="E35" s="71"/>
      <c r="F35" s="38"/>
      <c r="G35" s="39"/>
      <c r="H35" s="74"/>
      <c r="I35" s="47"/>
      <c r="J35" s="48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32</v>
      </c>
      <c r="B36" s="69">
        <f t="shared" si="2"/>
        <v>672</v>
      </c>
      <c r="C36" s="70"/>
      <c r="D36" s="36"/>
      <c r="E36" s="71"/>
      <c r="F36" s="38"/>
      <c r="G36" s="39"/>
      <c r="H36" s="74"/>
      <c r="I36" s="47"/>
      <c r="J36" s="48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33</v>
      </c>
      <c r="B37" s="69">
        <f t="shared" si="2"/>
        <v>673</v>
      </c>
      <c r="C37" s="70"/>
      <c r="D37" s="36"/>
      <c r="E37" s="71"/>
      <c r="F37" s="38"/>
      <c r="G37" s="39"/>
      <c r="H37" s="74"/>
      <c r="I37" s="47"/>
      <c r="J37" s="48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34</v>
      </c>
      <c r="B38" s="69">
        <f t="shared" si="2"/>
        <v>674</v>
      </c>
      <c r="C38" s="70"/>
      <c r="D38" s="36"/>
      <c r="E38" s="71"/>
      <c r="F38" s="38"/>
      <c r="G38" s="39"/>
      <c r="H38" s="74"/>
      <c r="I38" s="47"/>
      <c r="J38" s="48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35</v>
      </c>
      <c r="B39" s="69">
        <f t="shared" si="2"/>
        <v>675</v>
      </c>
      <c r="C39" s="70"/>
      <c r="D39" s="36"/>
      <c r="E39" s="71"/>
      <c r="F39" s="38"/>
      <c r="G39" s="39"/>
      <c r="H39" s="74"/>
      <c r="I39" s="47"/>
      <c r="J39" s="48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36</v>
      </c>
      <c r="B40" s="69">
        <f t="shared" si="2"/>
        <v>676</v>
      </c>
      <c r="C40" s="70"/>
      <c r="D40" s="36"/>
      <c r="E40" s="71"/>
      <c r="F40" s="38"/>
      <c r="G40" s="39"/>
      <c r="H40" s="74"/>
      <c r="I40" s="47"/>
      <c r="J40" s="48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/>
      <c r="B41" s="69">
        <f t="shared" si="2"/>
        <v>677</v>
      </c>
      <c r="C41" s="70"/>
      <c r="D41" s="36"/>
      <c r="E41" s="71"/>
      <c r="F41" s="38"/>
      <c r="G41" s="39"/>
      <c r="H41" s="74"/>
      <c r="I41" s="47"/>
      <c r="J41" s="48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30</v>
      </c>
      <c r="B42" s="69">
        <f t="shared" si="2"/>
        <v>678</v>
      </c>
      <c r="C42" s="70"/>
      <c r="D42" s="36"/>
      <c r="E42" s="71"/>
      <c r="F42" s="38"/>
      <c r="G42" s="39"/>
      <c r="H42" s="74"/>
      <c r="I42" s="47"/>
      <c r="J42" s="48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31</v>
      </c>
      <c r="B43" s="69">
        <f t="shared" si="2"/>
        <v>679</v>
      </c>
      <c r="C43" s="70"/>
      <c r="D43" s="36"/>
      <c r="E43" s="71"/>
      <c r="F43" s="38"/>
      <c r="G43" s="39"/>
      <c r="H43" s="74"/>
      <c r="I43" s="47"/>
      <c r="J43" s="48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25">
      <c r="A44" s="277"/>
      <c r="B44" s="278"/>
      <c r="C44" s="75">
        <f t="shared" ref="C44:V44" si="3">SUM(C24:C43)</f>
        <v>0</v>
      </c>
      <c r="D44" s="76">
        <f t="shared" si="3"/>
        <v>0</v>
      </c>
      <c r="E44" s="77">
        <f t="shared" si="3"/>
        <v>0</v>
      </c>
      <c r="F44" s="76">
        <f t="shared" si="3"/>
        <v>0</v>
      </c>
      <c r="G44" s="78">
        <f t="shared" si="3"/>
        <v>0</v>
      </c>
      <c r="H44" s="77">
        <f t="shared" si="3"/>
        <v>0</v>
      </c>
      <c r="I44" s="77">
        <f t="shared" si="3"/>
        <v>0</v>
      </c>
      <c r="J44" s="79">
        <f t="shared" si="3"/>
        <v>0</v>
      </c>
      <c r="K44" s="78">
        <f t="shared" si="3"/>
        <v>0</v>
      </c>
      <c r="L44" s="76">
        <f t="shared" si="3"/>
        <v>15289.08</v>
      </c>
      <c r="M44" s="76">
        <f t="shared" si="3"/>
        <v>10140</v>
      </c>
      <c r="N44" s="80">
        <f t="shared" si="3"/>
        <v>0</v>
      </c>
      <c r="O44" s="77">
        <f t="shared" si="3"/>
        <v>0</v>
      </c>
      <c r="P44" s="76">
        <f t="shared" si="3"/>
        <v>0</v>
      </c>
      <c r="Q44" s="80">
        <f t="shared" si="3"/>
        <v>-15289.08</v>
      </c>
      <c r="R44" s="80">
        <f t="shared" si="3"/>
        <v>-10140</v>
      </c>
      <c r="S44" s="76">
        <f t="shared" si="3"/>
        <v>0</v>
      </c>
      <c r="T44" s="76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37</v>
      </c>
      <c r="B45" s="84">
        <v>1006</v>
      </c>
      <c r="C45" s="85"/>
      <c r="D45" s="86"/>
      <c r="E45" s="86"/>
      <c r="F45" s="87"/>
      <c r="G45" s="88"/>
      <c r="H45" s="89"/>
      <c r="I45" s="89"/>
      <c r="J45" s="90"/>
      <c r="K45" s="91"/>
      <c r="L45" s="92"/>
      <c r="M45" s="92"/>
      <c r="N45" s="92"/>
      <c r="O45" s="93"/>
      <c r="P45" s="92"/>
      <c r="Q45" s="92"/>
      <c r="R45" s="94"/>
      <c r="S45" s="90"/>
      <c r="T45" s="92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38</v>
      </c>
      <c r="B46" s="97">
        <f>B45+1</f>
        <v>1007</v>
      </c>
      <c r="C46" s="35">
        <v>450</v>
      </c>
      <c r="D46" s="98"/>
      <c r="E46" s="98"/>
      <c r="F46" s="38"/>
      <c r="G46" s="99"/>
      <c r="H46" s="100"/>
      <c r="I46" s="100"/>
      <c r="J46" s="44"/>
      <c r="K46" s="101"/>
      <c r="L46" s="44"/>
      <c r="M46" s="44"/>
      <c r="N46" s="44"/>
      <c r="O46" s="100"/>
      <c r="P46" s="102"/>
      <c r="Q46" s="44"/>
      <c r="R46" s="101"/>
      <c r="S46" s="44"/>
      <c r="T46" s="44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39</v>
      </c>
      <c r="B47" s="97">
        <f>B46+1</f>
        <v>1008</v>
      </c>
      <c r="C47" s="35">
        <v>300</v>
      </c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40</v>
      </c>
      <c r="B48" s="97">
        <f>B47+1</f>
        <v>1009</v>
      </c>
      <c r="C48" s="35">
        <v>800</v>
      </c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41</v>
      </c>
      <c r="B49" s="97">
        <f t="shared" ref="B49:B68" si="4">B48+1</f>
        <v>1010</v>
      </c>
      <c r="C49" s="35">
        <v>155</v>
      </c>
      <c r="D49" s="98"/>
      <c r="E49" s="98"/>
      <c r="F49" s="38"/>
      <c r="G49" s="99"/>
      <c r="H49" s="105"/>
      <c r="I49" s="105"/>
      <c r="J49" s="106"/>
      <c r="K49" s="101"/>
      <c r="L49" s="44"/>
      <c r="M49" s="44"/>
      <c r="N49" s="44"/>
      <c r="O49" s="100"/>
      <c r="P49" s="102"/>
      <c r="Q49" s="44"/>
      <c r="R49" s="101"/>
      <c r="S49" s="106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42</v>
      </c>
      <c r="B50" s="97">
        <f t="shared" si="4"/>
        <v>1011</v>
      </c>
      <c r="C50" s="35">
        <v>401</v>
      </c>
      <c r="D50" s="98"/>
      <c r="E50" s="98"/>
      <c r="F50" s="38"/>
      <c r="G50" s="99"/>
      <c r="H50" s="105"/>
      <c r="I50" s="105"/>
      <c r="J50" s="106"/>
      <c r="K50" s="101"/>
      <c r="L50" s="44"/>
      <c r="M50" s="44"/>
      <c r="N50" s="44"/>
      <c r="O50" s="100"/>
      <c r="P50" s="102"/>
      <c r="Q50" s="44"/>
      <c r="R50" s="101"/>
      <c r="S50" s="106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43</v>
      </c>
      <c r="B51" s="97">
        <f t="shared" si="4"/>
        <v>1012</v>
      </c>
      <c r="C51" s="35">
        <v>200</v>
      </c>
      <c r="D51" s="98"/>
      <c r="E51" s="98"/>
      <c r="F51" s="38"/>
      <c r="G51" s="99"/>
      <c r="H51" s="105"/>
      <c r="I51" s="105"/>
      <c r="J51" s="106"/>
      <c r="K51" s="101"/>
      <c r="L51" s="44"/>
      <c r="M51" s="44"/>
      <c r="N51" s="44"/>
      <c r="O51" s="100"/>
      <c r="P51" s="102"/>
      <c r="Q51" s="44"/>
      <c r="R51" s="107"/>
      <c r="S51" s="106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44</v>
      </c>
      <c r="B52" s="97">
        <f t="shared" si="4"/>
        <v>1013</v>
      </c>
      <c r="C52" s="35"/>
      <c r="D52" s="98"/>
      <c r="E52" s="98"/>
      <c r="F52" s="38"/>
      <c r="G52" s="99"/>
      <c r="H52" s="105"/>
      <c r="I52" s="105"/>
      <c r="J52" s="106"/>
      <c r="K52" s="101">
        <v>1500</v>
      </c>
      <c r="L52" s="44"/>
      <c r="M52" s="44"/>
      <c r="N52" s="44"/>
      <c r="O52" s="100"/>
      <c r="P52" s="102"/>
      <c r="Q52" s="44"/>
      <c r="R52" s="107"/>
      <c r="S52" s="106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45</v>
      </c>
      <c r="B53" s="97">
        <f t="shared" si="4"/>
        <v>1014</v>
      </c>
      <c r="C53" s="35"/>
      <c r="D53" s="98"/>
      <c r="E53" s="98"/>
      <c r="F53" s="38"/>
      <c r="G53" s="99"/>
      <c r="H53" s="105"/>
      <c r="I53" s="105"/>
      <c r="J53" s="106"/>
      <c r="K53" s="101"/>
      <c r="L53" s="44"/>
      <c r="M53" s="44"/>
      <c r="N53" s="44"/>
      <c r="O53" s="100"/>
      <c r="P53" s="102"/>
      <c r="Q53" s="44"/>
      <c r="R53" s="107"/>
      <c r="S53" s="106"/>
      <c r="T53" s="44">
        <v>216.92</v>
      </c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 t="s">
        <v>46</v>
      </c>
      <c r="B54" s="97">
        <f t="shared" si="4"/>
        <v>1015</v>
      </c>
      <c r="C54" s="35"/>
      <c r="D54" s="98"/>
      <c r="E54" s="98"/>
      <c r="F54" s="38"/>
      <c r="G54" s="99"/>
      <c r="H54" s="105"/>
      <c r="I54" s="105"/>
      <c r="J54" s="106"/>
      <c r="K54" s="101"/>
      <c r="L54" s="44">
        <v>76701</v>
      </c>
      <c r="M54" s="44"/>
      <c r="N54" s="44"/>
      <c r="O54" s="100"/>
      <c r="P54" s="44"/>
      <c r="Q54" s="44"/>
      <c r="R54" s="107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 t="s">
        <v>47</v>
      </c>
      <c r="B55" s="97">
        <f t="shared" si="4"/>
        <v>1016</v>
      </c>
      <c r="C55" s="35"/>
      <c r="D55" s="98"/>
      <c r="E55" s="98"/>
      <c r="F55" s="38"/>
      <c r="G55" s="99"/>
      <c r="H55" s="105"/>
      <c r="I55" s="105"/>
      <c r="J55" s="106"/>
      <c r="K55" s="101">
        <v>39.94</v>
      </c>
      <c r="L55" s="44"/>
      <c r="M55" s="44"/>
      <c r="N55" s="44"/>
      <c r="O55" s="100"/>
      <c r="P55" s="44"/>
      <c r="Q55" s="44"/>
      <c r="R55" s="107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 t="s">
        <v>47</v>
      </c>
      <c r="B56" s="97">
        <f t="shared" si="4"/>
        <v>1017</v>
      </c>
      <c r="C56" s="35"/>
      <c r="D56" s="98"/>
      <c r="E56" s="98"/>
      <c r="F56" s="38"/>
      <c r="G56" s="99"/>
      <c r="H56" s="105"/>
      <c r="I56" s="105"/>
      <c r="J56" s="106"/>
      <c r="K56" s="101"/>
      <c r="L56" s="44">
        <v>73.08</v>
      </c>
      <c r="M56" s="44"/>
      <c r="N56" s="44"/>
      <c r="O56" s="100"/>
      <c r="P56" s="44"/>
      <c r="Q56" s="44"/>
      <c r="R56" s="107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 t="s">
        <v>47</v>
      </c>
      <c r="B57" s="97">
        <f t="shared" si="4"/>
        <v>1018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>
        <v>3.46</v>
      </c>
      <c r="N57" s="44"/>
      <c r="O57" s="100"/>
      <c r="P57" s="44"/>
      <c r="Q57" s="44"/>
      <c r="R57" s="107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48</v>
      </c>
      <c r="B58" s="97">
        <f t="shared" si="4"/>
        <v>1019</v>
      </c>
      <c r="C58" s="35"/>
      <c r="D58" s="98"/>
      <c r="E58" s="98"/>
      <c r="F58" s="38"/>
      <c r="G58" s="99"/>
      <c r="H58" s="105"/>
      <c r="I58" s="105"/>
      <c r="J58" s="106"/>
      <c r="K58" s="101">
        <v>2150</v>
      </c>
      <c r="L58" s="44"/>
      <c r="M58" s="44"/>
      <c r="N58" s="44"/>
      <c r="O58" s="100"/>
      <c r="P58" s="44"/>
      <c r="Q58" s="44"/>
      <c r="R58" s="107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49</v>
      </c>
      <c r="B59" s="97">
        <f t="shared" si="4"/>
        <v>1020</v>
      </c>
      <c r="C59" s="35"/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>
        <v>3000</v>
      </c>
      <c r="P59" s="44"/>
      <c r="Q59" s="44"/>
      <c r="R59" s="107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 t="s">
        <v>50</v>
      </c>
      <c r="B60" s="97">
        <f t="shared" si="4"/>
        <v>1021</v>
      </c>
      <c r="C60" s="35"/>
      <c r="D60" s="98"/>
      <c r="E60" s="98"/>
      <c r="F60" s="38"/>
      <c r="G60" s="99"/>
      <c r="H60" s="105"/>
      <c r="I60" s="105"/>
      <c r="J60" s="106"/>
      <c r="K60" s="101"/>
      <c r="L60" s="44"/>
      <c r="M60" s="44"/>
      <c r="N60" s="44"/>
      <c r="O60" s="100"/>
      <c r="P60" s="44"/>
      <c r="Q60" s="44"/>
      <c r="R60" s="107"/>
      <c r="S60" s="106">
        <v>1250</v>
      </c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 t="s">
        <v>51</v>
      </c>
      <c r="B61" s="97">
        <f t="shared" si="4"/>
        <v>1022</v>
      </c>
      <c r="C61" s="35"/>
      <c r="D61" s="98"/>
      <c r="E61" s="98"/>
      <c r="F61" s="38"/>
      <c r="G61" s="99"/>
      <c r="H61" s="105"/>
      <c r="I61" s="105"/>
      <c r="J61" s="106"/>
      <c r="K61" s="101"/>
      <c r="L61" s="44">
        <v>20000</v>
      </c>
      <c r="M61" s="44"/>
      <c r="N61" s="44"/>
      <c r="O61" s="100"/>
      <c r="P61" s="44"/>
      <c r="Q61" s="44"/>
      <c r="R61" s="107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52</v>
      </c>
      <c r="B62" s="97">
        <f t="shared" si="4"/>
        <v>1023</v>
      </c>
      <c r="C62" s="35"/>
      <c r="D62" s="98"/>
      <c r="E62" s="98"/>
      <c r="F62" s="38"/>
      <c r="G62" s="99"/>
      <c r="H62" s="105"/>
      <c r="I62" s="105"/>
      <c r="J62" s="106"/>
      <c r="K62" s="101">
        <v>8000</v>
      </c>
      <c r="L62" s="44"/>
      <c r="M62" s="44"/>
      <c r="N62" s="44"/>
      <c r="O62" s="100"/>
      <c r="P62" s="44"/>
      <c r="Q62" s="44"/>
      <c r="R62" s="107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 t="s">
        <v>53</v>
      </c>
      <c r="B63" s="97">
        <f t="shared" si="4"/>
        <v>1024</v>
      </c>
      <c r="C63" s="35"/>
      <c r="D63" s="98"/>
      <c r="E63" s="98"/>
      <c r="F63" s="38"/>
      <c r="G63" s="99"/>
      <c r="H63" s="105"/>
      <c r="I63" s="105"/>
      <c r="J63" s="106"/>
      <c r="K63" s="101"/>
      <c r="L63" s="44">
        <v>15000</v>
      </c>
      <c r="M63" s="44"/>
      <c r="N63" s="44"/>
      <c r="O63" s="100"/>
      <c r="P63" s="44"/>
      <c r="Q63" s="44"/>
      <c r="R63" s="107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 t="s">
        <v>54</v>
      </c>
      <c r="B64" s="97">
        <f t="shared" si="4"/>
        <v>1025</v>
      </c>
      <c r="C64" s="35"/>
      <c r="D64" s="98"/>
      <c r="E64" s="98"/>
      <c r="F64" s="38"/>
      <c r="G64" s="99"/>
      <c r="H64" s="105"/>
      <c r="I64" s="105"/>
      <c r="J64" s="106"/>
      <c r="K64" s="101">
        <v>7332</v>
      </c>
      <c r="L64" s="44"/>
      <c r="M64" s="44"/>
      <c r="N64" s="44"/>
      <c r="O64" s="100"/>
      <c r="P64" s="44"/>
      <c r="Q64" s="44"/>
      <c r="R64" s="107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 t="s">
        <v>55</v>
      </c>
      <c r="B65" s="97">
        <f t="shared" si="4"/>
        <v>1026</v>
      </c>
      <c r="C65" s="35">
        <v>720</v>
      </c>
      <c r="D65" s="98"/>
      <c r="E65" s="98"/>
      <c r="F65" s="38"/>
      <c r="G65" s="99"/>
      <c r="H65" s="105"/>
      <c r="I65" s="105"/>
      <c r="J65" s="106"/>
      <c r="K65" s="101"/>
      <c r="L65" s="44"/>
      <c r="M65" s="44"/>
      <c r="N65" s="44"/>
      <c r="O65" s="100"/>
      <c r="P65" s="44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 t="s">
        <v>56</v>
      </c>
      <c r="B66" s="97">
        <f t="shared" si="4"/>
        <v>1027</v>
      </c>
      <c r="C66" s="35">
        <v>645</v>
      </c>
      <c r="D66" s="98"/>
      <c r="E66" s="98"/>
      <c r="F66" s="38"/>
      <c r="G66" s="99"/>
      <c r="H66" s="105"/>
      <c r="I66" s="105"/>
      <c r="J66" s="106"/>
      <c r="K66" s="101"/>
      <c r="L66" s="44"/>
      <c r="M66" s="44"/>
      <c r="N66" s="44"/>
      <c r="O66" s="100"/>
      <c r="P66" s="44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57</v>
      </c>
      <c r="B67" s="97">
        <f t="shared" si="4"/>
        <v>1028</v>
      </c>
      <c r="C67" s="35"/>
      <c r="D67" s="98"/>
      <c r="E67" s="98"/>
      <c r="F67" s="38"/>
      <c r="G67" s="99"/>
      <c r="H67" s="105"/>
      <c r="I67" s="105"/>
      <c r="J67" s="106"/>
      <c r="K67" s="101"/>
      <c r="L67" s="44"/>
      <c r="M67" s="44"/>
      <c r="N67" s="44"/>
      <c r="O67" s="100"/>
      <c r="P67" s="44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3" t="s">
        <v>58</v>
      </c>
      <c r="B68" s="97">
        <f t="shared" si="4"/>
        <v>1029</v>
      </c>
      <c r="C68" s="35"/>
      <c r="D68" s="98"/>
      <c r="E68" s="98"/>
      <c r="F68" s="38"/>
      <c r="G68" s="99"/>
      <c r="H68" s="105"/>
      <c r="I68" s="105"/>
      <c r="J68" s="106"/>
      <c r="K68" s="101"/>
      <c r="L68" s="44"/>
      <c r="M68" s="44"/>
      <c r="N68" s="44"/>
      <c r="O68" s="100"/>
      <c r="P68" s="44"/>
      <c r="Q68" s="49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79" t="s">
        <v>59</v>
      </c>
      <c r="B69" s="279"/>
      <c r="C69" s="108">
        <f t="shared" ref="C69:V69" si="5">SUM(C45:C68)</f>
        <v>3671</v>
      </c>
      <c r="D69" s="108">
        <f t="shared" si="5"/>
        <v>0</v>
      </c>
      <c r="E69" s="108">
        <f t="shared" si="5"/>
        <v>0</v>
      </c>
      <c r="F69" s="108">
        <f t="shared" si="5"/>
        <v>0</v>
      </c>
      <c r="G69" s="108">
        <f t="shared" si="5"/>
        <v>0</v>
      </c>
      <c r="H69" s="109">
        <f t="shared" si="5"/>
        <v>0</v>
      </c>
      <c r="I69" s="108">
        <f t="shared" si="5"/>
        <v>0</v>
      </c>
      <c r="J69" s="110">
        <f t="shared" si="5"/>
        <v>0</v>
      </c>
      <c r="K69" s="110">
        <f t="shared" si="5"/>
        <v>19021.940000000002</v>
      </c>
      <c r="L69" s="110">
        <f t="shared" si="5"/>
        <v>111774.08</v>
      </c>
      <c r="M69" s="110">
        <f t="shared" si="5"/>
        <v>3.46</v>
      </c>
      <c r="N69" s="110">
        <f t="shared" si="5"/>
        <v>0</v>
      </c>
      <c r="O69" s="111">
        <f t="shared" si="5"/>
        <v>3000</v>
      </c>
      <c r="P69" s="110">
        <f t="shared" si="5"/>
        <v>0</v>
      </c>
      <c r="Q69" s="110">
        <f t="shared" si="5"/>
        <v>0</v>
      </c>
      <c r="R69" s="110">
        <f t="shared" si="5"/>
        <v>0</v>
      </c>
      <c r="S69" s="109">
        <f t="shared" si="5"/>
        <v>1250</v>
      </c>
      <c r="T69" s="110">
        <f t="shared" si="5"/>
        <v>216.92</v>
      </c>
      <c r="U69" s="112">
        <f t="shared" si="5"/>
        <v>0</v>
      </c>
      <c r="V69" s="113">
        <f t="shared" si="5"/>
        <v>0</v>
      </c>
    </row>
    <row r="70" spans="1:31" ht="15.75" thickBot="1" x14ac:dyDescent="0.25">
      <c r="A70" s="280" t="s">
        <v>60</v>
      </c>
      <c r="B70" s="280"/>
      <c r="C70" s="114">
        <f t="shared" ref="C70:V70" si="6">C23+C44-C69</f>
        <v>-3591</v>
      </c>
      <c r="D70" s="114">
        <f t="shared" si="6"/>
        <v>1470</v>
      </c>
      <c r="E70" s="115">
        <f t="shared" si="6"/>
        <v>4330</v>
      </c>
      <c r="F70" s="114">
        <f t="shared" si="6"/>
        <v>4472</v>
      </c>
      <c r="G70" s="116">
        <f t="shared" si="6"/>
        <v>0</v>
      </c>
      <c r="H70" s="28">
        <f t="shared" si="6"/>
        <v>701.81200000000047</v>
      </c>
      <c r="I70" s="27">
        <f t="shared" si="6"/>
        <v>0</v>
      </c>
      <c r="J70" s="28">
        <f t="shared" si="6"/>
        <v>0</v>
      </c>
      <c r="K70" s="29">
        <f t="shared" si="6"/>
        <v>-14616.609999999971</v>
      </c>
      <c r="L70" s="28">
        <f t="shared" si="6"/>
        <v>-82303.840000000113</v>
      </c>
      <c r="M70" s="28">
        <f t="shared" si="6"/>
        <v>14087.740000000013</v>
      </c>
      <c r="N70" s="28">
        <f t="shared" si="6"/>
        <v>24534</v>
      </c>
      <c r="O70" s="27">
        <f t="shared" si="6"/>
        <v>31354.950000000012</v>
      </c>
      <c r="P70" s="28">
        <f t="shared" si="6"/>
        <v>17296.510000000002</v>
      </c>
      <c r="Q70" s="117">
        <f t="shared" si="6"/>
        <v>0</v>
      </c>
      <c r="R70" s="117">
        <f t="shared" si="6"/>
        <v>0</v>
      </c>
      <c r="S70" s="28">
        <f t="shared" si="6"/>
        <v>1487.4700000000048</v>
      </c>
      <c r="T70" s="28">
        <f t="shared" si="6"/>
        <v>-88.980000000004281</v>
      </c>
      <c r="U70" s="118">
        <f t="shared" si="6"/>
        <v>0</v>
      </c>
      <c r="V70" s="118">
        <f t="shared" si="6"/>
        <v>0</v>
      </c>
    </row>
    <row r="71" spans="1:31" ht="17.25" customHeight="1" x14ac:dyDescent="0.25"/>
    <row r="73" spans="1:31" ht="27" customHeight="1" x14ac:dyDescent="0.5">
      <c r="A73" s="124"/>
      <c r="Q73" s="254"/>
      <c r="R73" s="254"/>
      <c r="S73" s="254"/>
      <c r="T73" s="254"/>
    </row>
    <row r="74" spans="1:31" ht="21" customHeight="1" x14ac:dyDescent="0.5">
      <c r="A74" s="124" t="s">
        <v>61</v>
      </c>
      <c r="Q74" s="254"/>
      <c r="R74" s="254"/>
      <c r="S74" s="254"/>
      <c r="T74" s="254"/>
    </row>
    <row r="76" spans="1:31" x14ac:dyDescent="0.25">
      <c r="B76" s="125"/>
    </row>
    <row r="246" spans="4:4" x14ac:dyDescent="0.25">
      <c r="D246" s="119" t="s">
        <v>62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"/>
  <sheetViews>
    <sheetView rightToLeft="1" workbookViewId="0">
      <selection activeCell="D30" sqref="D30"/>
    </sheetView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47"/>
  <sheetViews>
    <sheetView rightToLeft="1" workbookViewId="0">
      <pane ySplit="4" topLeftCell="A26" activePane="bottomLeft" state="frozen"/>
      <selection pane="bottomLeft" activeCell="N10" sqref="N10"/>
    </sheetView>
  </sheetViews>
  <sheetFormatPr defaultRowHeight="15" x14ac:dyDescent="0.25"/>
  <cols>
    <col min="1" max="1" width="46.3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0" customWidth="1"/>
    <col min="9" max="9" width="9.25" style="120" hidden="1" customWidth="1"/>
    <col min="10" max="10" width="9.25" style="120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8" width="8.875" style="121" customWidth="1"/>
    <col min="19" max="19" width="10.25" style="120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6.3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4" width="8.87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6.3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30" width="8.87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6.3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6" width="8.87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6.3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2" width="8.87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6.3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8" width="8.87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6.3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4" width="8.87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6.3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10" width="8.87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6.3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6" width="8.87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6.3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2" width="8.87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6.3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8" width="8.87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6.3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4" width="8.87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6.3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90" width="8.87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6.3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6" width="8.87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6.3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2" width="8.87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6.3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8" width="8.87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6.3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4" width="8.87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6.3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70" width="8.87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6.3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6" width="8.87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6.3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2" width="8.87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6.3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8" width="8.87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6.3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4" width="8.87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6.3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50" width="8.87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6.3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6" width="8.87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6.3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2" width="8.87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6.3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8" width="8.87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6.3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4" width="8.87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6.3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30" width="8.87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6.3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6" width="8.87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6.3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2" width="8.87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6.3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8" width="8.87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6.3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4" width="8.87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6.3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10" width="8.87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6.3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6" width="8.87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6.3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2" width="8.87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6.3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8" width="8.87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6.3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4" width="8.87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6.3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90" width="8.87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6.3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6" width="8.87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6.3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2" width="8.87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6.3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8" width="8.87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6.3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4" width="8.87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6.3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70" width="8.87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6.3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6" width="8.87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6.3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2" width="8.87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6.3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8" width="8.87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6.3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4" width="8.87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6.3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50" width="8.87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6.3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6" width="8.87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6.3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2" width="8.87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6.3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8" width="8.87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6.3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4" width="8.87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6.3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30" width="8.87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6.3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6" width="8.87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6.3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2" width="8.87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6.3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8" width="8.87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6.3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4" width="8.87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6.3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10" width="8.87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6.3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6" width="8.87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6.3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2" width="8.87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6.3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8" width="8.87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6.3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4" width="8.87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6.3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90" width="8.87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6.3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6" width="8.87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3</v>
      </c>
      <c r="B1" s="255" t="s">
        <v>0</v>
      </c>
      <c r="C1" s="256"/>
      <c r="D1" s="256"/>
      <c r="E1" s="256"/>
      <c r="F1" s="256"/>
      <c r="G1" s="256"/>
      <c r="H1" s="257"/>
      <c r="I1" s="258"/>
      <c r="J1" s="2"/>
      <c r="K1" s="259" t="s">
        <v>1</v>
      </c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1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12</v>
      </c>
      <c r="B2" s="262" t="s">
        <v>2</v>
      </c>
      <c r="C2" s="264" t="s">
        <v>3</v>
      </c>
      <c r="D2" s="266" t="s">
        <v>4</v>
      </c>
      <c r="E2" s="266"/>
      <c r="F2" s="267"/>
      <c r="G2" s="268"/>
      <c r="H2" s="269" t="s">
        <v>5</v>
      </c>
      <c r="I2" s="269" t="s">
        <v>6</v>
      </c>
      <c r="J2" s="269" t="s">
        <v>6</v>
      </c>
      <c r="K2" s="272" t="s">
        <v>4</v>
      </c>
      <c r="L2" s="273"/>
      <c r="M2" s="273"/>
      <c r="N2" s="273"/>
      <c r="O2" s="273"/>
      <c r="P2" s="273"/>
      <c r="Q2" s="273"/>
      <c r="R2" s="274"/>
      <c r="S2" s="5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3"/>
      <c r="C3" s="265"/>
      <c r="D3" s="9" t="s">
        <v>9</v>
      </c>
      <c r="E3" s="10" t="s">
        <v>10</v>
      </c>
      <c r="F3" s="11" t="s">
        <v>11</v>
      </c>
      <c r="G3" s="12" t="s">
        <v>12</v>
      </c>
      <c r="H3" s="270"/>
      <c r="I3" s="270"/>
      <c r="J3" s="271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22</v>
      </c>
      <c r="B4" s="22">
        <v>1844</v>
      </c>
      <c r="C4" s="23">
        <f>'[2]2'!C71</f>
        <v>-3591</v>
      </c>
      <c r="D4" s="23">
        <f>'[2]2'!D71</f>
        <v>1470</v>
      </c>
      <c r="E4" s="23">
        <f>'[2]2'!E71</f>
        <v>4330</v>
      </c>
      <c r="F4" s="23">
        <f>'[2]2'!F71</f>
        <v>4472</v>
      </c>
      <c r="G4" s="23">
        <f>'[2]2'!G71</f>
        <v>0</v>
      </c>
      <c r="H4" s="28">
        <f>'[2]2'!H71</f>
        <v>701.81200000000047</v>
      </c>
      <c r="I4" s="28">
        <f>'[2]2'!I71</f>
        <v>0</v>
      </c>
      <c r="J4" s="28">
        <f>'[2]2'!J71</f>
        <v>0</v>
      </c>
      <c r="K4" s="28">
        <f>'[2]2'!K71</f>
        <v>-14616.609999999971</v>
      </c>
      <c r="L4" s="28">
        <f>'[2]2'!L71</f>
        <v>-82303.840000000113</v>
      </c>
      <c r="M4" s="28">
        <f>'[2]2'!M71</f>
        <v>14087.740000000013</v>
      </c>
      <c r="N4" s="28">
        <f>'[2]2'!N71</f>
        <v>24534</v>
      </c>
      <c r="O4" s="28">
        <f>'[2]2'!O71</f>
        <v>31354.950000000012</v>
      </c>
      <c r="P4" s="28">
        <f>'[2]2'!P71</f>
        <v>17296.510000000002</v>
      </c>
      <c r="Q4" s="28">
        <f>'[2]2'!Q71</f>
        <v>0</v>
      </c>
      <c r="R4" s="28">
        <f>'[2]2'!R71</f>
        <v>0</v>
      </c>
      <c r="S4" s="28">
        <f>'[2]2'!S71</f>
        <v>1487.4700000000048</v>
      </c>
      <c r="T4" s="28">
        <f>'[2]2'!T71</f>
        <v>-88.980000000004281</v>
      </c>
      <c r="U4" s="31">
        <v>0</v>
      </c>
      <c r="V4" s="32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63</v>
      </c>
      <c r="B5" s="34">
        <f>B4+1</f>
        <v>1845</v>
      </c>
      <c r="C5" s="35"/>
      <c r="D5" s="36">
        <v>70</v>
      </c>
      <c r="E5" s="37"/>
      <c r="F5" s="38"/>
      <c r="G5" s="39"/>
      <c r="H5" s="74"/>
      <c r="I5" s="47"/>
      <c r="J5" s="48"/>
      <c r="K5" s="43"/>
      <c r="L5" s="40"/>
      <c r="M5" s="42"/>
      <c r="N5" s="43"/>
      <c r="O5" s="41"/>
      <c r="P5" s="42"/>
      <c r="Q5" s="44"/>
      <c r="R5" s="40"/>
      <c r="S5" s="48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3" si="0">B5+1</f>
        <v>1846</v>
      </c>
      <c r="C6" s="35"/>
      <c r="D6" s="36"/>
      <c r="E6" s="37">
        <v>1825</v>
      </c>
      <c r="F6" s="38"/>
      <c r="G6" s="39"/>
      <c r="H6" s="74"/>
      <c r="I6" s="47"/>
      <c r="J6" s="48"/>
      <c r="K6" s="43"/>
      <c r="L6" s="40"/>
      <c r="M6" s="42"/>
      <c r="N6" s="43"/>
      <c r="O6" s="41"/>
      <c r="P6" s="42"/>
      <c r="Q6" s="44"/>
      <c r="R6" s="40"/>
      <c r="S6" s="48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1847</v>
      </c>
      <c r="C7" s="35"/>
      <c r="D7" s="36"/>
      <c r="E7" s="37">
        <v>250</v>
      </c>
      <c r="F7" s="38"/>
      <c r="G7" s="39"/>
      <c r="H7" s="74"/>
      <c r="I7" s="47"/>
      <c r="J7" s="48"/>
      <c r="K7" s="43"/>
      <c r="L7" s="40"/>
      <c r="M7" s="42"/>
      <c r="N7" s="43"/>
      <c r="O7" s="41"/>
      <c r="P7" s="42"/>
      <c r="Q7" s="44"/>
      <c r="R7" s="40"/>
      <c r="S7" s="48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25</v>
      </c>
      <c r="B8" s="34">
        <f t="shared" si="0"/>
        <v>1848</v>
      </c>
      <c r="C8" s="35"/>
      <c r="D8" s="36"/>
      <c r="E8" s="37"/>
      <c r="F8" s="38">
        <v>745</v>
      </c>
      <c r="G8" s="39"/>
      <c r="H8" s="74"/>
      <c r="I8" s="47"/>
      <c r="J8" s="48"/>
      <c r="K8" s="43"/>
      <c r="L8" s="40"/>
      <c r="M8" s="42"/>
      <c r="N8" s="43"/>
      <c r="O8" s="41"/>
      <c r="P8" s="42"/>
      <c r="Q8" s="44"/>
      <c r="R8" s="40"/>
      <c r="S8" s="48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64</v>
      </c>
      <c r="B9" s="34">
        <f t="shared" si="0"/>
        <v>1849</v>
      </c>
      <c r="C9" s="35"/>
      <c r="D9" s="36">
        <v>1000</v>
      </c>
      <c r="E9" s="37"/>
      <c r="F9" s="38"/>
      <c r="G9" s="39"/>
      <c r="H9" s="74"/>
      <c r="I9" s="47"/>
      <c r="J9" s="48"/>
      <c r="K9" s="43"/>
      <c r="L9" s="40"/>
      <c r="M9" s="42"/>
      <c r="N9" s="43"/>
      <c r="O9" s="41"/>
      <c r="P9" s="42"/>
      <c r="Q9" s="44"/>
      <c r="R9" s="40"/>
      <c r="S9" s="48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65</v>
      </c>
      <c r="B10" s="34">
        <f t="shared" si="0"/>
        <v>1850</v>
      </c>
      <c r="C10" s="35"/>
      <c r="D10" s="36">
        <v>20</v>
      </c>
      <c r="E10" s="37"/>
      <c r="F10" s="38"/>
      <c r="G10" s="39"/>
      <c r="H10" s="74"/>
      <c r="I10" s="47"/>
      <c r="J10" s="48"/>
      <c r="K10" s="43"/>
      <c r="L10" s="40"/>
      <c r="M10" s="42"/>
      <c r="N10" s="43"/>
      <c r="O10" s="41"/>
      <c r="P10" s="42"/>
      <c r="Q10" s="44"/>
      <c r="R10" s="40"/>
      <c r="S10" s="48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66</v>
      </c>
      <c r="B11" s="34">
        <f t="shared" si="0"/>
        <v>1851</v>
      </c>
      <c r="C11" s="35"/>
      <c r="D11" s="36"/>
      <c r="E11" s="37"/>
      <c r="F11" s="38"/>
      <c r="G11" s="39"/>
      <c r="H11" s="74">
        <v>200</v>
      </c>
      <c r="I11" s="47"/>
      <c r="J11" s="48"/>
      <c r="K11" s="43"/>
      <c r="L11" s="40"/>
      <c r="M11" s="42"/>
      <c r="N11" s="43"/>
      <c r="O11" s="41"/>
      <c r="P11" s="42"/>
      <c r="Q11" s="44"/>
      <c r="R11" s="40"/>
      <c r="S11" s="48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 t="s">
        <v>67</v>
      </c>
      <c r="B12" s="34">
        <f t="shared" si="0"/>
        <v>1852</v>
      </c>
      <c r="C12" s="35"/>
      <c r="D12" s="36">
        <v>1450</v>
      </c>
      <c r="E12" s="37"/>
      <c r="F12" s="38"/>
      <c r="G12" s="39"/>
      <c r="H12" s="74"/>
      <c r="I12" s="47"/>
      <c r="J12" s="48"/>
      <c r="K12" s="43"/>
      <c r="L12" s="40"/>
      <c r="M12" s="42"/>
      <c r="N12" s="43"/>
      <c r="O12" s="41"/>
      <c r="P12" s="42"/>
      <c r="Q12" s="44"/>
      <c r="R12" s="40"/>
      <c r="S12" s="48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1853</v>
      </c>
      <c r="C13" s="35"/>
      <c r="D13" s="36"/>
      <c r="E13" s="37"/>
      <c r="F13" s="38"/>
      <c r="G13" s="39"/>
      <c r="H13" s="74"/>
      <c r="I13" s="47"/>
      <c r="J13" s="48"/>
      <c r="K13" s="43"/>
      <c r="L13" s="40"/>
      <c r="M13" s="42"/>
      <c r="N13" s="43"/>
      <c r="O13" s="41"/>
      <c r="P13" s="42"/>
      <c r="Q13" s="44"/>
      <c r="R13" s="40"/>
      <c r="S13" s="48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1854</v>
      </c>
      <c r="C14" s="35"/>
      <c r="D14" s="36"/>
      <c r="E14" s="37"/>
      <c r="F14" s="38"/>
      <c r="G14" s="39"/>
      <c r="H14" s="74"/>
      <c r="I14" s="47"/>
      <c r="J14" s="48"/>
      <c r="K14" s="43"/>
      <c r="L14" s="40"/>
      <c r="M14" s="42"/>
      <c r="N14" s="43"/>
      <c r="O14" s="41"/>
      <c r="P14" s="42"/>
      <c r="Q14" s="44"/>
      <c r="R14" s="40"/>
      <c r="S14" s="48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1855</v>
      </c>
      <c r="C15" s="35"/>
      <c r="D15" s="36"/>
      <c r="E15" s="37"/>
      <c r="F15" s="38"/>
      <c r="G15" s="39"/>
      <c r="H15" s="74"/>
      <c r="I15" s="47"/>
      <c r="J15" s="48"/>
      <c r="K15" s="43"/>
      <c r="L15" s="40"/>
      <c r="M15" s="42"/>
      <c r="N15" s="43"/>
      <c r="O15" s="41"/>
      <c r="P15" s="42"/>
      <c r="Q15" s="44"/>
      <c r="R15" s="40"/>
      <c r="S15" s="48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1856</v>
      </c>
      <c r="C16" s="35"/>
      <c r="D16" s="36"/>
      <c r="E16" s="37"/>
      <c r="F16" s="38"/>
      <c r="G16" s="39"/>
      <c r="H16" s="74"/>
      <c r="I16" s="47"/>
      <c r="J16" s="48"/>
      <c r="K16" s="43"/>
      <c r="L16" s="40"/>
      <c r="M16" s="42"/>
      <c r="N16" s="43"/>
      <c r="O16" s="41"/>
      <c r="P16" s="42"/>
      <c r="Q16" s="44"/>
      <c r="R16" s="40"/>
      <c r="S16" s="48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1857</v>
      </c>
      <c r="C17" s="35"/>
      <c r="D17" s="36"/>
      <c r="E17" s="37"/>
      <c r="F17" s="38"/>
      <c r="G17" s="39"/>
      <c r="H17" s="74"/>
      <c r="I17" s="47"/>
      <c r="J17" s="48"/>
      <c r="K17" s="43"/>
      <c r="L17" s="40"/>
      <c r="M17" s="42"/>
      <c r="N17" s="43"/>
      <c r="O17" s="41"/>
      <c r="P17" s="42"/>
      <c r="Q17" s="44"/>
      <c r="R17" s="40"/>
      <c r="S17" s="48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1858</v>
      </c>
      <c r="C18" s="35"/>
      <c r="D18" s="36"/>
      <c r="E18" s="37"/>
      <c r="F18" s="38"/>
      <c r="G18" s="39"/>
      <c r="H18" s="74"/>
      <c r="I18" s="47"/>
      <c r="J18" s="48"/>
      <c r="K18" s="43"/>
      <c r="L18" s="40"/>
      <c r="M18" s="42"/>
      <c r="N18" s="43"/>
      <c r="O18" s="41"/>
      <c r="P18" s="42"/>
      <c r="Q18" s="44"/>
      <c r="R18" s="40"/>
      <c r="S18" s="48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1859</v>
      </c>
      <c r="C19" s="35"/>
      <c r="D19" s="36"/>
      <c r="E19" s="37"/>
      <c r="F19" s="38"/>
      <c r="G19" s="39"/>
      <c r="H19" s="74"/>
      <c r="I19" s="47"/>
      <c r="J19" s="48"/>
      <c r="K19" s="43"/>
      <c r="L19" s="40"/>
      <c r="M19" s="42"/>
      <c r="N19" s="43"/>
      <c r="O19" s="41"/>
      <c r="P19" s="42"/>
      <c r="Q19" s="44"/>
      <c r="R19" s="40"/>
      <c r="S19" s="48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1860</v>
      </c>
      <c r="C20" s="35"/>
      <c r="D20" s="36"/>
      <c r="E20" s="37"/>
      <c r="F20" s="38"/>
      <c r="G20" s="39"/>
      <c r="H20" s="74"/>
      <c r="I20" s="47"/>
      <c r="J20" s="48"/>
      <c r="K20" s="43"/>
      <c r="L20" s="40"/>
      <c r="M20" s="42"/>
      <c r="N20" s="43"/>
      <c r="O20" s="41"/>
      <c r="P20" s="42"/>
      <c r="Q20" s="44"/>
      <c r="R20" s="40"/>
      <c r="S20" s="48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25</v>
      </c>
      <c r="B21" s="34">
        <f t="shared" si="0"/>
        <v>1861</v>
      </c>
      <c r="C21" s="35"/>
      <c r="D21" s="36"/>
      <c r="E21" s="37"/>
      <c r="F21" s="38"/>
      <c r="G21" s="39"/>
      <c r="H21" s="74"/>
      <c r="I21" s="47"/>
      <c r="J21" s="48"/>
      <c r="K21" s="43"/>
      <c r="L21" s="40"/>
      <c r="M21" s="42"/>
      <c r="N21" s="43"/>
      <c r="O21" s="41"/>
      <c r="P21" s="42"/>
      <c r="Q21" s="44"/>
      <c r="R21" s="40"/>
      <c r="S21" s="48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26</v>
      </c>
      <c r="B22" s="34">
        <f t="shared" si="0"/>
        <v>1862</v>
      </c>
      <c r="C22" s="35"/>
      <c r="D22" s="36"/>
      <c r="E22" s="37"/>
      <c r="F22" s="38"/>
      <c r="G22" s="39"/>
      <c r="H22" s="74"/>
      <c r="I22" s="47"/>
      <c r="J22" s="48"/>
      <c r="K22" s="43"/>
      <c r="L22" s="40"/>
      <c r="M22" s="42"/>
      <c r="N22" s="43"/>
      <c r="O22" s="41"/>
      <c r="P22" s="42"/>
      <c r="Q22" s="44"/>
      <c r="R22" s="40"/>
      <c r="S22" s="48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27</v>
      </c>
      <c r="B23" s="34">
        <f t="shared" si="0"/>
        <v>1863</v>
      </c>
      <c r="C23" s="35"/>
      <c r="D23" s="36"/>
      <c r="E23" s="37"/>
      <c r="F23" s="38"/>
      <c r="G23" s="39"/>
      <c r="H23" s="74"/>
      <c r="I23" s="47"/>
      <c r="J23" s="48"/>
      <c r="K23" s="43"/>
      <c r="L23" s="40"/>
      <c r="M23" s="42"/>
      <c r="N23" s="43"/>
      <c r="O23" s="41"/>
      <c r="P23" s="42"/>
      <c r="Q23" s="49"/>
      <c r="R23" s="40"/>
      <c r="S23" s="48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25">
      <c r="A24" s="275" t="s">
        <v>28</v>
      </c>
      <c r="B24" s="276"/>
      <c r="C24" s="50">
        <f t="shared" ref="C24:V24" si="1">SUM(C4:C23)</f>
        <v>-3591</v>
      </c>
      <c r="D24" s="50">
        <f t="shared" si="1"/>
        <v>4010</v>
      </c>
      <c r="E24" s="51">
        <f t="shared" si="1"/>
        <v>6405</v>
      </c>
      <c r="F24" s="50">
        <f t="shared" si="1"/>
        <v>5217</v>
      </c>
      <c r="G24" s="52">
        <f t="shared" si="1"/>
        <v>0</v>
      </c>
      <c r="H24" s="50">
        <f t="shared" si="1"/>
        <v>901.81200000000047</v>
      </c>
      <c r="I24" s="51">
        <f t="shared" si="1"/>
        <v>0</v>
      </c>
      <c r="J24" s="28">
        <f t="shared" si="1"/>
        <v>0</v>
      </c>
      <c r="K24" s="29">
        <f t="shared" si="1"/>
        <v>-14616.609999999971</v>
      </c>
      <c r="L24" s="28">
        <f t="shared" si="1"/>
        <v>-82303.840000000113</v>
      </c>
      <c r="M24" s="50">
        <f t="shared" si="1"/>
        <v>14087.740000000013</v>
      </c>
      <c r="N24" s="50">
        <f t="shared" si="1"/>
        <v>24534</v>
      </c>
      <c r="O24" s="51">
        <f t="shared" si="1"/>
        <v>31354.950000000012</v>
      </c>
      <c r="P24" s="50">
        <f t="shared" si="1"/>
        <v>17296.510000000002</v>
      </c>
      <c r="Q24" s="28">
        <f t="shared" si="1"/>
        <v>0</v>
      </c>
      <c r="R24" s="28">
        <f t="shared" si="1"/>
        <v>0</v>
      </c>
      <c r="S24" s="50">
        <f t="shared" si="1"/>
        <v>1487.4700000000048</v>
      </c>
      <c r="T24" s="50">
        <f t="shared" si="1"/>
        <v>-88.980000000004281</v>
      </c>
      <c r="U24" s="50">
        <f t="shared" si="1"/>
        <v>0</v>
      </c>
      <c r="V24" s="50">
        <f t="shared" si="1"/>
        <v>0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29</v>
      </c>
      <c r="B25" s="54">
        <v>663</v>
      </c>
      <c r="C25" s="54"/>
      <c r="D25" s="55"/>
      <c r="E25" s="56"/>
      <c r="F25" s="57"/>
      <c r="G25" s="58"/>
      <c r="H25" s="59"/>
      <c r="I25" s="60"/>
      <c r="J25" s="61"/>
      <c r="K25" s="62"/>
      <c r="L25" s="63"/>
      <c r="M25" s="64"/>
      <c r="N25" s="64"/>
      <c r="O25" s="65"/>
      <c r="P25" s="64"/>
      <c r="Q25" s="66"/>
      <c r="R25" s="63"/>
      <c r="S25" s="61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34</v>
      </c>
      <c r="B26" s="69">
        <f>B25+1</f>
        <v>664</v>
      </c>
      <c r="C26" s="70"/>
      <c r="D26" s="36"/>
      <c r="E26" s="71"/>
      <c r="F26" s="38"/>
      <c r="G26" s="39"/>
      <c r="H26" s="74"/>
      <c r="I26" s="47"/>
      <c r="J26" s="48"/>
      <c r="K26" s="43"/>
      <c r="L26" s="40"/>
      <c r="M26" s="42"/>
      <c r="N26" s="42"/>
      <c r="O26" s="41"/>
      <c r="P26" s="42"/>
      <c r="Q26" s="44"/>
      <c r="R26" s="40"/>
      <c r="S26" s="48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35</v>
      </c>
      <c r="B27" s="69">
        <f>B26+1</f>
        <v>665</v>
      </c>
      <c r="C27" s="70"/>
      <c r="D27" s="36"/>
      <c r="E27" s="71"/>
      <c r="F27" s="38"/>
      <c r="G27" s="39"/>
      <c r="H27" s="74"/>
      <c r="I27" s="47"/>
      <c r="J27" s="48"/>
      <c r="K27" s="43"/>
      <c r="L27" s="40"/>
      <c r="M27" s="42"/>
      <c r="N27" s="42"/>
      <c r="O27" s="41"/>
      <c r="P27" s="42"/>
      <c r="Q27" s="44"/>
      <c r="R27" s="40"/>
      <c r="S27" s="48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36</v>
      </c>
      <c r="B28" s="69">
        <f>B27+1</f>
        <v>666</v>
      </c>
      <c r="C28" s="70"/>
      <c r="D28" s="36"/>
      <c r="E28" s="71"/>
      <c r="F28" s="38"/>
      <c r="G28" s="39"/>
      <c r="H28" s="74"/>
      <c r="I28" s="47"/>
      <c r="J28" s="48"/>
      <c r="K28" s="43"/>
      <c r="L28" s="40"/>
      <c r="M28" s="42"/>
      <c r="N28" s="42"/>
      <c r="O28" s="41"/>
      <c r="P28" s="42"/>
      <c r="Q28" s="44"/>
      <c r="R28" s="40"/>
      <c r="S28" s="48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33</v>
      </c>
      <c r="B29" s="69">
        <f>B28+1</f>
        <v>667</v>
      </c>
      <c r="C29" s="70"/>
      <c r="D29" s="36"/>
      <c r="E29" s="71"/>
      <c r="F29" s="38"/>
      <c r="G29" s="39"/>
      <c r="H29" s="74"/>
      <c r="I29" s="47"/>
      <c r="J29" s="48"/>
      <c r="K29" s="43"/>
      <c r="L29" s="40"/>
      <c r="M29" s="42"/>
      <c r="N29" s="42"/>
      <c r="O29" s="41"/>
      <c r="P29" s="42"/>
      <c r="Q29" s="44"/>
      <c r="R29" s="40"/>
      <c r="S29" s="48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ref="B30:B44" si="2">B29+1</f>
        <v>668</v>
      </c>
      <c r="C30" s="70"/>
      <c r="D30" s="36"/>
      <c r="E30" s="71"/>
      <c r="F30" s="38"/>
      <c r="G30" s="39"/>
      <c r="H30" s="74"/>
      <c r="I30" s="47"/>
      <c r="J30" s="48"/>
      <c r="K30" s="43"/>
      <c r="L30" s="40"/>
      <c r="M30" s="42"/>
      <c r="N30" s="42"/>
      <c r="O30" s="41"/>
      <c r="P30" s="42"/>
      <c r="Q30" s="44"/>
      <c r="R30" s="40"/>
      <c r="S30" s="48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669</v>
      </c>
      <c r="C31" s="70"/>
      <c r="D31" s="36"/>
      <c r="E31" s="71"/>
      <c r="F31" s="38"/>
      <c r="G31" s="39"/>
      <c r="H31" s="74"/>
      <c r="I31" s="47"/>
      <c r="J31" s="48"/>
      <c r="K31" s="43"/>
      <c r="L31" s="40"/>
      <c r="M31" s="42"/>
      <c r="N31" s="42"/>
      <c r="O31" s="41"/>
      <c r="P31" s="42"/>
      <c r="Q31" s="44"/>
      <c r="R31" s="40"/>
      <c r="S31" s="48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670</v>
      </c>
      <c r="C32" s="70"/>
      <c r="D32" s="36"/>
      <c r="E32" s="71"/>
      <c r="F32" s="38"/>
      <c r="G32" s="39"/>
      <c r="H32" s="74"/>
      <c r="I32" s="47"/>
      <c r="J32" s="48"/>
      <c r="K32" s="43"/>
      <c r="L32" s="40"/>
      <c r="M32" s="42"/>
      <c r="N32" s="42"/>
      <c r="O32" s="41"/>
      <c r="P32" s="42"/>
      <c r="Q32" s="44"/>
      <c r="R32" s="40"/>
      <c r="S32" s="48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671</v>
      </c>
      <c r="C33" s="70"/>
      <c r="D33" s="36"/>
      <c r="E33" s="71"/>
      <c r="F33" s="38"/>
      <c r="G33" s="39"/>
      <c r="H33" s="74"/>
      <c r="I33" s="47"/>
      <c r="J33" s="48"/>
      <c r="K33" s="43"/>
      <c r="L33" s="40"/>
      <c r="M33" s="42"/>
      <c r="N33" s="42"/>
      <c r="O33" s="41"/>
      <c r="P33" s="42"/>
      <c r="Q33" s="44"/>
      <c r="R33" s="40"/>
      <c r="S33" s="48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672</v>
      </c>
      <c r="C34" s="70"/>
      <c r="D34" s="36"/>
      <c r="E34" s="71"/>
      <c r="F34" s="38"/>
      <c r="G34" s="39"/>
      <c r="H34" s="74"/>
      <c r="I34" s="47"/>
      <c r="J34" s="48"/>
      <c r="K34" s="43"/>
      <c r="L34" s="40"/>
      <c r="M34" s="42"/>
      <c r="N34" s="42"/>
      <c r="O34" s="41"/>
      <c r="P34" s="42"/>
      <c r="Q34" s="44"/>
      <c r="R34" s="40"/>
      <c r="S34" s="48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673</v>
      </c>
      <c r="C35" s="70"/>
      <c r="D35" s="36"/>
      <c r="E35" s="71"/>
      <c r="F35" s="38"/>
      <c r="G35" s="39"/>
      <c r="H35" s="74"/>
      <c r="I35" s="47"/>
      <c r="J35" s="48"/>
      <c r="K35" s="43"/>
      <c r="L35" s="40"/>
      <c r="M35" s="42"/>
      <c r="N35" s="42"/>
      <c r="O35" s="41"/>
      <c r="P35" s="42"/>
      <c r="Q35" s="44"/>
      <c r="R35" s="40"/>
      <c r="S35" s="48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674</v>
      </c>
      <c r="C36" s="70"/>
      <c r="D36" s="36"/>
      <c r="E36" s="71"/>
      <c r="F36" s="38"/>
      <c r="G36" s="39"/>
      <c r="H36" s="74"/>
      <c r="I36" s="47"/>
      <c r="J36" s="48"/>
      <c r="K36" s="43"/>
      <c r="L36" s="40"/>
      <c r="M36" s="42"/>
      <c r="N36" s="42"/>
      <c r="O36" s="41"/>
      <c r="P36" s="42"/>
      <c r="Q36" s="44"/>
      <c r="R36" s="40"/>
      <c r="S36" s="48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32</v>
      </c>
      <c r="B37" s="69">
        <f t="shared" si="2"/>
        <v>675</v>
      </c>
      <c r="C37" s="70"/>
      <c r="D37" s="36"/>
      <c r="E37" s="71"/>
      <c r="F37" s="38"/>
      <c r="G37" s="39"/>
      <c r="H37" s="74"/>
      <c r="I37" s="47"/>
      <c r="J37" s="48"/>
      <c r="K37" s="43"/>
      <c r="L37" s="40"/>
      <c r="M37" s="42"/>
      <c r="N37" s="42"/>
      <c r="O37" s="41"/>
      <c r="P37" s="42"/>
      <c r="Q37" s="44"/>
      <c r="R37" s="40"/>
      <c r="S37" s="48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33</v>
      </c>
      <c r="B38" s="69">
        <f t="shared" si="2"/>
        <v>676</v>
      </c>
      <c r="C38" s="70"/>
      <c r="D38" s="36"/>
      <c r="E38" s="71"/>
      <c r="F38" s="38"/>
      <c r="G38" s="39"/>
      <c r="H38" s="74"/>
      <c r="I38" s="47"/>
      <c r="J38" s="48"/>
      <c r="K38" s="43"/>
      <c r="L38" s="40"/>
      <c r="M38" s="42"/>
      <c r="N38" s="42"/>
      <c r="O38" s="41"/>
      <c r="P38" s="42"/>
      <c r="Q38" s="44"/>
      <c r="R38" s="40"/>
      <c r="S38" s="48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34</v>
      </c>
      <c r="B39" s="69">
        <f t="shared" si="2"/>
        <v>677</v>
      </c>
      <c r="C39" s="70"/>
      <c r="D39" s="36"/>
      <c r="E39" s="71"/>
      <c r="F39" s="38"/>
      <c r="G39" s="39"/>
      <c r="H39" s="74"/>
      <c r="I39" s="47"/>
      <c r="J39" s="48"/>
      <c r="K39" s="43"/>
      <c r="L39" s="40"/>
      <c r="M39" s="42"/>
      <c r="N39" s="42"/>
      <c r="O39" s="41"/>
      <c r="P39" s="42"/>
      <c r="Q39" s="44"/>
      <c r="R39" s="40"/>
      <c r="S39" s="48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35</v>
      </c>
      <c r="B40" s="69">
        <f t="shared" si="2"/>
        <v>678</v>
      </c>
      <c r="C40" s="70"/>
      <c r="D40" s="36"/>
      <c r="E40" s="71"/>
      <c r="F40" s="38"/>
      <c r="G40" s="39"/>
      <c r="H40" s="74"/>
      <c r="I40" s="47"/>
      <c r="J40" s="48"/>
      <c r="K40" s="43"/>
      <c r="L40" s="40"/>
      <c r="M40" s="42"/>
      <c r="N40" s="42"/>
      <c r="O40" s="41"/>
      <c r="P40" s="42"/>
      <c r="Q40" s="44"/>
      <c r="R40" s="40"/>
      <c r="S40" s="48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36</v>
      </c>
      <c r="B41" s="69">
        <f t="shared" si="2"/>
        <v>679</v>
      </c>
      <c r="C41" s="70"/>
      <c r="D41" s="36"/>
      <c r="E41" s="71"/>
      <c r="F41" s="38"/>
      <c r="G41" s="39"/>
      <c r="H41" s="74"/>
      <c r="I41" s="47"/>
      <c r="J41" s="48"/>
      <c r="K41" s="43"/>
      <c r="L41" s="40"/>
      <c r="M41" s="42"/>
      <c r="N41" s="42"/>
      <c r="O41" s="41"/>
      <c r="P41" s="42"/>
      <c r="Q41" s="44"/>
      <c r="R41" s="40"/>
      <c r="S41" s="48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/>
      <c r="B42" s="69">
        <f t="shared" si="2"/>
        <v>680</v>
      </c>
      <c r="C42" s="70"/>
      <c r="D42" s="36"/>
      <c r="E42" s="71"/>
      <c r="F42" s="38"/>
      <c r="G42" s="39"/>
      <c r="H42" s="74"/>
      <c r="I42" s="47"/>
      <c r="J42" s="48"/>
      <c r="K42" s="43"/>
      <c r="L42" s="40"/>
      <c r="M42" s="42"/>
      <c r="N42" s="42"/>
      <c r="O42" s="41"/>
      <c r="P42" s="42"/>
      <c r="Q42" s="44"/>
      <c r="R42" s="40"/>
      <c r="S42" s="48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30</v>
      </c>
      <c r="B43" s="69">
        <f t="shared" si="2"/>
        <v>681</v>
      </c>
      <c r="C43" s="70"/>
      <c r="D43" s="36"/>
      <c r="E43" s="71"/>
      <c r="F43" s="38"/>
      <c r="G43" s="39"/>
      <c r="H43" s="74"/>
      <c r="I43" s="47"/>
      <c r="J43" s="48"/>
      <c r="K43" s="43"/>
      <c r="L43" s="40"/>
      <c r="M43" s="42"/>
      <c r="N43" s="42"/>
      <c r="O43" s="41"/>
      <c r="P43" s="42"/>
      <c r="Q43" s="44"/>
      <c r="R43" s="40"/>
      <c r="S43" s="48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31</v>
      </c>
      <c r="B44" s="69">
        <f t="shared" si="2"/>
        <v>682</v>
      </c>
      <c r="C44" s="70"/>
      <c r="D44" s="36"/>
      <c r="E44" s="71"/>
      <c r="F44" s="38"/>
      <c r="G44" s="39"/>
      <c r="H44" s="74"/>
      <c r="I44" s="47"/>
      <c r="J44" s="48"/>
      <c r="K44" s="43"/>
      <c r="L44" s="40"/>
      <c r="M44" s="42"/>
      <c r="N44" s="42"/>
      <c r="O44" s="41"/>
      <c r="P44" s="42"/>
      <c r="Q44" s="44"/>
      <c r="R44" s="40"/>
      <c r="S44" s="48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25">
      <c r="A45" s="277"/>
      <c r="B45" s="278"/>
      <c r="C45" s="75">
        <f t="shared" ref="C45:V45" si="3">SUM(C25:C44)</f>
        <v>0</v>
      </c>
      <c r="D45" s="76">
        <f t="shared" si="3"/>
        <v>0</v>
      </c>
      <c r="E45" s="77">
        <f t="shared" si="3"/>
        <v>0</v>
      </c>
      <c r="F45" s="76">
        <f t="shared" si="3"/>
        <v>0</v>
      </c>
      <c r="G45" s="78">
        <f t="shared" si="3"/>
        <v>0</v>
      </c>
      <c r="H45" s="77">
        <f t="shared" si="3"/>
        <v>0</v>
      </c>
      <c r="I45" s="77">
        <f t="shared" si="3"/>
        <v>0</v>
      </c>
      <c r="J45" s="79">
        <f>SUM(J25:J44)</f>
        <v>0</v>
      </c>
      <c r="K45" s="78">
        <f t="shared" si="3"/>
        <v>0</v>
      </c>
      <c r="L45" s="76">
        <f t="shared" si="3"/>
        <v>0</v>
      </c>
      <c r="M45" s="76">
        <f t="shared" si="3"/>
        <v>0</v>
      </c>
      <c r="N45" s="80">
        <f t="shared" si="3"/>
        <v>0</v>
      </c>
      <c r="O45" s="77">
        <f t="shared" si="3"/>
        <v>0</v>
      </c>
      <c r="P45" s="76">
        <f t="shared" si="3"/>
        <v>0</v>
      </c>
      <c r="Q45" s="80">
        <f>SUM(Q25:Q44)</f>
        <v>0</v>
      </c>
      <c r="R45" s="80">
        <f>SUM(R25:R44)</f>
        <v>0</v>
      </c>
      <c r="S45" s="76">
        <f t="shared" si="3"/>
        <v>0</v>
      </c>
      <c r="T45" s="76">
        <f t="shared" si="3"/>
        <v>0</v>
      </c>
      <c r="U45" s="81">
        <f t="shared" si="3"/>
        <v>0</v>
      </c>
      <c r="V45" s="82">
        <f t="shared" si="3"/>
        <v>0</v>
      </c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126" t="s">
        <v>37</v>
      </c>
      <c r="B46" s="127">
        <v>1027</v>
      </c>
      <c r="C46" s="128"/>
      <c r="D46" s="129"/>
      <c r="E46" s="129"/>
      <c r="F46" s="130"/>
      <c r="G46" s="131"/>
      <c r="H46" s="132"/>
      <c r="I46" s="132"/>
      <c r="J46" s="133"/>
      <c r="K46" s="134"/>
      <c r="L46" s="135"/>
      <c r="M46" s="135"/>
      <c r="N46" s="135"/>
      <c r="O46" s="136"/>
      <c r="P46" s="135"/>
      <c r="Q46" s="135"/>
      <c r="R46" s="137"/>
      <c r="S46" s="133"/>
      <c r="T46" s="135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68</v>
      </c>
      <c r="B47" s="138">
        <f t="shared" ref="B47:B69" si="4">B46+1</f>
        <v>1028</v>
      </c>
      <c r="C47" s="35"/>
      <c r="D47" s="71"/>
      <c r="E47" s="71">
        <v>415</v>
      </c>
      <c r="F47" s="36"/>
      <c r="G47" s="37"/>
      <c r="H47" s="47"/>
      <c r="I47" s="47"/>
      <c r="J47" s="48"/>
      <c r="K47" s="43"/>
      <c r="L47" s="42"/>
      <c r="M47" s="42"/>
      <c r="N47" s="42"/>
      <c r="O47" s="41"/>
      <c r="P47" s="42"/>
      <c r="Q47" s="44"/>
      <c r="R47" s="40"/>
      <c r="S47" s="48"/>
      <c r="T47" s="42"/>
      <c r="U47" s="139"/>
      <c r="V47" s="140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69</v>
      </c>
      <c r="B48" s="138">
        <f t="shared" si="4"/>
        <v>1029</v>
      </c>
      <c r="C48" s="35"/>
      <c r="D48" s="71"/>
      <c r="E48" s="71"/>
      <c r="F48" s="36">
        <v>100</v>
      </c>
      <c r="G48" s="37"/>
      <c r="H48" s="47"/>
      <c r="I48" s="47"/>
      <c r="J48" s="48"/>
      <c r="K48" s="43"/>
      <c r="L48" s="42"/>
      <c r="M48" s="42"/>
      <c r="N48" s="42"/>
      <c r="O48" s="41"/>
      <c r="P48" s="42"/>
      <c r="Q48" s="44"/>
      <c r="R48" s="40"/>
      <c r="S48" s="48"/>
      <c r="T48" s="42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138">
        <f t="shared" si="4"/>
        <v>1030</v>
      </c>
      <c r="C49" s="35"/>
      <c r="D49" s="71"/>
      <c r="E49" s="71"/>
      <c r="F49" s="36"/>
      <c r="G49" s="37"/>
      <c r="H49" s="47"/>
      <c r="I49" s="47"/>
      <c r="J49" s="48"/>
      <c r="K49" s="43"/>
      <c r="L49" s="42"/>
      <c r="M49" s="42"/>
      <c r="N49" s="42"/>
      <c r="O49" s="41"/>
      <c r="P49" s="42"/>
      <c r="Q49" s="44"/>
      <c r="R49" s="40"/>
      <c r="S49" s="48"/>
      <c r="T49" s="42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138">
        <f t="shared" si="4"/>
        <v>1031</v>
      </c>
      <c r="C50" s="35"/>
      <c r="D50" s="98"/>
      <c r="E50" s="98"/>
      <c r="F50" s="38"/>
      <c r="G50" s="99"/>
      <c r="H50" s="105"/>
      <c r="I50" s="105"/>
      <c r="J50" s="106"/>
      <c r="K50" s="101"/>
      <c r="L50" s="44"/>
      <c r="M50" s="44"/>
      <c r="N50" s="44"/>
      <c r="O50" s="100"/>
      <c r="P50" s="102"/>
      <c r="Q50" s="44"/>
      <c r="R50" s="101"/>
      <c r="S50" s="106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138">
        <f t="shared" si="4"/>
        <v>1032</v>
      </c>
      <c r="C51" s="35"/>
      <c r="D51" s="98"/>
      <c r="E51" s="98"/>
      <c r="F51" s="38"/>
      <c r="G51" s="99"/>
      <c r="H51" s="105"/>
      <c r="I51" s="105"/>
      <c r="J51" s="106"/>
      <c r="K51" s="101"/>
      <c r="L51" s="44"/>
      <c r="M51" s="44"/>
      <c r="N51" s="44"/>
      <c r="O51" s="100"/>
      <c r="P51" s="102"/>
      <c r="Q51" s="44"/>
      <c r="R51" s="101"/>
      <c r="S51" s="106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138">
        <f t="shared" si="4"/>
        <v>1033</v>
      </c>
      <c r="C52" s="35"/>
      <c r="D52" s="98"/>
      <c r="E52" s="98"/>
      <c r="F52" s="38"/>
      <c r="G52" s="99"/>
      <c r="H52" s="105"/>
      <c r="I52" s="105"/>
      <c r="J52" s="106"/>
      <c r="K52" s="101"/>
      <c r="L52" s="44"/>
      <c r="M52" s="44"/>
      <c r="N52" s="44"/>
      <c r="O52" s="100"/>
      <c r="P52" s="102"/>
      <c r="Q52" s="44"/>
      <c r="R52" s="101"/>
      <c r="S52" s="106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138">
        <f t="shared" si="4"/>
        <v>1034</v>
      </c>
      <c r="C53" s="35"/>
      <c r="D53" s="98"/>
      <c r="E53" s="98"/>
      <c r="F53" s="38"/>
      <c r="G53" s="99"/>
      <c r="H53" s="105"/>
      <c r="I53" s="105"/>
      <c r="J53" s="106"/>
      <c r="K53" s="101"/>
      <c r="L53" s="44"/>
      <c r="M53" s="44"/>
      <c r="N53" s="44"/>
      <c r="O53" s="100"/>
      <c r="P53" s="102"/>
      <c r="Q53" s="44"/>
      <c r="R53" s="101"/>
      <c r="S53" s="106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138">
        <f t="shared" si="4"/>
        <v>1035</v>
      </c>
      <c r="C54" s="35"/>
      <c r="D54" s="98"/>
      <c r="E54" s="98"/>
      <c r="F54" s="38"/>
      <c r="G54" s="99"/>
      <c r="H54" s="105"/>
      <c r="I54" s="105"/>
      <c r="J54" s="106"/>
      <c r="K54" s="101"/>
      <c r="L54" s="44"/>
      <c r="M54" s="44"/>
      <c r="N54" s="44"/>
      <c r="O54" s="100"/>
      <c r="P54" s="102"/>
      <c r="Q54" s="44"/>
      <c r="R54" s="101"/>
      <c r="S54" s="106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138">
        <f t="shared" si="4"/>
        <v>1036</v>
      </c>
      <c r="C55" s="35"/>
      <c r="D55" s="98"/>
      <c r="E55" s="98"/>
      <c r="F55" s="38"/>
      <c r="G55" s="99"/>
      <c r="H55" s="105"/>
      <c r="I55" s="105"/>
      <c r="J55" s="106"/>
      <c r="K55" s="101"/>
      <c r="L55" s="44"/>
      <c r="M55" s="44"/>
      <c r="N55" s="44"/>
      <c r="O55" s="100"/>
      <c r="P55" s="102"/>
      <c r="Q55" s="44"/>
      <c r="R55" s="101"/>
      <c r="S55" s="106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138">
        <f t="shared" si="4"/>
        <v>1037</v>
      </c>
      <c r="C56" s="35"/>
      <c r="D56" s="98"/>
      <c r="E56" s="98"/>
      <c r="F56" s="38"/>
      <c r="G56" s="99"/>
      <c r="H56" s="105"/>
      <c r="I56" s="105"/>
      <c r="J56" s="106"/>
      <c r="K56" s="101"/>
      <c r="L56" s="44"/>
      <c r="M56" s="44"/>
      <c r="N56" s="44"/>
      <c r="O56" s="100"/>
      <c r="P56" s="102"/>
      <c r="Q56" s="44"/>
      <c r="R56" s="101"/>
      <c r="S56" s="106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138">
        <f t="shared" si="4"/>
        <v>1038</v>
      </c>
      <c r="C57" s="35"/>
      <c r="D57" s="98"/>
      <c r="E57" s="98"/>
      <c r="F57" s="38"/>
      <c r="G57" s="99"/>
      <c r="H57" s="105"/>
      <c r="I57" s="105"/>
      <c r="J57" s="106"/>
      <c r="K57" s="101"/>
      <c r="L57" s="44"/>
      <c r="M57" s="44"/>
      <c r="N57" s="44"/>
      <c r="O57" s="100"/>
      <c r="P57" s="102"/>
      <c r="Q57" s="44"/>
      <c r="R57" s="101"/>
      <c r="S57" s="106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138">
        <f t="shared" si="4"/>
        <v>1039</v>
      </c>
      <c r="C58" s="35"/>
      <c r="D58" s="98"/>
      <c r="E58" s="98"/>
      <c r="F58" s="38"/>
      <c r="G58" s="99"/>
      <c r="H58" s="105"/>
      <c r="I58" s="105"/>
      <c r="J58" s="106"/>
      <c r="K58" s="101"/>
      <c r="L58" s="44"/>
      <c r="M58" s="44"/>
      <c r="N58" s="44"/>
      <c r="O58" s="100"/>
      <c r="P58" s="102"/>
      <c r="Q58" s="44"/>
      <c r="R58" s="101"/>
      <c r="S58" s="106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138">
        <f t="shared" si="4"/>
        <v>1040</v>
      </c>
      <c r="C59" s="35"/>
      <c r="D59" s="98"/>
      <c r="E59" s="98"/>
      <c r="F59" s="38"/>
      <c r="G59" s="99"/>
      <c r="H59" s="105"/>
      <c r="I59" s="105"/>
      <c r="J59" s="106"/>
      <c r="K59" s="101"/>
      <c r="L59" s="44"/>
      <c r="M59" s="44"/>
      <c r="N59" s="44"/>
      <c r="O59" s="100"/>
      <c r="P59" s="102"/>
      <c r="Q59" s="44"/>
      <c r="R59" s="101"/>
      <c r="S59" s="106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138">
        <f t="shared" si="4"/>
        <v>1041</v>
      </c>
      <c r="C60" s="35"/>
      <c r="D60" s="98"/>
      <c r="E60" s="98"/>
      <c r="F60" s="38"/>
      <c r="G60" s="99"/>
      <c r="H60" s="105"/>
      <c r="I60" s="105"/>
      <c r="J60" s="106"/>
      <c r="K60" s="101"/>
      <c r="L60" s="44"/>
      <c r="M60" s="44"/>
      <c r="N60" s="44"/>
      <c r="O60" s="100"/>
      <c r="P60" s="102"/>
      <c r="Q60" s="44"/>
      <c r="R60" s="101"/>
      <c r="S60" s="106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138">
        <f t="shared" si="4"/>
        <v>1042</v>
      </c>
      <c r="C61" s="35"/>
      <c r="D61" s="98"/>
      <c r="E61" s="98"/>
      <c r="F61" s="38"/>
      <c r="G61" s="99"/>
      <c r="H61" s="105"/>
      <c r="I61" s="105"/>
      <c r="J61" s="106"/>
      <c r="K61" s="101"/>
      <c r="L61" s="44"/>
      <c r="M61" s="44"/>
      <c r="N61" s="44"/>
      <c r="O61" s="100"/>
      <c r="P61" s="102"/>
      <c r="Q61" s="44"/>
      <c r="R61" s="101"/>
      <c r="S61" s="106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138">
        <f t="shared" si="4"/>
        <v>1043</v>
      </c>
      <c r="C62" s="35"/>
      <c r="D62" s="98"/>
      <c r="E62" s="98"/>
      <c r="F62" s="38"/>
      <c r="G62" s="99"/>
      <c r="H62" s="105"/>
      <c r="I62" s="105"/>
      <c r="J62" s="106"/>
      <c r="K62" s="101"/>
      <c r="L62" s="44"/>
      <c r="M62" s="44"/>
      <c r="N62" s="44"/>
      <c r="O62" s="100"/>
      <c r="P62" s="102"/>
      <c r="Q62" s="44"/>
      <c r="R62" s="107"/>
      <c r="S62" s="106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138">
        <f t="shared" si="4"/>
        <v>1044</v>
      </c>
      <c r="C63" s="35"/>
      <c r="D63" s="98"/>
      <c r="E63" s="98"/>
      <c r="F63" s="38"/>
      <c r="G63" s="99"/>
      <c r="H63" s="105"/>
      <c r="I63" s="105"/>
      <c r="J63" s="106"/>
      <c r="K63" s="101"/>
      <c r="L63" s="44"/>
      <c r="M63" s="44"/>
      <c r="N63" s="44"/>
      <c r="O63" s="100"/>
      <c r="P63" s="102"/>
      <c r="Q63" s="44"/>
      <c r="R63" s="107"/>
      <c r="S63" s="106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138">
        <f t="shared" si="4"/>
        <v>1045</v>
      </c>
      <c r="C64" s="35"/>
      <c r="D64" s="98"/>
      <c r="E64" s="98"/>
      <c r="F64" s="38"/>
      <c r="G64" s="99"/>
      <c r="H64" s="105"/>
      <c r="I64" s="105"/>
      <c r="J64" s="106"/>
      <c r="K64" s="101"/>
      <c r="L64" s="44"/>
      <c r="M64" s="44"/>
      <c r="N64" s="44"/>
      <c r="O64" s="100"/>
      <c r="P64" s="102"/>
      <c r="Q64" s="44"/>
      <c r="R64" s="107"/>
      <c r="S64" s="106"/>
      <c r="T64" s="44"/>
      <c r="U64" s="103"/>
      <c r="V64" s="104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138">
        <f t="shared" si="4"/>
        <v>1046</v>
      </c>
      <c r="C65" s="35"/>
      <c r="D65" s="98"/>
      <c r="E65" s="98"/>
      <c r="F65" s="38"/>
      <c r="G65" s="99"/>
      <c r="H65" s="105"/>
      <c r="I65" s="105"/>
      <c r="J65" s="106"/>
      <c r="K65" s="101"/>
      <c r="L65" s="44"/>
      <c r="M65" s="44"/>
      <c r="N65" s="44"/>
      <c r="O65" s="100"/>
      <c r="P65" s="102"/>
      <c r="Q65" s="44"/>
      <c r="R65" s="107"/>
      <c r="S65" s="106"/>
      <c r="T65" s="44"/>
      <c r="U65" s="103"/>
      <c r="V65" s="104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138">
        <f t="shared" si="4"/>
        <v>1047</v>
      </c>
      <c r="C66" s="35"/>
      <c r="D66" s="98"/>
      <c r="E66" s="98"/>
      <c r="F66" s="38"/>
      <c r="G66" s="99"/>
      <c r="H66" s="105"/>
      <c r="I66" s="105"/>
      <c r="J66" s="106"/>
      <c r="K66" s="101"/>
      <c r="L66" s="44"/>
      <c r="M66" s="44"/>
      <c r="N66" s="44"/>
      <c r="O66" s="100"/>
      <c r="P66" s="44"/>
      <c r="Q66" s="44"/>
      <c r="R66" s="107"/>
      <c r="S66" s="106"/>
      <c r="T66" s="44"/>
      <c r="U66" s="103"/>
      <c r="V66" s="104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/>
      <c r="B67" s="138">
        <f t="shared" si="4"/>
        <v>1048</v>
      </c>
      <c r="C67" s="35"/>
      <c r="D67" s="98"/>
      <c r="E67" s="98"/>
      <c r="F67" s="38"/>
      <c r="G67" s="99"/>
      <c r="H67" s="105"/>
      <c r="I67" s="105"/>
      <c r="J67" s="106"/>
      <c r="K67" s="101"/>
      <c r="L67" s="44"/>
      <c r="M67" s="44"/>
      <c r="N67" s="44"/>
      <c r="O67" s="100"/>
      <c r="P67" s="44"/>
      <c r="Q67" s="44"/>
      <c r="R67" s="107"/>
      <c r="S67" s="106"/>
      <c r="T67" s="44"/>
      <c r="U67" s="103"/>
      <c r="V67" s="104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3" t="s">
        <v>70</v>
      </c>
      <c r="B68" s="138">
        <f t="shared" si="4"/>
        <v>1049</v>
      </c>
      <c r="C68" s="35"/>
      <c r="D68" s="98"/>
      <c r="E68" s="98"/>
      <c r="F68" s="38"/>
      <c r="G68" s="99"/>
      <c r="H68" s="105"/>
      <c r="I68" s="105"/>
      <c r="J68" s="106"/>
      <c r="K68" s="101"/>
      <c r="L68" s="44"/>
      <c r="M68" s="44"/>
      <c r="N68" s="44"/>
      <c r="O68" s="100"/>
      <c r="P68" s="44"/>
      <c r="Q68" s="44"/>
      <c r="R68" s="107"/>
      <c r="S68" s="106"/>
      <c r="T68" s="44"/>
      <c r="U68" s="103"/>
      <c r="V68" s="104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3" t="s">
        <v>71</v>
      </c>
      <c r="B69" s="138">
        <f t="shared" si="4"/>
        <v>1050</v>
      </c>
      <c r="C69" s="35"/>
      <c r="D69" s="98"/>
      <c r="E69" s="98"/>
      <c r="F69" s="38"/>
      <c r="G69" s="99"/>
      <c r="H69" s="105"/>
      <c r="I69" s="105"/>
      <c r="J69" s="106"/>
      <c r="K69" s="101"/>
      <c r="L69" s="44"/>
      <c r="M69" s="44"/>
      <c r="N69" s="44"/>
      <c r="O69" s="100"/>
      <c r="P69" s="44"/>
      <c r="Q69" s="49"/>
      <c r="R69" s="107"/>
      <c r="S69" s="106"/>
      <c r="T69" s="44"/>
      <c r="U69" s="103"/>
      <c r="V69" s="104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81" t="s">
        <v>59</v>
      </c>
      <c r="B70" s="281"/>
      <c r="C70" s="141">
        <f t="shared" ref="C70:V70" si="5">SUM(C46:C69)</f>
        <v>0</v>
      </c>
      <c r="D70" s="141">
        <f t="shared" si="5"/>
        <v>0</v>
      </c>
      <c r="E70" s="141">
        <f t="shared" si="5"/>
        <v>415</v>
      </c>
      <c r="F70" s="141">
        <f t="shared" si="5"/>
        <v>100</v>
      </c>
      <c r="G70" s="141">
        <f t="shared" si="5"/>
        <v>0</v>
      </c>
      <c r="H70" s="142">
        <f t="shared" si="5"/>
        <v>0</v>
      </c>
      <c r="I70" s="141">
        <f t="shared" si="5"/>
        <v>0</v>
      </c>
      <c r="J70" s="143">
        <f t="shared" si="5"/>
        <v>0</v>
      </c>
      <c r="K70" s="143">
        <f t="shared" si="5"/>
        <v>0</v>
      </c>
      <c r="L70" s="143">
        <f t="shared" si="5"/>
        <v>0</v>
      </c>
      <c r="M70" s="143">
        <f t="shared" si="5"/>
        <v>0</v>
      </c>
      <c r="N70" s="143">
        <f t="shared" si="5"/>
        <v>0</v>
      </c>
      <c r="O70" s="144">
        <f t="shared" si="5"/>
        <v>0</v>
      </c>
      <c r="P70" s="143">
        <f t="shared" si="5"/>
        <v>0</v>
      </c>
      <c r="Q70" s="143">
        <f t="shared" si="5"/>
        <v>0</v>
      </c>
      <c r="R70" s="143">
        <f t="shared" si="5"/>
        <v>0</v>
      </c>
      <c r="S70" s="142">
        <f t="shared" si="5"/>
        <v>0</v>
      </c>
      <c r="T70" s="143">
        <f t="shared" si="5"/>
        <v>0</v>
      </c>
      <c r="U70" s="112">
        <f t="shared" si="5"/>
        <v>0</v>
      </c>
      <c r="V70" s="113">
        <f t="shared" si="5"/>
        <v>0</v>
      </c>
    </row>
    <row r="71" spans="1:31" ht="15.75" thickBot="1" x14ac:dyDescent="0.25">
      <c r="A71" s="280" t="s">
        <v>60</v>
      </c>
      <c r="B71" s="280"/>
      <c r="C71" s="114">
        <f t="shared" ref="C71:V71" si="6">C24+C45-C70</f>
        <v>-3591</v>
      </c>
      <c r="D71" s="114">
        <f t="shared" si="6"/>
        <v>4010</v>
      </c>
      <c r="E71" s="115">
        <f t="shared" si="6"/>
        <v>5990</v>
      </c>
      <c r="F71" s="114">
        <f t="shared" si="6"/>
        <v>5117</v>
      </c>
      <c r="G71" s="116">
        <f t="shared" si="6"/>
        <v>0</v>
      </c>
      <c r="H71" s="145">
        <f t="shared" si="6"/>
        <v>901.81200000000047</v>
      </c>
      <c r="I71" s="27">
        <f t="shared" si="6"/>
        <v>0</v>
      </c>
      <c r="J71" s="28">
        <f t="shared" si="6"/>
        <v>0</v>
      </c>
      <c r="K71" s="29">
        <f t="shared" si="6"/>
        <v>-14616.609999999971</v>
      </c>
      <c r="L71" s="28">
        <f t="shared" si="6"/>
        <v>-82303.840000000113</v>
      </c>
      <c r="M71" s="28">
        <f t="shared" si="6"/>
        <v>14087.740000000013</v>
      </c>
      <c r="N71" s="28">
        <f t="shared" si="6"/>
        <v>24534</v>
      </c>
      <c r="O71" s="27">
        <f t="shared" si="6"/>
        <v>31354.950000000012</v>
      </c>
      <c r="P71" s="28">
        <f t="shared" si="6"/>
        <v>17296.510000000002</v>
      </c>
      <c r="Q71" s="117">
        <f t="shared" si="6"/>
        <v>0</v>
      </c>
      <c r="R71" s="117">
        <f t="shared" si="6"/>
        <v>0</v>
      </c>
      <c r="S71" s="145">
        <f t="shared" si="6"/>
        <v>1487.4700000000048</v>
      </c>
      <c r="T71" s="28">
        <f t="shared" si="6"/>
        <v>-88.980000000004281</v>
      </c>
      <c r="U71" s="118">
        <f t="shared" si="6"/>
        <v>0</v>
      </c>
      <c r="V71" s="118">
        <f t="shared" si="6"/>
        <v>0</v>
      </c>
    </row>
    <row r="72" spans="1:31" ht="17.25" customHeight="1" x14ac:dyDescent="0.25"/>
    <row r="74" spans="1:31" ht="27" customHeight="1" x14ac:dyDescent="0.5">
      <c r="A74" s="124"/>
      <c r="Q74" s="254"/>
      <c r="R74" s="254"/>
      <c r="S74" s="254"/>
      <c r="T74" s="254"/>
    </row>
    <row r="75" spans="1:31" ht="21" customHeight="1" x14ac:dyDescent="0.5">
      <c r="A75" s="124" t="s">
        <v>61</v>
      </c>
      <c r="Q75" s="254"/>
      <c r="R75" s="254"/>
      <c r="S75" s="254"/>
      <c r="T75" s="254"/>
    </row>
    <row r="77" spans="1:31" x14ac:dyDescent="0.25">
      <c r="B77" s="125"/>
    </row>
    <row r="247" spans="4:4" x14ac:dyDescent="0.25">
      <c r="D247" s="119" t="s">
        <v>62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Z238"/>
  <sheetViews>
    <sheetView rightToLeft="1" workbookViewId="0">
      <pane ySplit="4" topLeftCell="A26" activePane="bottomLeft" state="frozen"/>
      <selection pane="bottomLeft" activeCell="S8" sqref="S8"/>
    </sheetView>
  </sheetViews>
  <sheetFormatPr defaultRowHeight="14.25" x14ac:dyDescent="0.2"/>
  <cols>
    <col min="1" max="1" width="55.125" bestFit="1" customWidth="1"/>
    <col min="2" max="2" width="5.5" customWidth="1"/>
    <col min="7" max="8" width="9.25" style="121" bestFit="1" customWidth="1"/>
    <col min="9" max="9" width="10" style="121" customWidth="1"/>
    <col min="10" max="11" width="9.25" style="121" bestFit="1" customWidth="1"/>
    <col min="12" max="12" width="9.5" style="121" bestFit="1" customWidth="1"/>
    <col min="13" max="18" width="9.25" style="121" bestFit="1" customWidth="1"/>
    <col min="257" max="257" width="55.125" bestFit="1" customWidth="1"/>
    <col min="258" max="258" width="5.5" customWidth="1"/>
    <col min="263" max="264" width="9.25" bestFit="1" customWidth="1"/>
    <col min="265" max="265" width="10" customWidth="1"/>
    <col min="266" max="267" width="9.25" bestFit="1" customWidth="1"/>
    <col min="268" max="268" width="9.5" bestFit="1" customWidth="1"/>
    <col min="269" max="274" width="9.25" bestFit="1" customWidth="1"/>
    <col min="513" max="513" width="55.125" bestFit="1" customWidth="1"/>
    <col min="514" max="514" width="5.5" customWidth="1"/>
    <col min="519" max="520" width="9.25" bestFit="1" customWidth="1"/>
    <col min="521" max="521" width="10" customWidth="1"/>
    <col min="522" max="523" width="9.25" bestFit="1" customWidth="1"/>
    <col min="524" max="524" width="9.5" bestFit="1" customWidth="1"/>
    <col min="525" max="530" width="9.25" bestFit="1" customWidth="1"/>
    <col min="769" max="769" width="55.125" bestFit="1" customWidth="1"/>
    <col min="770" max="770" width="5.5" customWidth="1"/>
    <col min="775" max="776" width="9.25" bestFit="1" customWidth="1"/>
    <col min="777" max="777" width="10" customWidth="1"/>
    <col min="778" max="779" width="9.25" bestFit="1" customWidth="1"/>
    <col min="780" max="780" width="9.5" bestFit="1" customWidth="1"/>
    <col min="781" max="786" width="9.25" bestFit="1" customWidth="1"/>
    <col min="1025" max="1025" width="55.125" bestFit="1" customWidth="1"/>
    <col min="1026" max="1026" width="5.5" customWidth="1"/>
    <col min="1031" max="1032" width="9.25" bestFit="1" customWidth="1"/>
    <col min="1033" max="1033" width="10" customWidth="1"/>
    <col min="1034" max="1035" width="9.25" bestFit="1" customWidth="1"/>
    <col min="1036" max="1036" width="9.5" bestFit="1" customWidth="1"/>
    <col min="1037" max="1042" width="9.25" bestFit="1" customWidth="1"/>
    <col min="1281" max="1281" width="55.125" bestFit="1" customWidth="1"/>
    <col min="1282" max="1282" width="5.5" customWidth="1"/>
    <col min="1287" max="1288" width="9.25" bestFit="1" customWidth="1"/>
    <col min="1289" max="1289" width="10" customWidth="1"/>
    <col min="1290" max="1291" width="9.25" bestFit="1" customWidth="1"/>
    <col min="1292" max="1292" width="9.5" bestFit="1" customWidth="1"/>
    <col min="1293" max="1298" width="9.25" bestFit="1" customWidth="1"/>
    <col min="1537" max="1537" width="55.125" bestFit="1" customWidth="1"/>
    <col min="1538" max="1538" width="5.5" customWidth="1"/>
    <col min="1543" max="1544" width="9.25" bestFit="1" customWidth="1"/>
    <col min="1545" max="1545" width="10" customWidth="1"/>
    <col min="1546" max="1547" width="9.25" bestFit="1" customWidth="1"/>
    <col min="1548" max="1548" width="9.5" bestFit="1" customWidth="1"/>
    <col min="1549" max="1554" width="9.25" bestFit="1" customWidth="1"/>
    <col min="1793" max="1793" width="55.125" bestFit="1" customWidth="1"/>
    <col min="1794" max="1794" width="5.5" customWidth="1"/>
    <col min="1799" max="1800" width="9.25" bestFit="1" customWidth="1"/>
    <col min="1801" max="1801" width="10" customWidth="1"/>
    <col min="1802" max="1803" width="9.25" bestFit="1" customWidth="1"/>
    <col min="1804" max="1804" width="9.5" bestFit="1" customWidth="1"/>
    <col min="1805" max="1810" width="9.25" bestFit="1" customWidth="1"/>
    <col min="2049" max="2049" width="55.125" bestFit="1" customWidth="1"/>
    <col min="2050" max="2050" width="5.5" customWidth="1"/>
    <col min="2055" max="2056" width="9.25" bestFit="1" customWidth="1"/>
    <col min="2057" max="2057" width="10" customWidth="1"/>
    <col min="2058" max="2059" width="9.25" bestFit="1" customWidth="1"/>
    <col min="2060" max="2060" width="9.5" bestFit="1" customWidth="1"/>
    <col min="2061" max="2066" width="9.25" bestFit="1" customWidth="1"/>
    <col min="2305" max="2305" width="55.125" bestFit="1" customWidth="1"/>
    <col min="2306" max="2306" width="5.5" customWidth="1"/>
    <col min="2311" max="2312" width="9.25" bestFit="1" customWidth="1"/>
    <col min="2313" max="2313" width="10" customWidth="1"/>
    <col min="2314" max="2315" width="9.25" bestFit="1" customWidth="1"/>
    <col min="2316" max="2316" width="9.5" bestFit="1" customWidth="1"/>
    <col min="2317" max="2322" width="9.25" bestFit="1" customWidth="1"/>
    <col min="2561" max="2561" width="55.125" bestFit="1" customWidth="1"/>
    <col min="2562" max="2562" width="5.5" customWidth="1"/>
    <col min="2567" max="2568" width="9.25" bestFit="1" customWidth="1"/>
    <col min="2569" max="2569" width="10" customWidth="1"/>
    <col min="2570" max="2571" width="9.25" bestFit="1" customWidth="1"/>
    <col min="2572" max="2572" width="9.5" bestFit="1" customWidth="1"/>
    <col min="2573" max="2578" width="9.25" bestFit="1" customWidth="1"/>
    <col min="2817" max="2817" width="55.125" bestFit="1" customWidth="1"/>
    <col min="2818" max="2818" width="5.5" customWidth="1"/>
    <col min="2823" max="2824" width="9.25" bestFit="1" customWidth="1"/>
    <col min="2825" max="2825" width="10" customWidth="1"/>
    <col min="2826" max="2827" width="9.25" bestFit="1" customWidth="1"/>
    <col min="2828" max="2828" width="9.5" bestFit="1" customWidth="1"/>
    <col min="2829" max="2834" width="9.25" bestFit="1" customWidth="1"/>
    <col min="3073" max="3073" width="55.125" bestFit="1" customWidth="1"/>
    <col min="3074" max="3074" width="5.5" customWidth="1"/>
    <col min="3079" max="3080" width="9.25" bestFit="1" customWidth="1"/>
    <col min="3081" max="3081" width="10" customWidth="1"/>
    <col min="3082" max="3083" width="9.25" bestFit="1" customWidth="1"/>
    <col min="3084" max="3084" width="9.5" bestFit="1" customWidth="1"/>
    <col min="3085" max="3090" width="9.25" bestFit="1" customWidth="1"/>
    <col min="3329" max="3329" width="55.125" bestFit="1" customWidth="1"/>
    <col min="3330" max="3330" width="5.5" customWidth="1"/>
    <col min="3335" max="3336" width="9.25" bestFit="1" customWidth="1"/>
    <col min="3337" max="3337" width="10" customWidth="1"/>
    <col min="3338" max="3339" width="9.25" bestFit="1" customWidth="1"/>
    <col min="3340" max="3340" width="9.5" bestFit="1" customWidth="1"/>
    <col min="3341" max="3346" width="9.25" bestFit="1" customWidth="1"/>
    <col min="3585" max="3585" width="55.125" bestFit="1" customWidth="1"/>
    <col min="3586" max="3586" width="5.5" customWidth="1"/>
    <col min="3591" max="3592" width="9.25" bestFit="1" customWidth="1"/>
    <col min="3593" max="3593" width="10" customWidth="1"/>
    <col min="3594" max="3595" width="9.25" bestFit="1" customWidth="1"/>
    <col min="3596" max="3596" width="9.5" bestFit="1" customWidth="1"/>
    <col min="3597" max="3602" width="9.25" bestFit="1" customWidth="1"/>
    <col min="3841" max="3841" width="55.125" bestFit="1" customWidth="1"/>
    <col min="3842" max="3842" width="5.5" customWidth="1"/>
    <col min="3847" max="3848" width="9.25" bestFit="1" customWidth="1"/>
    <col min="3849" max="3849" width="10" customWidth="1"/>
    <col min="3850" max="3851" width="9.25" bestFit="1" customWidth="1"/>
    <col min="3852" max="3852" width="9.5" bestFit="1" customWidth="1"/>
    <col min="3853" max="3858" width="9.25" bestFit="1" customWidth="1"/>
    <col min="4097" max="4097" width="55.125" bestFit="1" customWidth="1"/>
    <col min="4098" max="4098" width="5.5" customWidth="1"/>
    <col min="4103" max="4104" width="9.25" bestFit="1" customWidth="1"/>
    <col min="4105" max="4105" width="10" customWidth="1"/>
    <col min="4106" max="4107" width="9.25" bestFit="1" customWidth="1"/>
    <col min="4108" max="4108" width="9.5" bestFit="1" customWidth="1"/>
    <col min="4109" max="4114" width="9.25" bestFit="1" customWidth="1"/>
    <col min="4353" max="4353" width="55.125" bestFit="1" customWidth="1"/>
    <col min="4354" max="4354" width="5.5" customWidth="1"/>
    <col min="4359" max="4360" width="9.25" bestFit="1" customWidth="1"/>
    <col min="4361" max="4361" width="10" customWidth="1"/>
    <col min="4362" max="4363" width="9.25" bestFit="1" customWidth="1"/>
    <col min="4364" max="4364" width="9.5" bestFit="1" customWidth="1"/>
    <col min="4365" max="4370" width="9.25" bestFit="1" customWidth="1"/>
    <col min="4609" max="4609" width="55.125" bestFit="1" customWidth="1"/>
    <col min="4610" max="4610" width="5.5" customWidth="1"/>
    <col min="4615" max="4616" width="9.25" bestFit="1" customWidth="1"/>
    <col min="4617" max="4617" width="10" customWidth="1"/>
    <col min="4618" max="4619" width="9.25" bestFit="1" customWidth="1"/>
    <col min="4620" max="4620" width="9.5" bestFit="1" customWidth="1"/>
    <col min="4621" max="4626" width="9.25" bestFit="1" customWidth="1"/>
    <col min="4865" max="4865" width="55.125" bestFit="1" customWidth="1"/>
    <col min="4866" max="4866" width="5.5" customWidth="1"/>
    <col min="4871" max="4872" width="9.25" bestFit="1" customWidth="1"/>
    <col min="4873" max="4873" width="10" customWidth="1"/>
    <col min="4874" max="4875" width="9.25" bestFit="1" customWidth="1"/>
    <col min="4876" max="4876" width="9.5" bestFit="1" customWidth="1"/>
    <col min="4877" max="4882" width="9.25" bestFit="1" customWidth="1"/>
    <col min="5121" max="5121" width="55.125" bestFit="1" customWidth="1"/>
    <col min="5122" max="5122" width="5.5" customWidth="1"/>
    <col min="5127" max="5128" width="9.25" bestFit="1" customWidth="1"/>
    <col min="5129" max="5129" width="10" customWidth="1"/>
    <col min="5130" max="5131" width="9.25" bestFit="1" customWidth="1"/>
    <col min="5132" max="5132" width="9.5" bestFit="1" customWidth="1"/>
    <col min="5133" max="5138" width="9.25" bestFit="1" customWidth="1"/>
    <col min="5377" max="5377" width="55.125" bestFit="1" customWidth="1"/>
    <col min="5378" max="5378" width="5.5" customWidth="1"/>
    <col min="5383" max="5384" width="9.25" bestFit="1" customWidth="1"/>
    <col min="5385" max="5385" width="10" customWidth="1"/>
    <col min="5386" max="5387" width="9.25" bestFit="1" customWidth="1"/>
    <col min="5388" max="5388" width="9.5" bestFit="1" customWidth="1"/>
    <col min="5389" max="5394" width="9.25" bestFit="1" customWidth="1"/>
    <col min="5633" max="5633" width="55.125" bestFit="1" customWidth="1"/>
    <col min="5634" max="5634" width="5.5" customWidth="1"/>
    <col min="5639" max="5640" width="9.25" bestFit="1" customWidth="1"/>
    <col min="5641" max="5641" width="10" customWidth="1"/>
    <col min="5642" max="5643" width="9.25" bestFit="1" customWidth="1"/>
    <col min="5644" max="5644" width="9.5" bestFit="1" customWidth="1"/>
    <col min="5645" max="5650" width="9.25" bestFit="1" customWidth="1"/>
    <col min="5889" max="5889" width="55.125" bestFit="1" customWidth="1"/>
    <col min="5890" max="5890" width="5.5" customWidth="1"/>
    <col min="5895" max="5896" width="9.25" bestFit="1" customWidth="1"/>
    <col min="5897" max="5897" width="10" customWidth="1"/>
    <col min="5898" max="5899" width="9.25" bestFit="1" customWidth="1"/>
    <col min="5900" max="5900" width="9.5" bestFit="1" customWidth="1"/>
    <col min="5901" max="5906" width="9.25" bestFit="1" customWidth="1"/>
    <col min="6145" max="6145" width="55.125" bestFit="1" customWidth="1"/>
    <col min="6146" max="6146" width="5.5" customWidth="1"/>
    <col min="6151" max="6152" width="9.25" bestFit="1" customWidth="1"/>
    <col min="6153" max="6153" width="10" customWidth="1"/>
    <col min="6154" max="6155" width="9.25" bestFit="1" customWidth="1"/>
    <col min="6156" max="6156" width="9.5" bestFit="1" customWidth="1"/>
    <col min="6157" max="6162" width="9.25" bestFit="1" customWidth="1"/>
    <col min="6401" max="6401" width="55.125" bestFit="1" customWidth="1"/>
    <col min="6402" max="6402" width="5.5" customWidth="1"/>
    <col min="6407" max="6408" width="9.25" bestFit="1" customWidth="1"/>
    <col min="6409" max="6409" width="10" customWidth="1"/>
    <col min="6410" max="6411" width="9.25" bestFit="1" customWidth="1"/>
    <col min="6412" max="6412" width="9.5" bestFit="1" customWidth="1"/>
    <col min="6413" max="6418" width="9.25" bestFit="1" customWidth="1"/>
    <col min="6657" max="6657" width="55.125" bestFit="1" customWidth="1"/>
    <col min="6658" max="6658" width="5.5" customWidth="1"/>
    <col min="6663" max="6664" width="9.25" bestFit="1" customWidth="1"/>
    <col min="6665" max="6665" width="10" customWidth="1"/>
    <col min="6666" max="6667" width="9.25" bestFit="1" customWidth="1"/>
    <col min="6668" max="6668" width="9.5" bestFit="1" customWidth="1"/>
    <col min="6669" max="6674" width="9.25" bestFit="1" customWidth="1"/>
    <col min="6913" max="6913" width="55.125" bestFit="1" customWidth="1"/>
    <col min="6914" max="6914" width="5.5" customWidth="1"/>
    <col min="6919" max="6920" width="9.25" bestFit="1" customWidth="1"/>
    <col min="6921" max="6921" width="10" customWidth="1"/>
    <col min="6922" max="6923" width="9.25" bestFit="1" customWidth="1"/>
    <col min="6924" max="6924" width="9.5" bestFit="1" customWidth="1"/>
    <col min="6925" max="6930" width="9.25" bestFit="1" customWidth="1"/>
    <col min="7169" max="7169" width="55.125" bestFit="1" customWidth="1"/>
    <col min="7170" max="7170" width="5.5" customWidth="1"/>
    <col min="7175" max="7176" width="9.25" bestFit="1" customWidth="1"/>
    <col min="7177" max="7177" width="10" customWidth="1"/>
    <col min="7178" max="7179" width="9.25" bestFit="1" customWidth="1"/>
    <col min="7180" max="7180" width="9.5" bestFit="1" customWidth="1"/>
    <col min="7181" max="7186" width="9.25" bestFit="1" customWidth="1"/>
    <col min="7425" max="7425" width="55.125" bestFit="1" customWidth="1"/>
    <col min="7426" max="7426" width="5.5" customWidth="1"/>
    <col min="7431" max="7432" width="9.25" bestFit="1" customWidth="1"/>
    <col min="7433" max="7433" width="10" customWidth="1"/>
    <col min="7434" max="7435" width="9.25" bestFit="1" customWidth="1"/>
    <col min="7436" max="7436" width="9.5" bestFit="1" customWidth="1"/>
    <col min="7437" max="7442" width="9.25" bestFit="1" customWidth="1"/>
    <col min="7681" max="7681" width="55.125" bestFit="1" customWidth="1"/>
    <col min="7682" max="7682" width="5.5" customWidth="1"/>
    <col min="7687" max="7688" width="9.25" bestFit="1" customWidth="1"/>
    <col min="7689" max="7689" width="10" customWidth="1"/>
    <col min="7690" max="7691" width="9.25" bestFit="1" customWidth="1"/>
    <col min="7692" max="7692" width="9.5" bestFit="1" customWidth="1"/>
    <col min="7693" max="7698" width="9.25" bestFit="1" customWidth="1"/>
    <col min="7937" max="7937" width="55.125" bestFit="1" customWidth="1"/>
    <col min="7938" max="7938" width="5.5" customWidth="1"/>
    <col min="7943" max="7944" width="9.25" bestFit="1" customWidth="1"/>
    <col min="7945" max="7945" width="10" customWidth="1"/>
    <col min="7946" max="7947" width="9.25" bestFit="1" customWidth="1"/>
    <col min="7948" max="7948" width="9.5" bestFit="1" customWidth="1"/>
    <col min="7949" max="7954" width="9.25" bestFit="1" customWidth="1"/>
    <col min="8193" max="8193" width="55.125" bestFit="1" customWidth="1"/>
    <col min="8194" max="8194" width="5.5" customWidth="1"/>
    <col min="8199" max="8200" width="9.25" bestFit="1" customWidth="1"/>
    <col min="8201" max="8201" width="10" customWidth="1"/>
    <col min="8202" max="8203" width="9.25" bestFit="1" customWidth="1"/>
    <col min="8204" max="8204" width="9.5" bestFit="1" customWidth="1"/>
    <col min="8205" max="8210" width="9.25" bestFit="1" customWidth="1"/>
    <col min="8449" max="8449" width="55.125" bestFit="1" customWidth="1"/>
    <col min="8450" max="8450" width="5.5" customWidth="1"/>
    <col min="8455" max="8456" width="9.25" bestFit="1" customWidth="1"/>
    <col min="8457" max="8457" width="10" customWidth="1"/>
    <col min="8458" max="8459" width="9.25" bestFit="1" customWidth="1"/>
    <col min="8460" max="8460" width="9.5" bestFit="1" customWidth="1"/>
    <col min="8461" max="8466" width="9.25" bestFit="1" customWidth="1"/>
    <col min="8705" max="8705" width="55.125" bestFit="1" customWidth="1"/>
    <col min="8706" max="8706" width="5.5" customWidth="1"/>
    <col min="8711" max="8712" width="9.25" bestFit="1" customWidth="1"/>
    <col min="8713" max="8713" width="10" customWidth="1"/>
    <col min="8714" max="8715" width="9.25" bestFit="1" customWidth="1"/>
    <col min="8716" max="8716" width="9.5" bestFit="1" customWidth="1"/>
    <col min="8717" max="8722" width="9.25" bestFit="1" customWidth="1"/>
    <col min="8961" max="8961" width="55.125" bestFit="1" customWidth="1"/>
    <col min="8962" max="8962" width="5.5" customWidth="1"/>
    <col min="8967" max="8968" width="9.25" bestFit="1" customWidth="1"/>
    <col min="8969" max="8969" width="10" customWidth="1"/>
    <col min="8970" max="8971" width="9.25" bestFit="1" customWidth="1"/>
    <col min="8972" max="8972" width="9.5" bestFit="1" customWidth="1"/>
    <col min="8973" max="8978" width="9.25" bestFit="1" customWidth="1"/>
    <col min="9217" max="9217" width="55.125" bestFit="1" customWidth="1"/>
    <col min="9218" max="9218" width="5.5" customWidth="1"/>
    <col min="9223" max="9224" width="9.25" bestFit="1" customWidth="1"/>
    <col min="9225" max="9225" width="10" customWidth="1"/>
    <col min="9226" max="9227" width="9.25" bestFit="1" customWidth="1"/>
    <col min="9228" max="9228" width="9.5" bestFit="1" customWidth="1"/>
    <col min="9229" max="9234" width="9.25" bestFit="1" customWidth="1"/>
    <col min="9473" max="9473" width="55.125" bestFit="1" customWidth="1"/>
    <col min="9474" max="9474" width="5.5" customWidth="1"/>
    <col min="9479" max="9480" width="9.25" bestFit="1" customWidth="1"/>
    <col min="9481" max="9481" width="10" customWidth="1"/>
    <col min="9482" max="9483" width="9.25" bestFit="1" customWidth="1"/>
    <col min="9484" max="9484" width="9.5" bestFit="1" customWidth="1"/>
    <col min="9485" max="9490" width="9.25" bestFit="1" customWidth="1"/>
    <col min="9729" max="9729" width="55.125" bestFit="1" customWidth="1"/>
    <col min="9730" max="9730" width="5.5" customWidth="1"/>
    <col min="9735" max="9736" width="9.25" bestFit="1" customWidth="1"/>
    <col min="9737" max="9737" width="10" customWidth="1"/>
    <col min="9738" max="9739" width="9.25" bestFit="1" customWidth="1"/>
    <col min="9740" max="9740" width="9.5" bestFit="1" customWidth="1"/>
    <col min="9741" max="9746" width="9.25" bestFit="1" customWidth="1"/>
    <col min="9985" max="9985" width="55.125" bestFit="1" customWidth="1"/>
    <col min="9986" max="9986" width="5.5" customWidth="1"/>
    <col min="9991" max="9992" width="9.25" bestFit="1" customWidth="1"/>
    <col min="9993" max="9993" width="10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55.125" bestFit="1" customWidth="1"/>
    <col min="10242" max="10242" width="5.5" customWidth="1"/>
    <col min="10247" max="10248" width="9.25" bestFit="1" customWidth="1"/>
    <col min="10249" max="10249" width="10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55.125" bestFit="1" customWidth="1"/>
    <col min="10498" max="10498" width="5.5" customWidth="1"/>
    <col min="10503" max="10504" width="9.25" bestFit="1" customWidth="1"/>
    <col min="10505" max="10505" width="10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55.125" bestFit="1" customWidth="1"/>
    <col min="10754" max="10754" width="5.5" customWidth="1"/>
    <col min="10759" max="10760" width="9.25" bestFit="1" customWidth="1"/>
    <col min="10761" max="10761" width="10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55.125" bestFit="1" customWidth="1"/>
    <col min="11010" max="11010" width="5.5" customWidth="1"/>
    <col min="11015" max="11016" width="9.25" bestFit="1" customWidth="1"/>
    <col min="11017" max="11017" width="10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55.125" bestFit="1" customWidth="1"/>
    <col min="11266" max="11266" width="5.5" customWidth="1"/>
    <col min="11271" max="11272" width="9.25" bestFit="1" customWidth="1"/>
    <col min="11273" max="11273" width="10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55.125" bestFit="1" customWidth="1"/>
    <col min="11522" max="11522" width="5.5" customWidth="1"/>
    <col min="11527" max="11528" width="9.25" bestFit="1" customWidth="1"/>
    <col min="11529" max="11529" width="10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55.125" bestFit="1" customWidth="1"/>
    <col min="11778" max="11778" width="5.5" customWidth="1"/>
    <col min="11783" max="11784" width="9.25" bestFit="1" customWidth="1"/>
    <col min="11785" max="11785" width="10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55.125" bestFit="1" customWidth="1"/>
    <col min="12034" max="12034" width="5.5" customWidth="1"/>
    <col min="12039" max="12040" width="9.25" bestFit="1" customWidth="1"/>
    <col min="12041" max="12041" width="10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55.125" bestFit="1" customWidth="1"/>
    <col min="12290" max="12290" width="5.5" customWidth="1"/>
    <col min="12295" max="12296" width="9.25" bestFit="1" customWidth="1"/>
    <col min="12297" max="12297" width="10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55.125" bestFit="1" customWidth="1"/>
    <col min="12546" max="12546" width="5.5" customWidth="1"/>
    <col min="12551" max="12552" width="9.25" bestFit="1" customWidth="1"/>
    <col min="12553" max="12553" width="10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55.125" bestFit="1" customWidth="1"/>
    <col min="12802" max="12802" width="5.5" customWidth="1"/>
    <col min="12807" max="12808" width="9.25" bestFit="1" customWidth="1"/>
    <col min="12809" max="12809" width="10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55.125" bestFit="1" customWidth="1"/>
    <col min="13058" max="13058" width="5.5" customWidth="1"/>
    <col min="13063" max="13064" width="9.25" bestFit="1" customWidth="1"/>
    <col min="13065" max="13065" width="10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55.125" bestFit="1" customWidth="1"/>
    <col min="13314" max="13314" width="5.5" customWidth="1"/>
    <col min="13319" max="13320" width="9.25" bestFit="1" customWidth="1"/>
    <col min="13321" max="13321" width="10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55.125" bestFit="1" customWidth="1"/>
    <col min="13570" max="13570" width="5.5" customWidth="1"/>
    <col min="13575" max="13576" width="9.25" bestFit="1" customWidth="1"/>
    <col min="13577" max="13577" width="10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55.125" bestFit="1" customWidth="1"/>
    <col min="13826" max="13826" width="5.5" customWidth="1"/>
    <col min="13831" max="13832" width="9.25" bestFit="1" customWidth="1"/>
    <col min="13833" max="13833" width="10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55.125" bestFit="1" customWidth="1"/>
    <col min="14082" max="14082" width="5.5" customWidth="1"/>
    <col min="14087" max="14088" width="9.25" bestFit="1" customWidth="1"/>
    <col min="14089" max="14089" width="10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55.125" bestFit="1" customWidth="1"/>
    <col min="14338" max="14338" width="5.5" customWidth="1"/>
    <col min="14343" max="14344" width="9.25" bestFit="1" customWidth="1"/>
    <col min="14345" max="14345" width="10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55.125" bestFit="1" customWidth="1"/>
    <col min="14594" max="14594" width="5.5" customWidth="1"/>
    <col min="14599" max="14600" width="9.25" bestFit="1" customWidth="1"/>
    <col min="14601" max="14601" width="10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55.125" bestFit="1" customWidth="1"/>
    <col min="14850" max="14850" width="5.5" customWidth="1"/>
    <col min="14855" max="14856" width="9.25" bestFit="1" customWidth="1"/>
    <col min="14857" max="14857" width="10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55.125" bestFit="1" customWidth="1"/>
    <col min="15106" max="15106" width="5.5" customWidth="1"/>
    <col min="15111" max="15112" width="9.25" bestFit="1" customWidth="1"/>
    <col min="15113" max="15113" width="10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55.125" bestFit="1" customWidth="1"/>
    <col min="15362" max="15362" width="5.5" customWidth="1"/>
    <col min="15367" max="15368" width="9.25" bestFit="1" customWidth="1"/>
    <col min="15369" max="15369" width="10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55.125" bestFit="1" customWidth="1"/>
    <col min="15618" max="15618" width="5.5" customWidth="1"/>
    <col min="15623" max="15624" width="9.25" bestFit="1" customWidth="1"/>
    <col min="15625" max="15625" width="10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55.125" bestFit="1" customWidth="1"/>
    <col min="15874" max="15874" width="5.5" customWidth="1"/>
    <col min="15879" max="15880" width="9.25" bestFit="1" customWidth="1"/>
    <col min="15881" max="15881" width="10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55.125" bestFit="1" customWidth="1"/>
    <col min="16130" max="16130" width="5.5" customWidth="1"/>
    <col min="16135" max="16136" width="9.25" bestFit="1" customWidth="1"/>
    <col min="16137" max="16137" width="10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6" ht="15.75" thickBot="1" x14ac:dyDescent="0.25">
      <c r="A1" s="1">
        <v>4</v>
      </c>
      <c r="B1" s="283" t="s">
        <v>0</v>
      </c>
      <c r="C1" s="284"/>
      <c r="D1" s="284"/>
      <c r="E1" s="284"/>
      <c r="F1" s="284"/>
      <c r="G1" s="285"/>
      <c r="H1" s="286"/>
      <c r="I1" s="287" t="s">
        <v>1</v>
      </c>
      <c r="J1" s="288"/>
      <c r="K1" s="288"/>
      <c r="L1" s="288"/>
      <c r="M1" s="288"/>
      <c r="N1" s="288"/>
      <c r="O1" s="288"/>
      <c r="P1" s="288"/>
      <c r="Q1" s="288"/>
      <c r="R1" s="288"/>
      <c r="S1" s="146"/>
      <c r="T1" s="146"/>
      <c r="U1" s="146"/>
      <c r="V1" s="146"/>
      <c r="W1" s="146"/>
      <c r="X1" s="146"/>
      <c r="Y1" s="146"/>
      <c r="Z1" s="146"/>
    </row>
    <row r="2" spans="1:26" ht="15.75" thickBot="1" x14ac:dyDescent="0.25">
      <c r="A2" s="147">
        <f>'[2]1'!A2</f>
        <v>12</v>
      </c>
      <c r="B2" s="289" t="s">
        <v>2</v>
      </c>
      <c r="C2" s="291" t="s">
        <v>3</v>
      </c>
      <c r="D2" s="293" t="s">
        <v>4</v>
      </c>
      <c r="E2" s="293"/>
      <c r="F2" s="294"/>
      <c r="G2" s="295" t="s">
        <v>5</v>
      </c>
      <c r="H2" s="295" t="s">
        <v>6</v>
      </c>
      <c r="I2" s="298" t="s">
        <v>4</v>
      </c>
      <c r="J2" s="299"/>
      <c r="K2" s="299"/>
      <c r="L2" s="299"/>
      <c r="M2" s="299"/>
      <c r="N2" s="299"/>
      <c r="O2" s="299"/>
      <c r="P2" s="300"/>
      <c r="Q2" s="148" t="s">
        <v>5</v>
      </c>
      <c r="R2" s="149" t="s">
        <v>6</v>
      </c>
      <c r="S2" s="146"/>
      <c r="T2" s="146"/>
      <c r="U2" s="146"/>
      <c r="V2" s="146"/>
      <c r="W2" s="146"/>
      <c r="X2" s="146"/>
      <c r="Y2" s="146"/>
      <c r="Z2" s="146"/>
    </row>
    <row r="3" spans="1:26" ht="15.75" thickBot="1" x14ac:dyDescent="0.25">
      <c r="A3" s="147">
        <f>'[2]1'!A3</f>
        <v>2022</v>
      </c>
      <c r="B3" s="290"/>
      <c r="C3" s="292"/>
      <c r="D3" s="150" t="s">
        <v>9</v>
      </c>
      <c r="E3" s="151" t="s">
        <v>10</v>
      </c>
      <c r="F3" s="152" t="s">
        <v>11</v>
      </c>
      <c r="G3" s="296"/>
      <c r="H3" s="297"/>
      <c r="I3" s="153" t="s">
        <v>13</v>
      </c>
      <c r="J3" s="154" t="s">
        <v>14</v>
      </c>
      <c r="K3" s="154" t="s">
        <v>15</v>
      </c>
      <c r="L3" s="154" t="s">
        <v>16</v>
      </c>
      <c r="M3" s="154" t="s">
        <v>17</v>
      </c>
      <c r="N3" s="155" t="s">
        <v>18</v>
      </c>
      <c r="O3" s="148" t="s">
        <v>19</v>
      </c>
      <c r="P3" s="153" t="s">
        <v>20</v>
      </c>
      <c r="Q3" s="156" t="s">
        <v>21</v>
      </c>
      <c r="R3" s="157" t="s">
        <v>21</v>
      </c>
      <c r="S3" s="146"/>
      <c r="T3" s="146"/>
      <c r="U3" s="146"/>
      <c r="V3" s="146"/>
      <c r="W3" s="146"/>
      <c r="X3" s="146"/>
      <c r="Y3" s="146"/>
      <c r="Z3" s="146"/>
    </row>
    <row r="4" spans="1:26" ht="15.75" thickBot="1" x14ac:dyDescent="0.25">
      <c r="A4" s="158" t="s">
        <v>22</v>
      </c>
      <c r="B4" s="159">
        <v>1852</v>
      </c>
      <c r="C4" s="160">
        <f>'[2]3'!C71</f>
        <v>-3591</v>
      </c>
      <c r="D4" s="160">
        <f>'[2]3'!D71</f>
        <v>4010</v>
      </c>
      <c r="E4" s="160">
        <f>'[2]3'!E71</f>
        <v>5990</v>
      </c>
      <c r="F4" s="160">
        <f>'[2]3'!F71</f>
        <v>5117</v>
      </c>
      <c r="G4" s="161">
        <f>'[2]3'!H71</f>
        <v>901.81200000000047</v>
      </c>
      <c r="H4" s="162">
        <f>'[2]3'!J71</f>
        <v>0</v>
      </c>
      <c r="I4" s="163">
        <f>'[2]3'!K71</f>
        <v>-14616.609999999971</v>
      </c>
      <c r="J4" s="163">
        <f>'[2]3'!L71</f>
        <v>-82303.840000000113</v>
      </c>
      <c r="K4" s="163">
        <f>'[2]3'!M71</f>
        <v>14087.740000000013</v>
      </c>
      <c r="L4" s="163">
        <f>'[2]3'!N71</f>
        <v>24534</v>
      </c>
      <c r="M4" s="163">
        <f>'[2]3'!O71</f>
        <v>31354.950000000012</v>
      </c>
      <c r="N4" s="163">
        <f>'[2]3'!P71</f>
        <v>17296.510000000002</v>
      </c>
      <c r="O4" s="163">
        <f>'[2]3'!Q71</f>
        <v>0</v>
      </c>
      <c r="P4" s="163">
        <f>'[2]3'!R71</f>
        <v>0</v>
      </c>
      <c r="Q4" s="163">
        <f>'[2]3'!S71</f>
        <v>1487.4700000000048</v>
      </c>
      <c r="R4" s="163">
        <f>'[2]3'!T71</f>
        <v>-88.980000000004281</v>
      </c>
      <c r="S4" s="146"/>
      <c r="T4" s="146"/>
      <c r="U4" s="146"/>
      <c r="V4" s="146"/>
      <c r="W4" s="146"/>
      <c r="X4" s="146"/>
      <c r="Y4" s="146"/>
      <c r="Z4" s="146"/>
    </row>
    <row r="5" spans="1:26" ht="15" x14ac:dyDescent="0.2">
      <c r="A5" s="164" t="s">
        <v>26</v>
      </c>
      <c r="B5" s="165">
        <f>B4+1</f>
        <v>1853</v>
      </c>
      <c r="C5" s="166"/>
      <c r="D5" s="36"/>
      <c r="E5" s="36"/>
      <c r="F5" s="167"/>
      <c r="G5" s="168"/>
      <c r="H5" s="169"/>
      <c r="I5" s="170"/>
      <c r="J5" s="168"/>
      <c r="K5" s="170"/>
      <c r="L5" s="171"/>
      <c r="M5" s="169"/>
      <c r="N5" s="170"/>
      <c r="O5" s="172">
        <v>30000</v>
      </c>
      <c r="P5" s="168"/>
      <c r="Q5" s="170"/>
      <c r="R5" s="170"/>
      <c r="S5" s="146"/>
      <c r="T5" s="146"/>
      <c r="U5" s="146"/>
      <c r="V5" s="146"/>
      <c r="W5" s="146"/>
      <c r="X5" s="146"/>
      <c r="Y5" s="146"/>
      <c r="Z5" s="146"/>
    </row>
    <row r="6" spans="1:26" ht="15" x14ac:dyDescent="0.2">
      <c r="A6" s="164" t="s">
        <v>27</v>
      </c>
      <c r="B6" s="165">
        <f t="shared" ref="B6:B20" si="0">B5+1</f>
        <v>1854</v>
      </c>
      <c r="C6" s="166"/>
      <c r="D6" s="36"/>
      <c r="E6" s="36"/>
      <c r="F6" s="167"/>
      <c r="G6" s="168"/>
      <c r="H6" s="169"/>
      <c r="I6" s="170"/>
      <c r="J6" s="168"/>
      <c r="K6" s="170"/>
      <c r="L6" s="171"/>
      <c r="M6" s="169"/>
      <c r="N6" s="170"/>
      <c r="O6" s="172"/>
      <c r="P6" s="168">
        <v>10000</v>
      </c>
      <c r="Q6" s="170"/>
      <c r="R6" s="170"/>
      <c r="S6" s="146"/>
      <c r="T6" s="146"/>
      <c r="U6" s="146"/>
      <c r="V6" s="146"/>
      <c r="W6" s="146"/>
      <c r="X6" s="146"/>
      <c r="Y6" s="146"/>
      <c r="Z6" s="146"/>
    </row>
    <row r="7" spans="1:26" ht="15" x14ac:dyDescent="0.2">
      <c r="A7" s="164" t="s">
        <v>24</v>
      </c>
      <c r="B7" s="165">
        <f t="shared" si="0"/>
        <v>1855</v>
      </c>
      <c r="C7" s="166"/>
      <c r="D7" s="36"/>
      <c r="E7" s="36">
        <v>7130</v>
      </c>
      <c r="F7" s="167"/>
      <c r="G7" s="168"/>
      <c r="H7" s="169"/>
      <c r="I7" s="170"/>
      <c r="J7" s="168"/>
      <c r="K7" s="170"/>
      <c r="L7" s="171"/>
      <c r="M7" s="169"/>
      <c r="N7" s="170"/>
      <c r="O7" s="172"/>
      <c r="P7" s="168"/>
      <c r="Q7" s="170"/>
      <c r="R7" s="170"/>
      <c r="S7" s="146"/>
      <c r="T7" s="146"/>
      <c r="U7" s="146"/>
      <c r="V7" s="146"/>
      <c r="W7" s="146"/>
      <c r="X7" s="146"/>
      <c r="Y7" s="146"/>
      <c r="Z7" s="146"/>
    </row>
    <row r="8" spans="1:26" ht="15" x14ac:dyDescent="0.2">
      <c r="A8" s="164" t="s">
        <v>24</v>
      </c>
      <c r="B8" s="165">
        <f t="shared" si="0"/>
        <v>1856</v>
      </c>
      <c r="C8" s="166"/>
      <c r="D8" s="167"/>
      <c r="E8" s="36">
        <v>5445</v>
      </c>
      <c r="F8" s="167"/>
      <c r="G8" s="168"/>
      <c r="H8" s="169"/>
      <c r="I8" s="170"/>
      <c r="J8" s="168"/>
      <c r="K8" s="170"/>
      <c r="L8" s="171"/>
      <c r="M8" s="169"/>
      <c r="N8" s="170"/>
      <c r="O8" s="172"/>
      <c r="P8" s="168"/>
      <c r="Q8" s="170"/>
      <c r="R8" s="170"/>
      <c r="S8" s="146"/>
      <c r="T8" s="146"/>
      <c r="U8" s="146"/>
      <c r="V8" s="146"/>
      <c r="W8" s="146"/>
      <c r="X8" s="146"/>
      <c r="Y8" s="146"/>
      <c r="Z8" s="146"/>
    </row>
    <row r="9" spans="1:26" ht="15" x14ac:dyDescent="0.2">
      <c r="A9" s="164" t="s">
        <v>24</v>
      </c>
      <c r="B9" s="165">
        <f t="shared" si="0"/>
        <v>1857</v>
      </c>
      <c r="C9" s="166"/>
      <c r="D9" s="167"/>
      <c r="E9" s="173">
        <v>260</v>
      </c>
      <c r="F9" s="174"/>
      <c r="G9" s="168"/>
      <c r="H9" s="169"/>
      <c r="I9" s="170"/>
      <c r="J9" s="168"/>
      <c r="K9" s="170"/>
      <c r="L9" s="171"/>
      <c r="M9" s="169"/>
      <c r="N9" s="170"/>
      <c r="O9" s="172"/>
      <c r="P9" s="168"/>
      <c r="Q9" s="170"/>
      <c r="R9" s="170"/>
      <c r="S9" s="146"/>
      <c r="T9" s="146"/>
      <c r="U9" s="146"/>
      <c r="V9" s="146"/>
      <c r="W9" s="146"/>
      <c r="X9" s="146"/>
      <c r="Y9" s="146"/>
      <c r="Z9" s="146"/>
    </row>
    <row r="10" spans="1:26" ht="15" x14ac:dyDescent="0.2">
      <c r="A10" s="164" t="s">
        <v>25</v>
      </c>
      <c r="B10" s="165">
        <f t="shared" si="0"/>
        <v>1858</v>
      </c>
      <c r="C10" s="166"/>
      <c r="D10" s="167"/>
      <c r="E10" s="173"/>
      <c r="F10" s="174">
        <v>3115</v>
      </c>
      <c r="G10" s="168"/>
      <c r="H10" s="169"/>
      <c r="I10" s="170"/>
      <c r="J10" s="168"/>
      <c r="K10" s="170"/>
      <c r="L10" s="171"/>
      <c r="M10" s="169"/>
      <c r="N10" s="170"/>
      <c r="O10" s="172"/>
      <c r="P10" s="168"/>
      <c r="Q10" s="170"/>
      <c r="R10" s="170"/>
      <c r="S10" s="146"/>
      <c r="T10" s="146"/>
      <c r="U10" s="146"/>
      <c r="V10" s="146"/>
      <c r="W10" s="146"/>
      <c r="X10" s="146"/>
      <c r="Y10" s="146"/>
      <c r="Z10" s="146"/>
    </row>
    <row r="11" spans="1:26" ht="15" x14ac:dyDescent="0.2">
      <c r="A11" s="164" t="s">
        <v>72</v>
      </c>
      <c r="B11" s="165">
        <f t="shared" si="0"/>
        <v>1859</v>
      </c>
      <c r="C11" s="166"/>
      <c r="D11" s="167">
        <v>50</v>
      </c>
      <c r="E11" s="173"/>
      <c r="F11" s="174"/>
      <c r="G11" s="168"/>
      <c r="H11" s="169"/>
      <c r="I11" s="170"/>
      <c r="J11" s="168"/>
      <c r="K11" s="170"/>
      <c r="L11" s="171"/>
      <c r="M11" s="169"/>
      <c r="N11" s="170"/>
      <c r="O11" s="172"/>
      <c r="P11" s="168"/>
      <c r="Q11" s="170"/>
      <c r="R11" s="170"/>
      <c r="S11" s="146"/>
      <c r="T11" s="146"/>
      <c r="U11" s="146"/>
      <c r="V11" s="146"/>
      <c r="W11" s="146"/>
      <c r="X11" s="146"/>
      <c r="Y11" s="146"/>
      <c r="Z11" s="146"/>
    </row>
    <row r="12" spans="1:26" ht="15" x14ac:dyDescent="0.2">
      <c r="A12" s="164" t="s">
        <v>73</v>
      </c>
      <c r="B12" s="165">
        <f t="shared" si="0"/>
        <v>1860</v>
      </c>
      <c r="C12" s="166"/>
      <c r="D12" s="167"/>
      <c r="E12" s="173">
        <v>10000</v>
      </c>
      <c r="F12" s="174"/>
      <c r="G12" s="168"/>
      <c r="H12" s="169"/>
      <c r="I12" s="170"/>
      <c r="J12" s="168"/>
      <c r="K12" s="170"/>
      <c r="L12" s="171"/>
      <c r="M12" s="169"/>
      <c r="N12" s="170"/>
      <c r="O12" s="172"/>
      <c r="P12" s="168"/>
      <c r="Q12" s="170"/>
      <c r="R12" s="170"/>
      <c r="S12" s="146"/>
      <c r="T12" s="146"/>
      <c r="U12" s="146"/>
      <c r="V12" s="146"/>
      <c r="W12" s="146"/>
      <c r="X12" s="146"/>
      <c r="Y12" s="146"/>
      <c r="Z12" s="146"/>
    </row>
    <row r="13" spans="1:26" ht="15" x14ac:dyDescent="0.2">
      <c r="A13" s="164" t="s">
        <v>74</v>
      </c>
      <c r="B13" s="165">
        <f t="shared" si="0"/>
        <v>1861</v>
      </c>
      <c r="C13" s="166"/>
      <c r="D13" s="167">
        <v>70</v>
      </c>
      <c r="E13" s="173"/>
      <c r="F13" s="174"/>
      <c r="G13" s="168"/>
      <c r="H13" s="169"/>
      <c r="I13" s="170"/>
      <c r="J13" s="168"/>
      <c r="K13" s="170"/>
      <c r="L13" s="171"/>
      <c r="M13" s="169"/>
      <c r="N13" s="170"/>
      <c r="O13" s="172"/>
      <c r="P13" s="168"/>
      <c r="Q13" s="170"/>
      <c r="R13" s="170"/>
      <c r="S13" s="146"/>
      <c r="T13" s="146"/>
      <c r="U13" s="146"/>
      <c r="V13" s="146"/>
      <c r="W13" s="146"/>
      <c r="X13" s="146"/>
      <c r="Y13" s="146"/>
      <c r="Z13" s="146"/>
    </row>
    <row r="14" spans="1:26" ht="15" x14ac:dyDescent="0.2">
      <c r="A14" s="164" t="s">
        <v>65</v>
      </c>
      <c r="B14" s="165">
        <f t="shared" si="0"/>
        <v>1862</v>
      </c>
      <c r="C14" s="166"/>
      <c r="D14" s="167">
        <v>20</v>
      </c>
      <c r="E14" s="173"/>
      <c r="F14" s="174"/>
      <c r="G14" s="168"/>
      <c r="H14" s="169"/>
      <c r="I14" s="170"/>
      <c r="J14" s="168"/>
      <c r="K14" s="170"/>
      <c r="L14" s="171"/>
      <c r="M14" s="169"/>
      <c r="N14" s="170"/>
      <c r="O14" s="172"/>
      <c r="P14" s="168"/>
      <c r="Q14" s="170"/>
      <c r="R14" s="170"/>
      <c r="S14" s="146"/>
      <c r="T14" s="146"/>
      <c r="U14" s="146"/>
      <c r="V14" s="146"/>
      <c r="W14" s="146"/>
      <c r="X14" s="146"/>
      <c r="Y14" s="146"/>
      <c r="Z14" s="146"/>
    </row>
    <row r="15" spans="1:26" ht="15" x14ac:dyDescent="0.2">
      <c r="A15" s="164"/>
      <c r="B15" s="165">
        <f t="shared" si="0"/>
        <v>1863</v>
      </c>
      <c r="C15" s="166"/>
      <c r="D15" s="167"/>
      <c r="E15" s="173"/>
      <c r="F15" s="174"/>
      <c r="G15" s="168"/>
      <c r="H15" s="169"/>
      <c r="I15" s="170"/>
      <c r="J15" s="168"/>
      <c r="K15" s="170"/>
      <c r="L15" s="171"/>
      <c r="M15" s="169"/>
      <c r="N15" s="170"/>
      <c r="O15" s="172"/>
      <c r="P15" s="168"/>
      <c r="Q15" s="170"/>
      <c r="R15" s="170"/>
      <c r="S15" s="146"/>
      <c r="T15" s="146"/>
      <c r="U15" s="146"/>
      <c r="V15" s="146"/>
      <c r="W15" s="146"/>
      <c r="X15" s="146"/>
      <c r="Y15" s="146"/>
      <c r="Z15" s="146"/>
    </row>
    <row r="16" spans="1:26" ht="15" x14ac:dyDescent="0.2">
      <c r="A16" s="164"/>
      <c r="B16" s="165">
        <f t="shared" si="0"/>
        <v>1864</v>
      </c>
      <c r="C16" s="166"/>
      <c r="D16" s="167"/>
      <c r="E16" s="173"/>
      <c r="F16" s="174"/>
      <c r="G16" s="168"/>
      <c r="H16" s="169"/>
      <c r="I16" s="170"/>
      <c r="J16" s="168"/>
      <c r="K16" s="170"/>
      <c r="L16" s="171"/>
      <c r="M16" s="169"/>
      <c r="N16" s="170"/>
      <c r="O16" s="172"/>
      <c r="P16" s="168"/>
      <c r="Q16" s="170"/>
      <c r="R16" s="170"/>
      <c r="S16" s="146"/>
      <c r="T16" s="146"/>
      <c r="U16" s="146"/>
      <c r="V16" s="146"/>
      <c r="W16" s="146"/>
      <c r="X16" s="146"/>
      <c r="Y16" s="146"/>
      <c r="Z16" s="146"/>
    </row>
    <row r="17" spans="1:26" ht="15" x14ac:dyDescent="0.2">
      <c r="A17" s="164" t="s">
        <v>24</v>
      </c>
      <c r="B17" s="165">
        <f t="shared" si="0"/>
        <v>1865</v>
      </c>
      <c r="C17" s="166"/>
      <c r="D17" s="167"/>
      <c r="E17" s="173"/>
      <c r="F17" s="174"/>
      <c r="G17" s="168"/>
      <c r="H17" s="169"/>
      <c r="I17" s="170"/>
      <c r="J17" s="168"/>
      <c r="K17" s="170"/>
      <c r="L17" s="171"/>
      <c r="M17" s="169"/>
      <c r="N17" s="170"/>
      <c r="O17" s="172"/>
      <c r="P17" s="168"/>
      <c r="Q17" s="170"/>
      <c r="R17" s="170"/>
      <c r="S17" s="146"/>
      <c r="T17" s="146"/>
      <c r="U17" s="146"/>
      <c r="V17" s="146"/>
      <c r="W17" s="146"/>
      <c r="X17" s="146"/>
      <c r="Y17" s="146"/>
      <c r="Z17" s="146"/>
    </row>
    <row r="18" spans="1:26" ht="15" x14ac:dyDescent="0.2">
      <c r="A18" s="164" t="s">
        <v>25</v>
      </c>
      <c r="B18" s="165">
        <f t="shared" si="0"/>
        <v>1866</v>
      </c>
      <c r="C18" s="166"/>
      <c r="D18" s="167"/>
      <c r="E18" s="173"/>
      <c r="F18" s="174"/>
      <c r="G18" s="168"/>
      <c r="H18" s="169"/>
      <c r="I18" s="170"/>
      <c r="J18" s="168"/>
      <c r="K18" s="170"/>
      <c r="L18" s="171"/>
      <c r="M18" s="169"/>
      <c r="N18" s="170"/>
      <c r="O18" s="172"/>
      <c r="P18" s="168"/>
      <c r="Q18" s="170"/>
      <c r="R18" s="170"/>
      <c r="S18" s="146"/>
      <c r="T18" s="146"/>
      <c r="U18" s="146"/>
      <c r="V18" s="146"/>
      <c r="W18" s="146"/>
      <c r="X18" s="146"/>
      <c r="Y18" s="146"/>
      <c r="Z18" s="146"/>
    </row>
    <row r="19" spans="1:26" ht="15" x14ac:dyDescent="0.2">
      <c r="A19" s="164" t="s">
        <v>26</v>
      </c>
      <c r="B19" s="165">
        <f t="shared" si="0"/>
        <v>1867</v>
      </c>
      <c r="C19" s="166"/>
      <c r="D19" s="167"/>
      <c r="E19" s="173"/>
      <c r="F19" s="174"/>
      <c r="G19" s="168"/>
      <c r="H19" s="169"/>
      <c r="I19" s="170"/>
      <c r="J19" s="168"/>
      <c r="K19" s="170"/>
      <c r="L19" s="171"/>
      <c r="M19" s="169"/>
      <c r="N19" s="170"/>
      <c r="O19" s="172"/>
      <c r="P19" s="168"/>
      <c r="Q19" s="170"/>
      <c r="R19" s="170"/>
      <c r="S19" s="146"/>
      <c r="T19" s="146"/>
      <c r="U19" s="146"/>
      <c r="V19" s="146"/>
      <c r="W19" s="146"/>
      <c r="X19" s="146"/>
      <c r="Y19" s="146"/>
      <c r="Z19" s="146"/>
    </row>
    <row r="20" spans="1:26" ht="15.75" thickBot="1" x14ac:dyDescent="0.25">
      <c r="A20" s="164" t="s">
        <v>27</v>
      </c>
      <c r="B20" s="165">
        <f t="shared" si="0"/>
        <v>1868</v>
      </c>
      <c r="C20" s="166"/>
      <c r="D20" s="167"/>
      <c r="E20" s="173"/>
      <c r="F20" s="174"/>
      <c r="G20" s="168"/>
      <c r="H20" s="169"/>
      <c r="I20" s="170"/>
      <c r="J20" s="168"/>
      <c r="K20" s="170"/>
      <c r="L20" s="171"/>
      <c r="M20" s="169"/>
      <c r="N20" s="170"/>
      <c r="O20" s="175"/>
      <c r="P20" s="168"/>
      <c r="Q20" s="170"/>
      <c r="R20" s="170"/>
      <c r="S20" s="146"/>
      <c r="T20" s="146"/>
      <c r="U20" s="146"/>
      <c r="V20" s="146"/>
      <c r="W20" s="146"/>
      <c r="X20" s="146"/>
      <c r="Y20" s="146"/>
      <c r="Z20" s="146"/>
    </row>
    <row r="21" spans="1:26" ht="15.75" thickBot="1" x14ac:dyDescent="0.25">
      <c r="A21" s="301" t="s">
        <v>28</v>
      </c>
      <c r="B21" s="302"/>
      <c r="C21" s="160">
        <f t="shared" ref="C21:R21" si="1">SUM(C4:C20)</f>
        <v>-3591</v>
      </c>
      <c r="D21" s="160">
        <f t="shared" si="1"/>
        <v>4150</v>
      </c>
      <c r="E21" s="160">
        <f t="shared" si="1"/>
        <v>28825</v>
      </c>
      <c r="F21" s="160">
        <f t="shared" si="1"/>
        <v>8232</v>
      </c>
      <c r="G21" s="161">
        <f t="shared" si="1"/>
        <v>901.81200000000047</v>
      </c>
      <c r="H21" s="163">
        <f t="shared" si="1"/>
        <v>0</v>
      </c>
      <c r="I21" s="163">
        <f t="shared" si="1"/>
        <v>-14616.609999999971</v>
      </c>
      <c r="J21" s="163">
        <f t="shared" si="1"/>
        <v>-82303.840000000113</v>
      </c>
      <c r="K21" s="163">
        <f t="shared" si="1"/>
        <v>14087.740000000013</v>
      </c>
      <c r="L21" s="163">
        <f t="shared" si="1"/>
        <v>24534</v>
      </c>
      <c r="M21" s="163">
        <f t="shared" si="1"/>
        <v>31354.950000000012</v>
      </c>
      <c r="N21" s="163">
        <f t="shared" si="1"/>
        <v>17296.510000000002</v>
      </c>
      <c r="O21" s="163">
        <f t="shared" si="1"/>
        <v>30000</v>
      </c>
      <c r="P21" s="163">
        <f t="shared" si="1"/>
        <v>10000</v>
      </c>
      <c r="Q21" s="163">
        <f t="shared" si="1"/>
        <v>1487.4700000000048</v>
      </c>
      <c r="R21" s="163">
        <f t="shared" si="1"/>
        <v>-88.980000000004281</v>
      </c>
      <c r="S21" s="146"/>
      <c r="T21" s="146"/>
      <c r="U21" s="146"/>
      <c r="V21" s="146"/>
      <c r="W21" s="146"/>
      <c r="X21" s="146"/>
      <c r="Y21" s="146"/>
      <c r="Z21" s="146"/>
    </row>
    <row r="22" spans="1:26" ht="15.75" thickBot="1" x14ac:dyDescent="0.25">
      <c r="A22" s="176" t="s">
        <v>29</v>
      </c>
      <c r="B22" s="177">
        <v>663</v>
      </c>
      <c r="C22" s="177"/>
      <c r="D22" s="178"/>
      <c r="E22" s="179"/>
      <c r="F22" s="180"/>
      <c r="G22" s="181"/>
      <c r="H22" s="182"/>
      <c r="I22" s="183"/>
      <c r="J22" s="181"/>
      <c r="K22" s="183"/>
      <c r="L22" s="183"/>
      <c r="M22" s="182"/>
      <c r="N22" s="183"/>
      <c r="O22" s="184"/>
      <c r="P22" s="181"/>
      <c r="Q22" s="183"/>
      <c r="R22" s="183"/>
      <c r="S22" s="146"/>
      <c r="T22" s="146"/>
      <c r="U22" s="146"/>
      <c r="V22" s="146"/>
      <c r="W22" s="146"/>
      <c r="X22" s="146"/>
      <c r="Y22" s="146"/>
      <c r="Z22" s="146"/>
    </row>
    <row r="23" spans="1:26" ht="15" x14ac:dyDescent="0.2">
      <c r="A23" s="164" t="s">
        <v>30</v>
      </c>
      <c r="B23" s="185">
        <f>B22+1</f>
        <v>664</v>
      </c>
      <c r="C23" s="186"/>
      <c r="D23" s="167"/>
      <c r="E23" s="187"/>
      <c r="F23" s="174"/>
      <c r="G23" s="168"/>
      <c r="H23" s="169"/>
      <c r="I23" s="170"/>
      <c r="J23" s="168">
        <v>30000</v>
      </c>
      <c r="K23" s="170"/>
      <c r="L23" s="170"/>
      <c r="M23" s="169"/>
      <c r="N23" s="170"/>
      <c r="O23" s="172">
        <v>-30000</v>
      </c>
      <c r="P23" s="168"/>
      <c r="Q23" s="170"/>
      <c r="R23" s="170"/>
      <c r="S23" s="146"/>
      <c r="T23" s="146"/>
      <c r="U23" s="146"/>
      <c r="V23" s="146"/>
      <c r="W23" s="146"/>
      <c r="X23" s="146"/>
      <c r="Y23" s="146"/>
      <c r="Z23" s="146"/>
    </row>
    <row r="24" spans="1:26" ht="15" x14ac:dyDescent="0.2">
      <c r="A24" s="164" t="s">
        <v>31</v>
      </c>
      <c r="B24" s="185">
        <f>B23+1</f>
        <v>665</v>
      </c>
      <c r="C24" s="186"/>
      <c r="D24" s="167"/>
      <c r="E24" s="187"/>
      <c r="F24" s="174"/>
      <c r="G24" s="168"/>
      <c r="H24" s="169"/>
      <c r="I24" s="170"/>
      <c r="J24" s="168"/>
      <c r="K24" s="170">
        <v>10000</v>
      </c>
      <c r="L24" s="170"/>
      <c r="M24" s="169"/>
      <c r="N24" s="170"/>
      <c r="O24" s="172"/>
      <c r="P24" s="168">
        <v>-10000</v>
      </c>
      <c r="Q24" s="170"/>
      <c r="R24" s="170"/>
      <c r="S24" s="146"/>
      <c r="T24" s="146"/>
      <c r="U24" s="146"/>
      <c r="V24" s="146"/>
      <c r="W24" s="146"/>
      <c r="X24" s="146"/>
      <c r="Y24" s="146"/>
      <c r="Z24" s="146"/>
    </row>
    <row r="25" spans="1:26" ht="15" x14ac:dyDescent="0.2">
      <c r="A25" s="164" t="s">
        <v>75</v>
      </c>
      <c r="B25" s="185">
        <f t="shared" ref="B25:B41" si="2">B24+1</f>
        <v>666</v>
      </c>
      <c r="C25" s="186"/>
      <c r="D25" s="167"/>
      <c r="E25" s="187"/>
      <c r="F25" s="174"/>
      <c r="G25" s="168"/>
      <c r="H25" s="169"/>
      <c r="I25" s="170">
        <v>30000</v>
      </c>
      <c r="J25" s="168"/>
      <c r="K25" s="170"/>
      <c r="L25" s="170"/>
      <c r="M25" s="169">
        <v>-30000</v>
      </c>
      <c r="N25" s="170"/>
      <c r="O25" s="172"/>
      <c r="P25" s="168"/>
      <c r="Q25" s="170"/>
      <c r="R25" s="170"/>
      <c r="S25" s="146"/>
      <c r="T25" s="146"/>
      <c r="U25" s="146"/>
      <c r="V25" s="146"/>
      <c r="W25" s="146"/>
      <c r="X25" s="146"/>
      <c r="Y25" s="146"/>
      <c r="Z25" s="146"/>
    </row>
    <row r="26" spans="1:26" ht="15" x14ac:dyDescent="0.2">
      <c r="A26" s="33" t="s">
        <v>76</v>
      </c>
      <c r="B26" s="185">
        <f t="shared" si="2"/>
        <v>667</v>
      </c>
      <c r="C26" s="186"/>
      <c r="D26" s="167"/>
      <c r="E26" s="187"/>
      <c r="F26" s="174"/>
      <c r="G26" s="168"/>
      <c r="H26" s="169"/>
      <c r="I26" s="170"/>
      <c r="J26" s="168">
        <v>24000</v>
      </c>
      <c r="K26" s="170">
        <v>-24000</v>
      </c>
      <c r="L26" s="170"/>
      <c r="M26" s="169"/>
      <c r="N26" s="170"/>
      <c r="O26" s="172"/>
      <c r="P26" s="168"/>
      <c r="Q26" s="170"/>
      <c r="R26" s="170"/>
      <c r="S26" s="146"/>
      <c r="T26" s="146"/>
      <c r="U26" s="146"/>
      <c r="V26" s="146"/>
      <c r="W26" s="146"/>
      <c r="X26" s="146"/>
      <c r="Y26" s="146"/>
      <c r="Z26" s="146"/>
    </row>
    <row r="27" spans="1:26" ht="15" x14ac:dyDescent="0.2">
      <c r="A27" s="33" t="s">
        <v>77</v>
      </c>
      <c r="B27" s="185">
        <f t="shared" si="2"/>
        <v>668</v>
      </c>
      <c r="C27" s="186"/>
      <c r="D27" s="167"/>
      <c r="E27" s="187"/>
      <c r="F27" s="174"/>
      <c r="G27" s="168"/>
      <c r="H27" s="169"/>
      <c r="I27" s="170">
        <v>-1708.07</v>
      </c>
      <c r="J27" s="168"/>
      <c r="K27" s="170"/>
      <c r="L27" s="170"/>
      <c r="M27" s="169"/>
      <c r="N27" s="170"/>
      <c r="O27" s="172"/>
      <c r="P27" s="168"/>
      <c r="Q27" s="170"/>
      <c r="R27" s="170">
        <v>500</v>
      </c>
      <c r="S27" s="146"/>
      <c r="T27" s="146"/>
      <c r="U27" s="146"/>
      <c r="V27" s="146"/>
      <c r="W27" s="146"/>
      <c r="X27" s="146"/>
      <c r="Y27" s="146"/>
      <c r="Z27" s="146"/>
    </row>
    <row r="28" spans="1:26" ht="15" x14ac:dyDescent="0.2">
      <c r="A28" s="33"/>
      <c r="B28" s="185">
        <f t="shared" si="2"/>
        <v>669</v>
      </c>
      <c r="C28" s="186"/>
      <c r="D28" s="167"/>
      <c r="E28" s="187"/>
      <c r="F28" s="174"/>
      <c r="G28" s="168"/>
      <c r="H28" s="169"/>
      <c r="I28" s="170"/>
      <c r="J28" s="168"/>
      <c r="K28" s="170"/>
      <c r="L28" s="170"/>
      <c r="M28" s="169"/>
      <c r="N28" s="170"/>
      <c r="O28" s="172"/>
      <c r="P28" s="168"/>
      <c r="Q28" s="170"/>
      <c r="R28" s="170"/>
      <c r="S28" s="146"/>
      <c r="T28" s="146"/>
      <c r="U28" s="146"/>
      <c r="V28" s="146"/>
      <c r="W28" s="146"/>
      <c r="X28" s="146"/>
      <c r="Y28" s="146"/>
      <c r="Z28" s="146"/>
    </row>
    <row r="29" spans="1:26" ht="15" x14ac:dyDescent="0.2">
      <c r="A29" s="33" t="s">
        <v>78</v>
      </c>
      <c r="B29" s="185">
        <f t="shared" si="2"/>
        <v>670</v>
      </c>
      <c r="C29" s="186"/>
      <c r="D29" s="167"/>
      <c r="E29" s="187">
        <v>-28040</v>
      </c>
      <c r="F29" s="174"/>
      <c r="G29" s="168"/>
      <c r="H29" s="169"/>
      <c r="I29" s="170">
        <v>28040</v>
      </c>
      <c r="J29" s="168"/>
      <c r="K29" s="170"/>
      <c r="L29" s="170"/>
      <c r="M29" s="169"/>
      <c r="N29" s="170"/>
      <c r="O29" s="172"/>
      <c r="P29" s="168"/>
      <c r="Q29" s="170"/>
      <c r="R29" s="170"/>
      <c r="S29" s="146"/>
      <c r="T29" s="146"/>
      <c r="U29" s="146"/>
      <c r="V29" s="146"/>
      <c r="W29" s="146"/>
      <c r="X29" s="146"/>
      <c r="Y29" s="146"/>
      <c r="Z29" s="146"/>
    </row>
    <row r="30" spans="1:26" ht="15" x14ac:dyDescent="0.2">
      <c r="A30" s="33" t="s">
        <v>79</v>
      </c>
      <c r="B30" s="185">
        <f t="shared" si="2"/>
        <v>671</v>
      </c>
      <c r="C30" s="186"/>
      <c r="D30" s="167"/>
      <c r="E30" s="187"/>
      <c r="F30" s="174"/>
      <c r="G30" s="168"/>
      <c r="H30" s="169"/>
      <c r="I30" s="170">
        <v>-28040</v>
      </c>
      <c r="J30" s="168">
        <v>28040</v>
      </c>
      <c r="K30" s="170"/>
      <c r="L30" s="170"/>
      <c r="M30" s="169"/>
      <c r="N30" s="170"/>
      <c r="O30" s="172"/>
      <c r="P30" s="168"/>
      <c r="Q30" s="170"/>
      <c r="R30" s="170"/>
      <c r="S30" s="146"/>
      <c r="T30" s="146"/>
      <c r="U30" s="146"/>
      <c r="V30" s="146"/>
      <c r="W30" s="146"/>
      <c r="X30" s="146"/>
      <c r="Y30" s="146"/>
      <c r="Z30" s="146"/>
    </row>
    <row r="31" spans="1:26" ht="15" x14ac:dyDescent="0.2">
      <c r="A31" s="33" t="s">
        <v>35</v>
      </c>
      <c r="B31" s="185">
        <f t="shared" si="2"/>
        <v>672</v>
      </c>
      <c r="C31" s="186"/>
      <c r="D31" s="167"/>
      <c r="E31" s="187"/>
      <c r="F31" s="174">
        <v>-5000</v>
      </c>
      <c r="G31" s="168"/>
      <c r="H31" s="169"/>
      <c r="I31" s="170"/>
      <c r="J31" s="168"/>
      <c r="K31" s="170">
        <v>5000</v>
      </c>
      <c r="L31" s="170"/>
      <c r="M31" s="169"/>
      <c r="N31" s="170"/>
      <c r="O31" s="172"/>
      <c r="P31" s="168"/>
      <c r="Q31" s="170"/>
      <c r="R31" s="170"/>
      <c r="S31" s="146"/>
      <c r="T31" s="146"/>
      <c r="U31" s="146"/>
      <c r="V31" s="146"/>
      <c r="W31" s="146"/>
      <c r="X31" s="146"/>
      <c r="Y31" s="146"/>
      <c r="Z31" s="146"/>
    </row>
    <row r="32" spans="1:26" ht="15" x14ac:dyDescent="0.2">
      <c r="A32" s="33" t="s">
        <v>36</v>
      </c>
      <c r="B32" s="185">
        <f t="shared" si="2"/>
        <v>673</v>
      </c>
      <c r="C32" s="186"/>
      <c r="D32" s="167"/>
      <c r="E32" s="187"/>
      <c r="F32" s="174"/>
      <c r="G32" s="168">
        <v>-900</v>
      </c>
      <c r="H32" s="169"/>
      <c r="I32" s="170"/>
      <c r="J32" s="168"/>
      <c r="K32" s="170"/>
      <c r="L32" s="170"/>
      <c r="M32" s="169"/>
      <c r="N32" s="170"/>
      <c r="O32" s="172"/>
      <c r="P32" s="168"/>
      <c r="Q32" s="170">
        <v>900</v>
      </c>
      <c r="R32" s="170"/>
      <c r="S32" s="146"/>
      <c r="T32" s="146"/>
      <c r="U32" s="146"/>
      <c r="V32" s="146"/>
      <c r="W32" s="146"/>
      <c r="X32" s="146"/>
      <c r="Y32" s="146"/>
      <c r="Z32" s="146"/>
    </row>
    <row r="33" spans="1:26" ht="15" x14ac:dyDescent="0.2">
      <c r="A33" s="164"/>
      <c r="B33" s="185">
        <f t="shared" si="2"/>
        <v>674</v>
      </c>
      <c r="C33" s="186"/>
      <c r="D33" s="167"/>
      <c r="E33" s="187"/>
      <c r="F33" s="174"/>
      <c r="G33" s="168"/>
      <c r="H33" s="169"/>
      <c r="I33" s="170"/>
      <c r="J33" s="168"/>
      <c r="K33" s="170"/>
      <c r="L33" s="170"/>
      <c r="M33" s="169"/>
      <c r="N33" s="170"/>
      <c r="O33" s="172"/>
      <c r="P33" s="168"/>
      <c r="Q33" s="170"/>
      <c r="R33" s="170"/>
      <c r="S33" s="146"/>
      <c r="T33" s="146"/>
      <c r="U33" s="146"/>
      <c r="V33" s="146"/>
      <c r="W33" s="146"/>
      <c r="X33" s="146"/>
      <c r="Y33" s="146"/>
      <c r="Z33" s="146"/>
    </row>
    <row r="34" spans="1:26" ht="15" x14ac:dyDescent="0.2">
      <c r="A34" s="33" t="s">
        <v>32</v>
      </c>
      <c r="B34" s="185">
        <f t="shared" si="2"/>
        <v>675</v>
      </c>
      <c r="C34" s="186"/>
      <c r="D34" s="167"/>
      <c r="E34" s="187"/>
      <c r="F34" s="174"/>
      <c r="G34" s="168"/>
      <c r="H34" s="169"/>
      <c r="I34" s="170"/>
      <c r="J34" s="168"/>
      <c r="K34" s="170"/>
      <c r="L34" s="170"/>
      <c r="M34" s="169"/>
      <c r="N34" s="170"/>
      <c r="O34" s="172"/>
      <c r="P34" s="168"/>
      <c r="Q34" s="170"/>
      <c r="R34" s="170"/>
      <c r="S34" s="146"/>
      <c r="T34" s="146"/>
      <c r="U34" s="146"/>
      <c r="V34" s="146"/>
      <c r="W34" s="146"/>
      <c r="X34" s="146"/>
      <c r="Y34" s="146"/>
      <c r="Z34" s="146"/>
    </row>
    <row r="35" spans="1:26" ht="15" x14ac:dyDescent="0.2">
      <c r="A35" s="33" t="s">
        <v>33</v>
      </c>
      <c r="B35" s="185">
        <f t="shared" si="2"/>
        <v>676</v>
      </c>
      <c r="C35" s="186"/>
      <c r="D35" s="167"/>
      <c r="E35" s="187"/>
      <c r="F35" s="174"/>
      <c r="G35" s="168"/>
      <c r="H35" s="169"/>
      <c r="I35" s="170"/>
      <c r="J35" s="168"/>
      <c r="K35" s="170"/>
      <c r="L35" s="170"/>
      <c r="M35" s="169"/>
      <c r="N35" s="170"/>
      <c r="O35" s="172"/>
      <c r="P35" s="168"/>
      <c r="Q35" s="170"/>
      <c r="R35" s="170"/>
      <c r="S35" s="146"/>
      <c r="T35" s="146"/>
      <c r="U35" s="146"/>
      <c r="V35" s="146"/>
      <c r="W35" s="146"/>
      <c r="X35" s="146"/>
      <c r="Y35" s="146"/>
      <c r="Z35" s="146"/>
    </row>
    <row r="36" spans="1:26" ht="15" x14ac:dyDescent="0.2">
      <c r="A36" s="33" t="s">
        <v>34</v>
      </c>
      <c r="B36" s="185">
        <f t="shared" si="2"/>
        <v>677</v>
      </c>
      <c r="C36" s="186"/>
      <c r="D36" s="167"/>
      <c r="E36" s="187"/>
      <c r="F36" s="174"/>
      <c r="G36" s="168"/>
      <c r="H36" s="169"/>
      <c r="I36" s="170"/>
      <c r="J36" s="168"/>
      <c r="K36" s="170"/>
      <c r="L36" s="170"/>
      <c r="M36" s="169"/>
      <c r="N36" s="170"/>
      <c r="O36" s="172"/>
      <c r="P36" s="168"/>
      <c r="Q36" s="170"/>
      <c r="R36" s="170"/>
      <c r="S36" s="146"/>
      <c r="T36" s="146"/>
      <c r="U36" s="146"/>
      <c r="V36" s="146"/>
      <c r="W36" s="146"/>
      <c r="X36" s="146"/>
      <c r="Y36" s="146"/>
      <c r="Z36" s="146"/>
    </row>
    <row r="37" spans="1:26" ht="15" x14ac:dyDescent="0.2">
      <c r="A37" s="33" t="s">
        <v>35</v>
      </c>
      <c r="B37" s="185">
        <f t="shared" si="2"/>
        <v>678</v>
      </c>
      <c r="C37" s="186"/>
      <c r="D37" s="167"/>
      <c r="E37" s="187"/>
      <c r="F37" s="174"/>
      <c r="G37" s="168"/>
      <c r="H37" s="169"/>
      <c r="I37" s="170"/>
      <c r="J37" s="168"/>
      <c r="K37" s="170"/>
      <c r="L37" s="170"/>
      <c r="M37" s="169"/>
      <c r="N37" s="170"/>
      <c r="O37" s="172"/>
      <c r="P37" s="168"/>
      <c r="Q37" s="170"/>
      <c r="R37" s="170"/>
      <c r="S37" s="146"/>
      <c r="T37" s="146"/>
      <c r="U37" s="146"/>
      <c r="V37" s="146"/>
      <c r="W37" s="146"/>
      <c r="X37" s="146"/>
      <c r="Y37" s="146"/>
      <c r="Z37" s="146"/>
    </row>
    <row r="38" spans="1:26" ht="15" x14ac:dyDescent="0.2">
      <c r="A38" s="33" t="s">
        <v>36</v>
      </c>
      <c r="B38" s="185">
        <f t="shared" si="2"/>
        <v>679</v>
      </c>
      <c r="C38" s="186"/>
      <c r="D38" s="167"/>
      <c r="E38" s="187"/>
      <c r="F38" s="174"/>
      <c r="G38" s="168"/>
      <c r="H38" s="169"/>
      <c r="I38" s="170"/>
      <c r="J38" s="168"/>
      <c r="K38" s="170"/>
      <c r="L38" s="170"/>
      <c r="M38" s="169"/>
      <c r="N38" s="170"/>
      <c r="O38" s="172"/>
      <c r="P38" s="168"/>
      <c r="Q38" s="170"/>
      <c r="R38" s="170"/>
      <c r="S38" s="146"/>
      <c r="T38" s="146"/>
      <c r="U38" s="146"/>
      <c r="V38" s="146"/>
      <c r="W38" s="146"/>
      <c r="X38" s="146"/>
      <c r="Y38" s="146"/>
      <c r="Z38" s="146"/>
    </row>
    <row r="39" spans="1:26" ht="15" x14ac:dyDescent="0.2">
      <c r="A39" s="164"/>
      <c r="B39" s="185">
        <f t="shared" si="2"/>
        <v>680</v>
      </c>
      <c r="C39" s="186"/>
      <c r="D39" s="167"/>
      <c r="E39" s="187"/>
      <c r="F39" s="174"/>
      <c r="G39" s="168"/>
      <c r="H39" s="169"/>
      <c r="I39" s="170"/>
      <c r="J39" s="168"/>
      <c r="K39" s="170"/>
      <c r="L39" s="170"/>
      <c r="M39" s="169"/>
      <c r="N39" s="170"/>
      <c r="O39" s="172"/>
      <c r="P39" s="168"/>
      <c r="Q39" s="170"/>
      <c r="R39" s="170"/>
      <c r="S39" s="146"/>
      <c r="T39" s="146"/>
      <c r="U39" s="146"/>
      <c r="V39" s="146"/>
      <c r="W39" s="146"/>
      <c r="X39" s="146"/>
      <c r="Y39" s="146"/>
      <c r="Z39" s="146"/>
    </row>
    <row r="40" spans="1:26" ht="15" x14ac:dyDescent="0.2">
      <c r="A40" s="164" t="s">
        <v>30</v>
      </c>
      <c r="B40" s="185">
        <f t="shared" si="2"/>
        <v>681</v>
      </c>
      <c r="C40" s="186"/>
      <c r="D40" s="167"/>
      <c r="E40" s="187"/>
      <c r="F40" s="174"/>
      <c r="G40" s="168"/>
      <c r="H40" s="169"/>
      <c r="I40" s="170"/>
      <c r="J40" s="168"/>
      <c r="K40" s="170"/>
      <c r="L40" s="170"/>
      <c r="M40" s="169"/>
      <c r="N40" s="170"/>
      <c r="O40" s="172"/>
      <c r="P40" s="168"/>
      <c r="Q40" s="170"/>
      <c r="R40" s="170"/>
      <c r="S40" s="146"/>
      <c r="T40" s="146"/>
      <c r="U40" s="146"/>
      <c r="V40" s="146"/>
      <c r="W40" s="146"/>
      <c r="X40" s="146"/>
      <c r="Y40" s="146"/>
      <c r="Z40" s="146"/>
    </row>
    <row r="41" spans="1:26" ht="15" x14ac:dyDescent="0.2">
      <c r="A41" s="164" t="s">
        <v>31</v>
      </c>
      <c r="B41" s="185">
        <f t="shared" si="2"/>
        <v>682</v>
      </c>
      <c r="C41" s="186"/>
      <c r="D41" s="167"/>
      <c r="E41" s="187"/>
      <c r="F41" s="174"/>
      <c r="G41" s="168"/>
      <c r="H41" s="169"/>
      <c r="I41" s="170"/>
      <c r="J41" s="168"/>
      <c r="K41" s="170"/>
      <c r="L41" s="170"/>
      <c r="M41" s="169"/>
      <c r="N41" s="170"/>
      <c r="O41" s="172"/>
      <c r="P41" s="168"/>
      <c r="Q41" s="170"/>
      <c r="R41" s="170"/>
      <c r="S41" s="146"/>
      <c r="T41" s="146"/>
      <c r="U41" s="146"/>
      <c r="V41" s="146"/>
      <c r="W41" s="146"/>
      <c r="X41" s="146"/>
      <c r="Y41" s="146"/>
      <c r="Z41" s="146"/>
    </row>
    <row r="42" spans="1:26" ht="15" x14ac:dyDescent="0.2">
      <c r="A42" s="303"/>
      <c r="B42" s="304"/>
      <c r="C42" s="188">
        <f t="shared" ref="C42:R42" si="3">SUM(C22:C41)</f>
        <v>0</v>
      </c>
      <c r="D42" s="188">
        <f t="shared" si="3"/>
        <v>0</v>
      </c>
      <c r="E42" s="188">
        <f t="shared" si="3"/>
        <v>-28040</v>
      </c>
      <c r="F42" s="188">
        <f t="shared" si="3"/>
        <v>-5000</v>
      </c>
      <c r="G42" s="189">
        <f t="shared" si="3"/>
        <v>-900</v>
      </c>
      <c r="H42" s="190">
        <f t="shared" si="3"/>
        <v>0</v>
      </c>
      <c r="I42" s="190">
        <f t="shared" si="3"/>
        <v>28291.93</v>
      </c>
      <c r="J42" s="190">
        <f t="shared" si="3"/>
        <v>82040</v>
      </c>
      <c r="K42" s="190">
        <f t="shared" si="3"/>
        <v>-9000</v>
      </c>
      <c r="L42" s="190">
        <f t="shared" si="3"/>
        <v>0</v>
      </c>
      <c r="M42" s="190">
        <f t="shared" si="3"/>
        <v>-30000</v>
      </c>
      <c r="N42" s="190">
        <f t="shared" si="3"/>
        <v>0</v>
      </c>
      <c r="O42" s="190">
        <f t="shared" si="3"/>
        <v>-30000</v>
      </c>
      <c r="P42" s="190">
        <f t="shared" si="3"/>
        <v>-10000</v>
      </c>
      <c r="Q42" s="190">
        <f t="shared" si="3"/>
        <v>900</v>
      </c>
      <c r="R42" s="190">
        <f t="shared" si="3"/>
        <v>500</v>
      </c>
      <c r="S42" s="146"/>
      <c r="T42" s="146"/>
      <c r="U42" s="146"/>
      <c r="V42" s="146"/>
      <c r="W42" s="146"/>
      <c r="X42" s="146"/>
      <c r="Y42" s="146"/>
      <c r="Z42" s="146"/>
    </row>
    <row r="43" spans="1:26" ht="15" x14ac:dyDescent="0.2">
      <c r="A43" s="191" t="s">
        <v>37</v>
      </c>
      <c r="B43" s="192">
        <v>1029</v>
      </c>
      <c r="C43" s="193"/>
      <c r="D43" s="194"/>
      <c r="E43" s="194"/>
      <c r="F43" s="195"/>
      <c r="G43" s="196"/>
      <c r="H43" s="197"/>
      <c r="I43" s="198"/>
      <c r="J43" s="198"/>
      <c r="K43" s="198"/>
      <c r="L43" s="198"/>
      <c r="M43" s="197"/>
      <c r="N43" s="198"/>
      <c r="O43" s="198"/>
      <c r="P43" s="196"/>
      <c r="Q43" s="198"/>
      <c r="R43" s="198"/>
      <c r="S43" s="146"/>
      <c r="T43" s="146"/>
      <c r="U43" s="146"/>
      <c r="V43" s="146"/>
      <c r="W43" s="146"/>
      <c r="X43" s="146"/>
      <c r="Y43" s="146"/>
      <c r="Z43" s="146"/>
    </row>
    <row r="44" spans="1:26" ht="15" x14ac:dyDescent="0.2">
      <c r="A44" s="33" t="s">
        <v>80</v>
      </c>
      <c r="B44" s="199">
        <f>B43+1</f>
        <v>1030</v>
      </c>
      <c r="C44" s="166"/>
      <c r="D44" s="187"/>
      <c r="E44" s="187">
        <v>790</v>
      </c>
      <c r="F44" s="167"/>
      <c r="G44" s="168"/>
      <c r="H44" s="169"/>
      <c r="I44" s="170"/>
      <c r="J44" s="170"/>
      <c r="K44" s="170"/>
      <c r="L44" s="170"/>
      <c r="M44" s="169"/>
      <c r="N44" s="170"/>
      <c r="O44" s="172"/>
      <c r="P44" s="168"/>
      <c r="Q44" s="170"/>
      <c r="R44" s="170"/>
      <c r="S44" s="146"/>
      <c r="T44" s="146"/>
      <c r="U44" s="146"/>
      <c r="V44" s="146"/>
      <c r="W44" s="146"/>
      <c r="X44" s="146"/>
      <c r="Y44" s="146"/>
      <c r="Z44" s="146"/>
    </row>
    <row r="45" spans="1:26" ht="15" x14ac:dyDescent="0.2">
      <c r="A45" s="33" t="s">
        <v>71</v>
      </c>
      <c r="B45" s="199">
        <f t="shared" ref="B45:B60" si="4">B44+1</f>
        <v>1031</v>
      </c>
      <c r="C45" s="166"/>
      <c r="D45" s="187"/>
      <c r="E45" s="187"/>
      <c r="F45" s="167">
        <v>50</v>
      </c>
      <c r="G45" s="168"/>
      <c r="H45" s="169"/>
      <c r="I45" s="170"/>
      <c r="J45" s="170"/>
      <c r="K45" s="170"/>
      <c r="L45" s="170"/>
      <c r="M45" s="169"/>
      <c r="N45" s="170"/>
      <c r="O45" s="172"/>
      <c r="P45" s="168"/>
      <c r="Q45" s="170"/>
      <c r="R45" s="170"/>
      <c r="S45" s="146"/>
      <c r="T45" s="146"/>
      <c r="U45" s="146"/>
      <c r="V45" s="146"/>
      <c r="W45" s="146"/>
      <c r="X45" s="146"/>
      <c r="Y45" s="146"/>
      <c r="Z45" s="146"/>
    </row>
    <row r="46" spans="1:26" ht="15" x14ac:dyDescent="0.25">
      <c r="A46" s="33"/>
      <c r="B46" s="199">
        <f t="shared" si="4"/>
        <v>1032</v>
      </c>
      <c r="C46" s="166"/>
      <c r="D46" s="200"/>
      <c r="E46" s="200"/>
      <c r="F46" s="174"/>
      <c r="G46" s="201"/>
      <c r="H46" s="202"/>
      <c r="I46" s="172"/>
      <c r="J46" s="172"/>
      <c r="K46" s="172"/>
      <c r="L46" s="172"/>
      <c r="M46" s="202"/>
      <c r="N46" s="203"/>
      <c r="O46" s="172"/>
      <c r="P46" s="204"/>
      <c r="Q46" s="172"/>
      <c r="R46" s="172"/>
      <c r="S46" s="146"/>
      <c r="T46" s="146"/>
      <c r="U46" s="146"/>
      <c r="V46" s="146"/>
      <c r="W46" s="146"/>
      <c r="X46" s="146"/>
      <c r="Y46" s="146"/>
      <c r="Z46" s="146"/>
    </row>
    <row r="47" spans="1:26" ht="15" x14ac:dyDescent="0.25">
      <c r="A47" s="164"/>
      <c r="B47" s="199">
        <f t="shared" si="4"/>
        <v>1033</v>
      </c>
      <c r="C47" s="166"/>
      <c r="D47" s="200"/>
      <c r="E47" s="200"/>
      <c r="F47" s="174"/>
      <c r="G47" s="201"/>
      <c r="H47" s="202"/>
      <c r="I47" s="172"/>
      <c r="J47" s="172"/>
      <c r="K47" s="172"/>
      <c r="L47" s="172"/>
      <c r="M47" s="202"/>
      <c r="N47" s="203"/>
      <c r="O47" s="172"/>
      <c r="P47" s="204"/>
      <c r="Q47" s="172"/>
      <c r="R47" s="172"/>
      <c r="S47" s="146"/>
      <c r="T47" s="146"/>
      <c r="U47" s="146"/>
      <c r="V47" s="146"/>
      <c r="W47" s="146"/>
      <c r="X47" s="146"/>
      <c r="Y47" s="146"/>
      <c r="Z47" s="146"/>
    </row>
    <row r="48" spans="1:26" ht="15" x14ac:dyDescent="0.25">
      <c r="A48" s="164"/>
      <c r="B48" s="199">
        <f t="shared" si="4"/>
        <v>1034</v>
      </c>
      <c r="C48" s="166"/>
      <c r="D48" s="200"/>
      <c r="E48" s="200"/>
      <c r="F48" s="174"/>
      <c r="G48" s="201"/>
      <c r="H48" s="202"/>
      <c r="I48" s="172"/>
      <c r="J48" s="172"/>
      <c r="K48" s="172"/>
      <c r="L48" s="172"/>
      <c r="M48" s="202"/>
      <c r="N48" s="203"/>
      <c r="O48" s="172"/>
      <c r="P48" s="204"/>
      <c r="Q48" s="172"/>
      <c r="R48" s="172"/>
      <c r="S48" s="146"/>
      <c r="T48" s="146"/>
      <c r="U48" s="146"/>
      <c r="V48" s="146"/>
      <c r="W48" s="146"/>
      <c r="X48" s="146"/>
      <c r="Y48" s="146"/>
      <c r="Z48" s="146"/>
    </row>
    <row r="49" spans="1:26" ht="15" x14ac:dyDescent="0.25">
      <c r="A49" s="164"/>
      <c r="B49" s="199">
        <f t="shared" si="4"/>
        <v>1035</v>
      </c>
      <c r="C49" s="166"/>
      <c r="D49" s="200"/>
      <c r="E49" s="200"/>
      <c r="F49" s="174"/>
      <c r="G49" s="201"/>
      <c r="H49" s="202"/>
      <c r="I49" s="172"/>
      <c r="J49" s="172"/>
      <c r="K49" s="172"/>
      <c r="L49" s="172"/>
      <c r="M49" s="202"/>
      <c r="N49" s="203"/>
      <c r="O49" s="172"/>
      <c r="P49" s="204"/>
      <c r="Q49" s="172"/>
      <c r="R49" s="172"/>
      <c r="S49" s="146"/>
      <c r="T49" s="146"/>
      <c r="U49" s="146"/>
      <c r="V49" s="146"/>
      <c r="W49" s="146"/>
      <c r="X49" s="146"/>
      <c r="Y49" s="146"/>
      <c r="Z49" s="146"/>
    </row>
    <row r="50" spans="1:26" ht="15" x14ac:dyDescent="0.25">
      <c r="A50" s="164"/>
      <c r="B50" s="199">
        <f t="shared" si="4"/>
        <v>1036</v>
      </c>
      <c r="C50" s="166"/>
      <c r="D50" s="200"/>
      <c r="E50" s="200"/>
      <c r="F50" s="174"/>
      <c r="G50" s="201"/>
      <c r="H50" s="202"/>
      <c r="I50" s="172"/>
      <c r="J50" s="172"/>
      <c r="K50" s="172"/>
      <c r="L50" s="172"/>
      <c r="M50" s="202"/>
      <c r="N50" s="203"/>
      <c r="O50" s="172"/>
      <c r="P50" s="204"/>
      <c r="Q50" s="172"/>
      <c r="R50" s="172"/>
      <c r="S50" s="146"/>
      <c r="T50" s="146"/>
      <c r="U50" s="146"/>
      <c r="V50" s="146"/>
      <c r="W50" s="146"/>
      <c r="X50" s="146"/>
      <c r="Y50" s="146"/>
      <c r="Z50" s="146"/>
    </row>
    <row r="51" spans="1:26" ht="15" x14ac:dyDescent="0.25">
      <c r="A51" s="164"/>
      <c r="B51" s="199">
        <f t="shared" si="4"/>
        <v>1037</v>
      </c>
      <c r="C51" s="166"/>
      <c r="D51" s="200"/>
      <c r="E51" s="200"/>
      <c r="F51" s="174"/>
      <c r="G51" s="201"/>
      <c r="H51" s="202"/>
      <c r="I51" s="172"/>
      <c r="J51" s="172"/>
      <c r="K51" s="172"/>
      <c r="L51" s="172"/>
      <c r="M51" s="202"/>
      <c r="N51" s="203"/>
      <c r="O51" s="172"/>
      <c r="P51" s="204"/>
      <c r="Q51" s="172"/>
      <c r="R51" s="172"/>
      <c r="S51" s="146"/>
      <c r="T51" s="146"/>
      <c r="U51" s="146"/>
      <c r="V51" s="146"/>
      <c r="W51" s="146"/>
      <c r="X51" s="146"/>
      <c r="Y51" s="146"/>
      <c r="Z51" s="146"/>
    </row>
    <row r="52" spans="1:26" ht="15" x14ac:dyDescent="0.25">
      <c r="A52" s="164"/>
      <c r="B52" s="199">
        <f t="shared" si="4"/>
        <v>1038</v>
      </c>
      <c r="C52" s="166"/>
      <c r="D52" s="200"/>
      <c r="E52" s="200"/>
      <c r="F52" s="174"/>
      <c r="G52" s="201"/>
      <c r="H52" s="202"/>
      <c r="I52" s="172"/>
      <c r="J52" s="172"/>
      <c r="K52" s="172"/>
      <c r="L52" s="172"/>
      <c r="M52" s="202"/>
      <c r="N52" s="203"/>
      <c r="O52" s="172"/>
      <c r="P52" s="204"/>
      <c r="Q52" s="172"/>
      <c r="R52" s="172"/>
      <c r="S52" s="146"/>
      <c r="T52" s="146"/>
      <c r="U52" s="146"/>
      <c r="V52" s="146"/>
      <c r="W52" s="146"/>
      <c r="X52" s="146"/>
      <c r="Y52" s="146"/>
      <c r="Z52" s="146"/>
    </row>
    <row r="53" spans="1:26" ht="15" x14ac:dyDescent="0.25">
      <c r="A53" s="164"/>
      <c r="B53" s="199">
        <f t="shared" si="4"/>
        <v>1039</v>
      </c>
      <c r="C53" s="166"/>
      <c r="D53" s="200"/>
      <c r="E53" s="200"/>
      <c r="F53" s="174"/>
      <c r="G53" s="201"/>
      <c r="H53" s="202"/>
      <c r="I53" s="172"/>
      <c r="J53" s="172"/>
      <c r="K53" s="172"/>
      <c r="L53" s="172"/>
      <c r="M53" s="202"/>
      <c r="N53" s="203"/>
      <c r="O53" s="172"/>
      <c r="P53" s="204"/>
      <c r="Q53" s="172"/>
      <c r="R53" s="172"/>
      <c r="S53" s="146"/>
      <c r="T53" s="146"/>
      <c r="U53" s="146"/>
      <c r="V53" s="146"/>
      <c r="W53" s="146"/>
      <c r="X53" s="146"/>
      <c r="Y53" s="146"/>
      <c r="Z53" s="146"/>
    </row>
    <row r="54" spans="1:26" ht="15" x14ac:dyDescent="0.25">
      <c r="A54" s="164"/>
      <c r="B54" s="199">
        <f t="shared" si="4"/>
        <v>1040</v>
      </c>
      <c r="C54" s="166"/>
      <c r="D54" s="200"/>
      <c r="E54" s="200"/>
      <c r="F54" s="174"/>
      <c r="G54" s="201"/>
      <c r="H54" s="202"/>
      <c r="I54" s="172"/>
      <c r="J54" s="172"/>
      <c r="K54" s="172"/>
      <c r="L54" s="172"/>
      <c r="M54" s="202"/>
      <c r="N54" s="203"/>
      <c r="O54" s="172"/>
      <c r="P54" s="204"/>
      <c r="Q54" s="172"/>
      <c r="R54" s="172"/>
      <c r="S54" s="146"/>
      <c r="T54" s="146"/>
      <c r="U54" s="146"/>
      <c r="V54" s="146"/>
      <c r="W54" s="146"/>
      <c r="X54" s="146"/>
      <c r="Y54" s="146"/>
      <c r="Z54" s="146"/>
    </row>
    <row r="55" spans="1:26" ht="15" x14ac:dyDescent="0.2">
      <c r="A55" s="164"/>
      <c r="B55" s="199">
        <f t="shared" si="4"/>
        <v>1041</v>
      </c>
      <c r="C55" s="166"/>
      <c r="D55" s="200"/>
      <c r="E55" s="200"/>
      <c r="F55" s="174"/>
      <c r="G55" s="201"/>
      <c r="H55" s="202"/>
      <c r="I55" s="172"/>
      <c r="J55" s="172"/>
      <c r="K55" s="172"/>
      <c r="L55" s="172"/>
      <c r="M55" s="202"/>
      <c r="N55" s="172"/>
      <c r="O55" s="172"/>
      <c r="P55" s="201"/>
      <c r="Q55" s="172"/>
      <c r="R55" s="172"/>
      <c r="S55" s="146"/>
      <c r="T55" s="146"/>
      <c r="U55" s="146"/>
      <c r="V55" s="146"/>
      <c r="W55" s="146"/>
      <c r="X55" s="146"/>
      <c r="Y55" s="146"/>
      <c r="Z55" s="146"/>
    </row>
    <row r="56" spans="1:26" ht="15" x14ac:dyDescent="0.2">
      <c r="A56" s="164"/>
      <c r="B56" s="199">
        <f t="shared" si="4"/>
        <v>1042</v>
      </c>
      <c r="C56" s="166"/>
      <c r="D56" s="200"/>
      <c r="E56" s="200"/>
      <c r="F56" s="174"/>
      <c r="G56" s="201"/>
      <c r="H56" s="202"/>
      <c r="I56" s="172"/>
      <c r="J56" s="172"/>
      <c r="K56" s="172"/>
      <c r="L56" s="172"/>
      <c r="M56" s="202"/>
      <c r="N56" s="172"/>
      <c r="O56" s="172"/>
      <c r="P56" s="201"/>
      <c r="Q56" s="172"/>
      <c r="R56" s="172"/>
      <c r="S56" s="146"/>
      <c r="T56" s="146"/>
      <c r="U56" s="146"/>
      <c r="V56" s="146"/>
      <c r="W56" s="146"/>
      <c r="X56" s="146"/>
      <c r="Y56" s="146"/>
      <c r="Z56" s="146"/>
    </row>
    <row r="57" spans="1:26" ht="15" x14ac:dyDescent="0.2">
      <c r="A57" s="164"/>
      <c r="B57" s="199">
        <f t="shared" si="4"/>
        <v>1043</v>
      </c>
      <c r="C57" s="166"/>
      <c r="D57" s="200"/>
      <c r="E57" s="200"/>
      <c r="F57" s="174"/>
      <c r="G57" s="201"/>
      <c r="H57" s="202"/>
      <c r="I57" s="172"/>
      <c r="J57" s="172"/>
      <c r="K57" s="172"/>
      <c r="L57" s="172"/>
      <c r="M57" s="202"/>
      <c r="N57" s="172"/>
      <c r="O57" s="172"/>
      <c r="P57" s="201"/>
      <c r="Q57" s="172"/>
      <c r="R57" s="172"/>
      <c r="S57" s="146"/>
      <c r="T57" s="146"/>
      <c r="U57" s="146"/>
      <c r="V57" s="146"/>
      <c r="W57" s="146"/>
      <c r="X57" s="146"/>
      <c r="Y57" s="146"/>
      <c r="Z57" s="146"/>
    </row>
    <row r="58" spans="1:26" ht="15" x14ac:dyDescent="0.2">
      <c r="A58" s="164"/>
      <c r="B58" s="199">
        <f t="shared" si="4"/>
        <v>1044</v>
      </c>
      <c r="C58" s="166"/>
      <c r="D58" s="200"/>
      <c r="E58" s="200"/>
      <c r="F58" s="174"/>
      <c r="G58" s="201"/>
      <c r="H58" s="202"/>
      <c r="I58" s="172"/>
      <c r="J58" s="172"/>
      <c r="K58" s="172"/>
      <c r="L58" s="172"/>
      <c r="M58" s="202"/>
      <c r="N58" s="172"/>
      <c r="O58" s="172"/>
      <c r="P58" s="201"/>
      <c r="Q58" s="172"/>
      <c r="R58" s="172"/>
      <c r="S58" s="146"/>
      <c r="T58" s="146"/>
      <c r="U58" s="146"/>
      <c r="V58" s="146"/>
      <c r="W58" s="146"/>
      <c r="X58" s="146"/>
      <c r="Y58" s="146"/>
      <c r="Z58" s="146"/>
    </row>
    <row r="59" spans="1:26" ht="15" x14ac:dyDescent="0.2">
      <c r="A59" s="33" t="s">
        <v>70</v>
      </c>
      <c r="B59" s="199">
        <f t="shared" si="4"/>
        <v>1045</v>
      </c>
      <c r="C59" s="166"/>
      <c r="D59" s="200"/>
      <c r="E59" s="200"/>
      <c r="F59" s="174"/>
      <c r="G59" s="201"/>
      <c r="H59" s="202"/>
      <c r="I59" s="172"/>
      <c r="J59" s="172"/>
      <c r="K59" s="172"/>
      <c r="L59" s="172"/>
      <c r="M59" s="202"/>
      <c r="N59" s="172"/>
      <c r="O59" s="172"/>
      <c r="P59" s="201"/>
      <c r="Q59" s="172"/>
      <c r="R59" s="172"/>
      <c r="S59" s="146"/>
      <c r="T59" s="146"/>
      <c r="U59" s="146"/>
      <c r="V59" s="146"/>
      <c r="W59" s="146"/>
      <c r="X59" s="146"/>
      <c r="Y59" s="146"/>
      <c r="Z59" s="146"/>
    </row>
    <row r="60" spans="1:26" ht="15.75" thickBot="1" x14ac:dyDescent="0.25">
      <c r="A60" s="33" t="s">
        <v>71</v>
      </c>
      <c r="B60" s="199">
        <f t="shared" si="4"/>
        <v>1046</v>
      </c>
      <c r="C60" s="166"/>
      <c r="D60" s="200"/>
      <c r="E60" s="200"/>
      <c r="F60" s="174"/>
      <c r="G60" s="201"/>
      <c r="H60" s="202"/>
      <c r="I60" s="172"/>
      <c r="J60" s="172"/>
      <c r="K60" s="172"/>
      <c r="L60" s="172"/>
      <c r="M60" s="202"/>
      <c r="N60" s="172"/>
      <c r="O60" s="175"/>
      <c r="P60" s="201"/>
      <c r="Q60" s="172"/>
      <c r="R60" s="172"/>
      <c r="S60" s="146"/>
      <c r="T60" s="146"/>
      <c r="U60" s="146"/>
      <c r="V60" s="146"/>
      <c r="W60" s="146"/>
      <c r="X60" s="146"/>
      <c r="Y60" s="146"/>
      <c r="Z60" s="146"/>
    </row>
    <row r="61" spans="1:26" ht="15.75" thickBot="1" x14ac:dyDescent="0.25">
      <c r="A61" s="305" t="s">
        <v>59</v>
      </c>
      <c r="B61" s="305"/>
      <c r="C61" s="205">
        <f>SUM(C43:C60)</f>
        <v>0</v>
      </c>
      <c r="D61" s="205">
        <f t="shared" ref="D61:R61" si="5">SUM(D43:D60)</f>
        <v>0</v>
      </c>
      <c r="E61" s="205">
        <f t="shared" si="5"/>
        <v>790</v>
      </c>
      <c r="F61" s="205">
        <f t="shared" si="5"/>
        <v>50</v>
      </c>
      <c r="G61" s="206">
        <f t="shared" si="5"/>
        <v>0</v>
      </c>
      <c r="H61" s="207">
        <f t="shared" si="5"/>
        <v>0</v>
      </c>
      <c r="I61" s="207">
        <f t="shared" si="5"/>
        <v>0</v>
      </c>
      <c r="J61" s="207">
        <f t="shared" si="5"/>
        <v>0</v>
      </c>
      <c r="K61" s="207">
        <f t="shared" si="5"/>
        <v>0</v>
      </c>
      <c r="L61" s="207">
        <f t="shared" si="5"/>
        <v>0</v>
      </c>
      <c r="M61" s="207">
        <f t="shared" si="5"/>
        <v>0</v>
      </c>
      <c r="N61" s="207">
        <f t="shared" si="5"/>
        <v>0</v>
      </c>
      <c r="O61" s="207">
        <f t="shared" si="5"/>
        <v>0</v>
      </c>
      <c r="P61" s="207">
        <f t="shared" si="5"/>
        <v>0</v>
      </c>
      <c r="Q61" s="207">
        <f t="shared" si="5"/>
        <v>0</v>
      </c>
      <c r="R61" s="207">
        <f t="shared" si="5"/>
        <v>0</v>
      </c>
      <c r="S61" s="208"/>
      <c r="T61" s="208"/>
      <c r="U61" s="208"/>
      <c r="V61" s="208"/>
      <c r="W61" s="208"/>
      <c r="X61" s="208"/>
      <c r="Y61" s="208"/>
      <c r="Z61" s="208"/>
    </row>
    <row r="62" spans="1:26" ht="15.75" thickBot="1" x14ac:dyDescent="0.25">
      <c r="A62" s="306" t="s">
        <v>60</v>
      </c>
      <c r="B62" s="306"/>
      <c r="C62" s="209">
        <f t="shared" ref="C62:R62" si="6">C21+C42-C61</f>
        <v>-3591</v>
      </c>
      <c r="D62" s="209">
        <f t="shared" si="6"/>
        <v>4150</v>
      </c>
      <c r="E62" s="209">
        <f t="shared" si="6"/>
        <v>-5</v>
      </c>
      <c r="F62" s="209">
        <f t="shared" si="6"/>
        <v>3182</v>
      </c>
      <c r="G62" s="210">
        <f t="shared" si="6"/>
        <v>1.8120000000004666</v>
      </c>
      <c r="H62" s="211">
        <f t="shared" si="6"/>
        <v>0</v>
      </c>
      <c r="I62" s="211">
        <f t="shared" si="6"/>
        <v>13675.320000000029</v>
      </c>
      <c r="J62" s="211">
        <f t="shared" si="6"/>
        <v>-263.84000000011292</v>
      </c>
      <c r="K62" s="211">
        <f t="shared" si="6"/>
        <v>5087.7400000000125</v>
      </c>
      <c r="L62" s="211">
        <f t="shared" si="6"/>
        <v>24534</v>
      </c>
      <c r="M62" s="211">
        <f t="shared" si="6"/>
        <v>1354.9500000000116</v>
      </c>
      <c r="N62" s="211">
        <f t="shared" si="6"/>
        <v>17296.510000000002</v>
      </c>
      <c r="O62" s="211">
        <f t="shared" si="6"/>
        <v>0</v>
      </c>
      <c r="P62" s="211">
        <f t="shared" si="6"/>
        <v>0</v>
      </c>
      <c r="Q62" s="211">
        <f t="shared" si="6"/>
        <v>2387.4700000000048</v>
      </c>
      <c r="R62" s="211">
        <f t="shared" si="6"/>
        <v>411.01999999999572</v>
      </c>
      <c r="S62" s="208"/>
      <c r="T62" s="208"/>
      <c r="U62" s="208"/>
      <c r="V62" s="208"/>
      <c r="W62" s="208"/>
      <c r="X62" s="208"/>
      <c r="Y62" s="208"/>
      <c r="Z62" s="208"/>
    </row>
    <row r="63" spans="1:26" x14ac:dyDescent="0.2">
      <c r="A63" s="208"/>
      <c r="B63" s="208"/>
      <c r="C63" s="208"/>
      <c r="D63" s="208"/>
      <c r="E63" s="208"/>
      <c r="F63" s="208"/>
      <c r="G63" s="212"/>
      <c r="H63" s="212"/>
      <c r="I63" s="212"/>
      <c r="J63" s="212"/>
      <c r="K63" s="212"/>
      <c r="L63" s="212"/>
      <c r="M63" s="212"/>
      <c r="N63" s="212"/>
      <c r="O63" s="212"/>
      <c r="P63" s="212"/>
      <c r="Q63" s="212"/>
      <c r="R63" s="212"/>
    </row>
    <row r="65" spans="1:18" ht="24.75" x14ac:dyDescent="0.5">
      <c r="A65" s="213"/>
      <c r="B65" s="208"/>
      <c r="C65" s="208"/>
      <c r="D65" s="208"/>
      <c r="E65" s="208"/>
      <c r="F65" s="208"/>
      <c r="G65" s="212"/>
      <c r="H65" s="212"/>
      <c r="I65" s="212"/>
      <c r="J65" s="212"/>
      <c r="K65" s="212"/>
      <c r="L65" s="212"/>
      <c r="M65" s="212"/>
      <c r="N65" s="212"/>
      <c r="O65" s="282"/>
      <c r="P65" s="282"/>
      <c r="Q65" s="282"/>
      <c r="R65" s="282"/>
    </row>
    <row r="66" spans="1:18" ht="24.75" x14ac:dyDescent="0.5">
      <c r="A66" s="213" t="s">
        <v>61</v>
      </c>
      <c r="B66" s="208"/>
      <c r="C66" s="208"/>
      <c r="D66" s="208"/>
      <c r="E66" s="208"/>
      <c r="F66" s="208"/>
      <c r="G66" s="212"/>
      <c r="H66" s="212"/>
      <c r="I66" s="212"/>
      <c r="J66" s="212"/>
      <c r="K66" s="212"/>
      <c r="L66" s="212"/>
      <c r="M66" s="212"/>
      <c r="N66" s="212"/>
      <c r="O66" s="282"/>
      <c r="P66" s="282"/>
      <c r="Q66" s="282"/>
      <c r="R66" s="282"/>
    </row>
    <row r="68" spans="1:18" x14ac:dyDescent="0.2">
      <c r="A68" s="208"/>
      <c r="B68" s="208"/>
      <c r="C68" s="208"/>
      <c r="D68" s="208"/>
      <c r="E68" s="208"/>
      <c r="F68" s="208"/>
      <c r="G68" s="212"/>
      <c r="H68" s="212"/>
      <c r="I68" s="212"/>
      <c r="J68" s="212"/>
      <c r="K68" s="212"/>
      <c r="L68" s="212"/>
      <c r="M68" s="212"/>
      <c r="N68" s="212"/>
      <c r="O68" s="212"/>
      <c r="P68" s="212"/>
      <c r="Q68" s="212"/>
      <c r="R68" s="212"/>
    </row>
    <row r="238" spans="4:4" x14ac:dyDescent="0.2">
      <c r="D238" s="214" t="s">
        <v>62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1:B21"/>
    <mergeCell ref="A42:B42"/>
    <mergeCell ref="A61:B61"/>
    <mergeCell ref="A62:B62"/>
    <mergeCell ref="O65:R6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A245"/>
  <sheetViews>
    <sheetView rightToLeft="1" workbookViewId="0">
      <pane ySplit="4" topLeftCell="A5" activePane="bottomLeft" state="frozen"/>
      <selection pane="bottomLeft" activeCell="L8" sqref="L8"/>
    </sheetView>
  </sheetViews>
  <sheetFormatPr defaultRowHeight="14.25" x14ac:dyDescent="0.2"/>
  <cols>
    <col min="1" max="1" width="46.375" customWidth="1"/>
    <col min="2" max="2" width="5.375" customWidth="1"/>
    <col min="7" max="8" width="9.25" style="121" bestFit="1" customWidth="1"/>
    <col min="9" max="9" width="9.625" style="121" customWidth="1"/>
    <col min="10" max="11" width="9.25" style="121" bestFit="1" customWidth="1"/>
    <col min="12" max="12" width="9.5" style="121" bestFit="1" customWidth="1"/>
    <col min="13" max="18" width="9.25" style="121" bestFit="1" customWidth="1"/>
    <col min="257" max="257" width="46.375" customWidth="1"/>
    <col min="258" max="258" width="5.375" customWidth="1"/>
    <col min="263" max="264" width="9.25" bestFit="1" customWidth="1"/>
    <col min="265" max="265" width="9.625" customWidth="1"/>
    <col min="266" max="267" width="9.25" bestFit="1" customWidth="1"/>
    <col min="268" max="268" width="9.5" bestFit="1" customWidth="1"/>
    <col min="269" max="274" width="9.25" bestFit="1" customWidth="1"/>
    <col min="513" max="513" width="46.375" customWidth="1"/>
    <col min="514" max="514" width="5.375" customWidth="1"/>
    <col min="519" max="520" width="9.25" bestFit="1" customWidth="1"/>
    <col min="521" max="521" width="9.625" customWidth="1"/>
    <col min="522" max="523" width="9.25" bestFit="1" customWidth="1"/>
    <col min="524" max="524" width="9.5" bestFit="1" customWidth="1"/>
    <col min="525" max="530" width="9.25" bestFit="1" customWidth="1"/>
    <col min="769" max="769" width="46.375" customWidth="1"/>
    <col min="770" max="770" width="5.375" customWidth="1"/>
    <col min="775" max="776" width="9.25" bestFit="1" customWidth="1"/>
    <col min="777" max="777" width="9.625" customWidth="1"/>
    <col min="778" max="779" width="9.25" bestFit="1" customWidth="1"/>
    <col min="780" max="780" width="9.5" bestFit="1" customWidth="1"/>
    <col min="781" max="786" width="9.25" bestFit="1" customWidth="1"/>
    <col min="1025" max="1025" width="46.375" customWidth="1"/>
    <col min="1026" max="1026" width="5.375" customWidth="1"/>
    <col min="1031" max="1032" width="9.25" bestFit="1" customWidth="1"/>
    <col min="1033" max="1033" width="9.625" customWidth="1"/>
    <col min="1034" max="1035" width="9.25" bestFit="1" customWidth="1"/>
    <col min="1036" max="1036" width="9.5" bestFit="1" customWidth="1"/>
    <col min="1037" max="1042" width="9.25" bestFit="1" customWidth="1"/>
    <col min="1281" max="1281" width="46.375" customWidth="1"/>
    <col min="1282" max="1282" width="5.375" customWidth="1"/>
    <col min="1287" max="1288" width="9.25" bestFit="1" customWidth="1"/>
    <col min="1289" max="1289" width="9.625" customWidth="1"/>
    <col min="1290" max="1291" width="9.25" bestFit="1" customWidth="1"/>
    <col min="1292" max="1292" width="9.5" bestFit="1" customWidth="1"/>
    <col min="1293" max="1298" width="9.25" bestFit="1" customWidth="1"/>
    <col min="1537" max="1537" width="46.375" customWidth="1"/>
    <col min="1538" max="1538" width="5.375" customWidth="1"/>
    <col min="1543" max="1544" width="9.25" bestFit="1" customWidth="1"/>
    <col min="1545" max="1545" width="9.625" customWidth="1"/>
    <col min="1546" max="1547" width="9.25" bestFit="1" customWidth="1"/>
    <col min="1548" max="1548" width="9.5" bestFit="1" customWidth="1"/>
    <col min="1549" max="1554" width="9.25" bestFit="1" customWidth="1"/>
    <col min="1793" max="1793" width="46.375" customWidth="1"/>
    <col min="1794" max="1794" width="5.375" customWidth="1"/>
    <col min="1799" max="1800" width="9.25" bestFit="1" customWidth="1"/>
    <col min="1801" max="1801" width="9.625" customWidth="1"/>
    <col min="1802" max="1803" width="9.25" bestFit="1" customWidth="1"/>
    <col min="1804" max="1804" width="9.5" bestFit="1" customWidth="1"/>
    <col min="1805" max="1810" width="9.25" bestFit="1" customWidth="1"/>
    <col min="2049" max="2049" width="46.375" customWidth="1"/>
    <col min="2050" max="2050" width="5.375" customWidth="1"/>
    <col min="2055" max="2056" width="9.25" bestFit="1" customWidth="1"/>
    <col min="2057" max="2057" width="9.625" customWidth="1"/>
    <col min="2058" max="2059" width="9.25" bestFit="1" customWidth="1"/>
    <col min="2060" max="2060" width="9.5" bestFit="1" customWidth="1"/>
    <col min="2061" max="2066" width="9.25" bestFit="1" customWidth="1"/>
    <col min="2305" max="2305" width="46.375" customWidth="1"/>
    <col min="2306" max="2306" width="5.375" customWidth="1"/>
    <col min="2311" max="2312" width="9.25" bestFit="1" customWidth="1"/>
    <col min="2313" max="2313" width="9.625" customWidth="1"/>
    <col min="2314" max="2315" width="9.25" bestFit="1" customWidth="1"/>
    <col min="2316" max="2316" width="9.5" bestFit="1" customWidth="1"/>
    <col min="2317" max="2322" width="9.25" bestFit="1" customWidth="1"/>
    <col min="2561" max="2561" width="46.375" customWidth="1"/>
    <col min="2562" max="2562" width="5.375" customWidth="1"/>
    <col min="2567" max="2568" width="9.25" bestFit="1" customWidth="1"/>
    <col min="2569" max="2569" width="9.625" customWidth="1"/>
    <col min="2570" max="2571" width="9.25" bestFit="1" customWidth="1"/>
    <col min="2572" max="2572" width="9.5" bestFit="1" customWidth="1"/>
    <col min="2573" max="2578" width="9.25" bestFit="1" customWidth="1"/>
    <col min="2817" max="2817" width="46.375" customWidth="1"/>
    <col min="2818" max="2818" width="5.375" customWidth="1"/>
    <col min="2823" max="2824" width="9.25" bestFit="1" customWidth="1"/>
    <col min="2825" max="2825" width="9.625" customWidth="1"/>
    <col min="2826" max="2827" width="9.25" bestFit="1" customWidth="1"/>
    <col min="2828" max="2828" width="9.5" bestFit="1" customWidth="1"/>
    <col min="2829" max="2834" width="9.25" bestFit="1" customWidth="1"/>
    <col min="3073" max="3073" width="46.375" customWidth="1"/>
    <col min="3074" max="3074" width="5.375" customWidth="1"/>
    <col min="3079" max="3080" width="9.25" bestFit="1" customWidth="1"/>
    <col min="3081" max="3081" width="9.625" customWidth="1"/>
    <col min="3082" max="3083" width="9.25" bestFit="1" customWidth="1"/>
    <col min="3084" max="3084" width="9.5" bestFit="1" customWidth="1"/>
    <col min="3085" max="3090" width="9.25" bestFit="1" customWidth="1"/>
    <col min="3329" max="3329" width="46.375" customWidth="1"/>
    <col min="3330" max="3330" width="5.375" customWidth="1"/>
    <col min="3335" max="3336" width="9.25" bestFit="1" customWidth="1"/>
    <col min="3337" max="3337" width="9.625" customWidth="1"/>
    <col min="3338" max="3339" width="9.25" bestFit="1" customWidth="1"/>
    <col min="3340" max="3340" width="9.5" bestFit="1" customWidth="1"/>
    <col min="3341" max="3346" width="9.25" bestFit="1" customWidth="1"/>
    <col min="3585" max="3585" width="46.375" customWidth="1"/>
    <col min="3586" max="3586" width="5.375" customWidth="1"/>
    <col min="3591" max="3592" width="9.25" bestFit="1" customWidth="1"/>
    <col min="3593" max="3593" width="9.625" customWidth="1"/>
    <col min="3594" max="3595" width="9.25" bestFit="1" customWidth="1"/>
    <col min="3596" max="3596" width="9.5" bestFit="1" customWidth="1"/>
    <col min="3597" max="3602" width="9.25" bestFit="1" customWidth="1"/>
    <col min="3841" max="3841" width="46.375" customWidth="1"/>
    <col min="3842" max="3842" width="5.375" customWidth="1"/>
    <col min="3847" max="3848" width="9.25" bestFit="1" customWidth="1"/>
    <col min="3849" max="3849" width="9.625" customWidth="1"/>
    <col min="3850" max="3851" width="9.25" bestFit="1" customWidth="1"/>
    <col min="3852" max="3852" width="9.5" bestFit="1" customWidth="1"/>
    <col min="3853" max="3858" width="9.25" bestFit="1" customWidth="1"/>
    <col min="4097" max="4097" width="46.375" customWidth="1"/>
    <col min="4098" max="4098" width="5.375" customWidth="1"/>
    <col min="4103" max="4104" width="9.25" bestFit="1" customWidth="1"/>
    <col min="4105" max="4105" width="9.625" customWidth="1"/>
    <col min="4106" max="4107" width="9.25" bestFit="1" customWidth="1"/>
    <col min="4108" max="4108" width="9.5" bestFit="1" customWidth="1"/>
    <col min="4109" max="4114" width="9.25" bestFit="1" customWidth="1"/>
    <col min="4353" max="4353" width="46.375" customWidth="1"/>
    <col min="4354" max="4354" width="5.375" customWidth="1"/>
    <col min="4359" max="4360" width="9.25" bestFit="1" customWidth="1"/>
    <col min="4361" max="4361" width="9.625" customWidth="1"/>
    <col min="4362" max="4363" width="9.25" bestFit="1" customWidth="1"/>
    <col min="4364" max="4364" width="9.5" bestFit="1" customWidth="1"/>
    <col min="4365" max="4370" width="9.25" bestFit="1" customWidth="1"/>
    <col min="4609" max="4609" width="46.375" customWidth="1"/>
    <col min="4610" max="4610" width="5.375" customWidth="1"/>
    <col min="4615" max="4616" width="9.25" bestFit="1" customWidth="1"/>
    <col min="4617" max="4617" width="9.625" customWidth="1"/>
    <col min="4618" max="4619" width="9.25" bestFit="1" customWidth="1"/>
    <col min="4620" max="4620" width="9.5" bestFit="1" customWidth="1"/>
    <col min="4621" max="4626" width="9.25" bestFit="1" customWidth="1"/>
    <col min="4865" max="4865" width="46.375" customWidth="1"/>
    <col min="4866" max="4866" width="5.375" customWidth="1"/>
    <col min="4871" max="4872" width="9.25" bestFit="1" customWidth="1"/>
    <col min="4873" max="4873" width="9.625" customWidth="1"/>
    <col min="4874" max="4875" width="9.25" bestFit="1" customWidth="1"/>
    <col min="4876" max="4876" width="9.5" bestFit="1" customWidth="1"/>
    <col min="4877" max="4882" width="9.25" bestFit="1" customWidth="1"/>
    <col min="5121" max="5121" width="46.375" customWidth="1"/>
    <col min="5122" max="5122" width="5.375" customWidth="1"/>
    <col min="5127" max="5128" width="9.25" bestFit="1" customWidth="1"/>
    <col min="5129" max="5129" width="9.625" customWidth="1"/>
    <col min="5130" max="5131" width="9.25" bestFit="1" customWidth="1"/>
    <col min="5132" max="5132" width="9.5" bestFit="1" customWidth="1"/>
    <col min="5133" max="5138" width="9.25" bestFit="1" customWidth="1"/>
    <col min="5377" max="5377" width="46.375" customWidth="1"/>
    <col min="5378" max="5378" width="5.375" customWidth="1"/>
    <col min="5383" max="5384" width="9.25" bestFit="1" customWidth="1"/>
    <col min="5385" max="5385" width="9.625" customWidth="1"/>
    <col min="5386" max="5387" width="9.25" bestFit="1" customWidth="1"/>
    <col min="5388" max="5388" width="9.5" bestFit="1" customWidth="1"/>
    <col min="5389" max="5394" width="9.25" bestFit="1" customWidth="1"/>
    <col min="5633" max="5633" width="46.375" customWidth="1"/>
    <col min="5634" max="5634" width="5.375" customWidth="1"/>
    <col min="5639" max="5640" width="9.25" bestFit="1" customWidth="1"/>
    <col min="5641" max="5641" width="9.625" customWidth="1"/>
    <col min="5642" max="5643" width="9.25" bestFit="1" customWidth="1"/>
    <col min="5644" max="5644" width="9.5" bestFit="1" customWidth="1"/>
    <col min="5645" max="5650" width="9.25" bestFit="1" customWidth="1"/>
    <col min="5889" max="5889" width="46.375" customWidth="1"/>
    <col min="5890" max="5890" width="5.375" customWidth="1"/>
    <col min="5895" max="5896" width="9.25" bestFit="1" customWidth="1"/>
    <col min="5897" max="5897" width="9.625" customWidth="1"/>
    <col min="5898" max="5899" width="9.25" bestFit="1" customWidth="1"/>
    <col min="5900" max="5900" width="9.5" bestFit="1" customWidth="1"/>
    <col min="5901" max="5906" width="9.25" bestFit="1" customWidth="1"/>
    <col min="6145" max="6145" width="46.375" customWidth="1"/>
    <col min="6146" max="6146" width="5.375" customWidth="1"/>
    <col min="6151" max="6152" width="9.25" bestFit="1" customWidth="1"/>
    <col min="6153" max="6153" width="9.625" customWidth="1"/>
    <col min="6154" max="6155" width="9.25" bestFit="1" customWidth="1"/>
    <col min="6156" max="6156" width="9.5" bestFit="1" customWidth="1"/>
    <col min="6157" max="6162" width="9.25" bestFit="1" customWidth="1"/>
    <col min="6401" max="6401" width="46.375" customWidth="1"/>
    <col min="6402" max="6402" width="5.375" customWidth="1"/>
    <col min="6407" max="6408" width="9.25" bestFit="1" customWidth="1"/>
    <col min="6409" max="6409" width="9.625" customWidth="1"/>
    <col min="6410" max="6411" width="9.25" bestFit="1" customWidth="1"/>
    <col min="6412" max="6412" width="9.5" bestFit="1" customWidth="1"/>
    <col min="6413" max="6418" width="9.25" bestFit="1" customWidth="1"/>
    <col min="6657" max="6657" width="46.375" customWidth="1"/>
    <col min="6658" max="6658" width="5.375" customWidth="1"/>
    <col min="6663" max="6664" width="9.25" bestFit="1" customWidth="1"/>
    <col min="6665" max="6665" width="9.625" customWidth="1"/>
    <col min="6666" max="6667" width="9.25" bestFit="1" customWidth="1"/>
    <col min="6668" max="6668" width="9.5" bestFit="1" customWidth="1"/>
    <col min="6669" max="6674" width="9.25" bestFit="1" customWidth="1"/>
    <col min="6913" max="6913" width="46.375" customWidth="1"/>
    <col min="6914" max="6914" width="5.375" customWidth="1"/>
    <col min="6919" max="6920" width="9.25" bestFit="1" customWidth="1"/>
    <col min="6921" max="6921" width="9.625" customWidth="1"/>
    <col min="6922" max="6923" width="9.25" bestFit="1" customWidth="1"/>
    <col min="6924" max="6924" width="9.5" bestFit="1" customWidth="1"/>
    <col min="6925" max="6930" width="9.25" bestFit="1" customWidth="1"/>
    <col min="7169" max="7169" width="46.375" customWidth="1"/>
    <col min="7170" max="7170" width="5.375" customWidth="1"/>
    <col min="7175" max="7176" width="9.25" bestFit="1" customWidth="1"/>
    <col min="7177" max="7177" width="9.625" customWidth="1"/>
    <col min="7178" max="7179" width="9.25" bestFit="1" customWidth="1"/>
    <col min="7180" max="7180" width="9.5" bestFit="1" customWidth="1"/>
    <col min="7181" max="7186" width="9.25" bestFit="1" customWidth="1"/>
    <col min="7425" max="7425" width="46.375" customWidth="1"/>
    <col min="7426" max="7426" width="5.375" customWidth="1"/>
    <col min="7431" max="7432" width="9.25" bestFit="1" customWidth="1"/>
    <col min="7433" max="7433" width="9.625" customWidth="1"/>
    <col min="7434" max="7435" width="9.25" bestFit="1" customWidth="1"/>
    <col min="7436" max="7436" width="9.5" bestFit="1" customWidth="1"/>
    <col min="7437" max="7442" width="9.25" bestFit="1" customWidth="1"/>
    <col min="7681" max="7681" width="46.375" customWidth="1"/>
    <col min="7682" max="7682" width="5.375" customWidth="1"/>
    <col min="7687" max="7688" width="9.25" bestFit="1" customWidth="1"/>
    <col min="7689" max="7689" width="9.625" customWidth="1"/>
    <col min="7690" max="7691" width="9.25" bestFit="1" customWidth="1"/>
    <col min="7692" max="7692" width="9.5" bestFit="1" customWidth="1"/>
    <col min="7693" max="7698" width="9.25" bestFit="1" customWidth="1"/>
    <col min="7937" max="7937" width="46.375" customWidth="1"/>
    <col min="7938" max="7938" width="5.375" customWidth="1"/>
    <col min="7943" max="7944" width="9.25" bestFit="1" customWidth="1"/>
    <col min="7945" max="7945" width="9.625" customWidth="1"/>
    <col min="7946" max="7947" width="9.25" bestFit="1" customWidth="1"/>
    <col min="7948" max="7948" width="9.5" bestFit="1" customWidth="1"/>
    <col min="7949" max="7954" width="9.25" bestFit="1" customWidth="1"/>
    <col min="8193" max="8193" width="46.375" customWidth="1"/>
    <col min="8194" max="8194" width="5.375" customWidth="1"/>
    <col min="8199" max="8200" width="9.25" bestFit="1" customWidth="1"/>
    <col min="8201" max="8201" width="9.625" customWidth="1"/>
    <col min="8202" max="8203" width="9.25" bestFit="1" customWidth="1"/>
    <col min="8204" max="8204" width="9.5" bestFit="1" customWidth="1"/>
    <col min="8205" max="8210" width="9.25" bestFit="1" customWidth="1"/>
    <col min="8449" max="8449" width="46.375" customWidth="1"/>
    <col min="8450" max="8450" width="5.375" customWidth="1"/>
    <col min="8455" max="8456" width="9.25" bestFit="1" customWidth="1"/>
    <col min="8457" max="8457" width="9.625" customWidth="1"/>
    <col min="8458" max="8459" width="9.25" bestFit="1" customWidth="1"/>
    <col min="8460" max="8460" width="9.5" bestFit="1" customWidth="1"/>
    <col min="8461" max="8466" width="9.25" bestFit="1" customWidth="1"/>
    <col min="8705" max="8705" width="46.375" customWidth="1"/>
    <col min="8706" max="8706" width="5.375" customWidth="1"/>
    <col min="8711" max="8712" width="9.25" bestFit="1" customWidth="1"/>
    <col min="8713" max="8713" width="9.625" customWidth="1"/>
    <col min="8714" max="8715" width="9.25" bestFit="1" customWidth="1"/>
    <col min="8716" max="8716" width="9.5" bestFit="1" customWidth="1"/>
    <col min="8717" max="8722" width="9.25" bestFit="1" customWidth="1"/>
    <col min="8961" max="8961" width="46.375" customWidth="1"/>
    <col min="8962" max="8962" width="5.375" customWidth="1"/>
    <col min="8967" max="8968" width="9.25" bestFit="1" customWidth="1"/>
    <col min="8969" max="8969" width="9.625" customWidth="1"/>
    <col min="8970" max="8971" width="9.25" bestFit="1" customWidth="1"/>
    <col min="8972" max="8972" width="9.5" bestFit="1" customWidth="1"/>
    <col min="8973" max="8978" width="9.25" bestFit="1" customWidth="1"/>
    <col min="9217" max="9217" width="46.375" customWidth="1"/>
    <col min="9218" max="9218" width="5.375" customWidth="1"/>
    <col min="9223" max="9224" width="9.25" bestFit="1" customWidth="1"/>
    <col min="9225" max="9225" width="9.625" customWidth="1"/>
    <col min="9226" max="9227" width="9.25" bestFit="1" customWidth="1"/>
    <col min="9228" max="9228" width="9.5" bestFit="1" customWidth="1"/>
    <col min="9229" max="9234" width="9.25" bestFit="1" customWidth="1"/>
    <col min="9473" max="9473" width="46.375" customWidth="1"/>
    <col min="9474" max="9474" width="5.375" customWidth="1"/>
    <col min="9479" max="9480" width="9.25" bestFit="1" customWidth="1"/>
    <col min="9481" max="9481" width="9.625" customWidth="1"/>
    <col min="9482" max="9483" width="9.25" bestFit="1" customWidth="1"/>
    <col min="9484" max="9484" width="9.5" bestFit="1" customWidth="1"/>
    <col min="9485" max="9490" width="9.25" bestFit="1" customWidth="1"/>
    <col min="9729" max="9729" width="46.375" customWidth="1"/>
    <col min="9730" max="9730" width="5.375" customWidth="1"/>
    <col min="9735" max="9736" width="9.25" bestFit="1" customWidth="1"/>
    <col min="9737" max="9737" width="9.625" customWidth="1"/>
    <col min="9738" max="9739" width="9.25" bestFit="1" customWidth="1"/>
    <col min="9740" max="9740" width="9.5" bestFit="1" customWidth="1"/>
    <col min="9741" max="9746" width="9.25" bestFit="1" customWidth="1"/>
    <col min="9985" max="9985" width="46.375" customWidth="1"/>
    <col min="9986" max="9986" width="5.375" customWidth="1"/>
    <col min="9991" max="9992" width="9.25" bestFit="1" customWidth="1"/>
    <col min="9993" max="9993" width="9.625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46.375" customWidth="1"/>
    <col min="10242" max="10242" width="5.375" customWidth="1"/>
    <col min="10247" max="10248" width="9.25" bestFit="1" customWidth="1"/>
    <col min="10249" max="10249" width="9.625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46.375" customWidth="1"/>
    <col min="10498" max="10498" width="5.375" customWidth="1"/>
    <col min="10503" max="10504" width="9.25" bestFit="1" customWidth="1"/>
    <col min="10505" max="10505" width="9.625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46.375" customWidth="1"/>
    <col min="10754" max="10754" width="5.375" customWidth="1"/>
    <col min="10759" max="10760" width="9.25" bestFit="1" customWidth="1"/>
    <col min="10761" max="10761" width="9.625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46.375" customWidth="1"/>
    <col min="11010" max="11010" width="5.375" customWidth="1"/>
    <col min="11015" max="11016" width="9.25" bestFit="1" customWidth="1"/>
    <col min="11017" max="11017" width="9.625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46.375" customWidth="1"/>
    <col min="11266" max="11266" width="5.375" customWidth="1"/>
    <col min="11271" max="11272" width="9.25" bestFit="1" customWidth="1"/>
    <col min="11273" max="11273" width="9.625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46.375" customWidth="1"/>
    <col min="11522" max="11522" width="5.375" customWidth="1"/>
    <col min="11527" max="11528" width="9.25" bestFit="1" customWidth="1"/>
    <col min="11529" max="11529" width="9.625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46.375" customWidth="1"/>
    <col min="11778" max="11778" width="5.375" customWidth="1"/>
    <col min="11783" max="11784" width="9.25" bestFit="1" customWidth="1"/>
    <col min="11785" max="11785" width="9.625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46.375" customWidth="1"/>
    <col min="12034" max="12034" width="5.375" customWidth="1"/>
    <col min="12039" max="12040" width="9.25" bestFit="1" customWidth="1"/>
    <col min="12041" max="12041" width="9.625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46.375" customWidth="1"/>
    <col min="12290" max="12290" width="5.375" customWidth="1"/>
    <col min="12295" max="12296" width="9.25" bestFit="1" customWidth="1"/>
    <col min="12297" max="12297" width="9.625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46.375" customWidth="1"/>
    <col min="12546" max="12546" width="5.375" customWidth="1"/>
    <col min="12551" max="12552" width="9.25" bestFit="1" customWidth="1"/>
    <col min="12553" max="12553" width="9.625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46.375" customWidth="1"/>
    <col min="12802" max="12802" width="5.375" customWidth="1"/>
    <col min="12807" max="12808" width="9.25" bestFit="1" customWidth="1"/>
    <col min="12809" max="12809" width="9.625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46.375" customWidth="1"/>
    <col min="13058" max="13058" width="5.375" customWidth="1"/>
    <col min="13063" max="13064" width="9.25" bestFit="1" customWidth="1"/>
    <col min="13065" max="13065" width="9.625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46.375" customWidth="1"/>
    <col min="13314" max="13314" width="5.375" customWidth="1"/>
    <col min="13319" max="13320" width="9.25" bestFit="1" customWidth="1"/>
    <col min="13321" max="13321" width="9.625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46.375" customWidth="1"/>
    <col min="13570" max="13570" width="5.375" customWidth="1"/>
    <col min="13575" max="13576" width="9.25" bestFit="1" customWidth="1"/>
    <col min="13577" max="13577" width="9.625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46.375" customWidth="1"/>
    <col min="13826" max="13826" width="5.375" customWidth="1"/>
    <col min="13831" max="13832" width="9.25" bestFit="1" customWidth="1"/>
    <col min="13833" max="13833" width="9.625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46.375" customWidth="1"/>
    <col min="14082" max="14082" width="5.375" customWidth="1"/>
    <col min="14087" max="14088" width="9.25" bestFit="1" customWidth="1"/>
    <col min="14089" max="14089" width="9.625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46.375" customWidth="1"/>
    <col min="14338" max="14338" width="5.375" customWidth="1"/>
    <col min="14343" max="14344" width="9.25" bestFit="1" customWidth="1"/>
    <col min="14345" max="14345" width="9.625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46.375" customWidth="1"/>
    <col min="14594" max="14594" width="5.375" customWidth="1"/>
    <col min="14599" max="14600" width="9.25" bestFit="1" customWidth="1"/>
    <col min="14601" max="14601" width="9.625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46.375" customWidth="1"/>
    <col min="14850" max="14850" width="5.375" customWidth="1"/>
    <col min="14855" max="14856" width="9.25" bestFit="1" customWidth="1"/>
    <col min="14857" max="14857" width="9.625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46.375" customWidth="1"/>
    <col min="15106" max="15106" width="5.375" customWidth="1"/>
    <col min="15111" max="15112" width="9.25" bestFit="1" customWidth="1"/>
    <col min="15113" max="15113" width="9.625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46.375" customWidth="1"/>
    <col min="15362" max="15362" width="5.375" customWidth="1"/>
    <col min="15367" max="15368" width="9.25" bestFit="1" customWidth="1"/>
    <col min="15369" max="15369" width="9.625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46.375" customWidth="1"/>
    <col min="15618" max="15618" width="5.375" customWidth="1"/>
    <col min="15623" max="15624" width="9.25" bestFit="1" customWidth="1"/>
    <col min="15625" max="15625" width="9.625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46.375" customWidth="1"/>
    <col min="15874" max="15874" width="5.375" customWidth="1"/>
    <col min="15879" max="15880" width="9.25" bestFit="1" customWidth="1"/>
    <col min="15881" max="15881" width="9.625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46.375" customWidth="1"/>
    <col min="16130" max="16130" width="5.375" customWidth="1"/>
    <col min="16135" max="16136" width="9.25" bestFit="1" customWidth="1"/>
    <col min="16137" max="16137" width="9.625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7" ht="15.75" thickBot="1" x14ac:dyDescent="0.25">
      <c r="A1" s="1">
        <v>5</v>
      </c>
      <c r="B1" s="283" t="s">
        <v>0</v>
      </c>
      <c r="C1" s="284"/>
      <c r="D1" s="284"/>
      <c r="E1" s="284"/>
      <c r="F1" s="284"/>
      <c r="G1" s="285"/>
      <c r="H1" s="286"/>
      <c r="I1" s="287" t="s">
        <v>1</v>
      </c>
      <c r="J1" s="288"/>
      <c r="K1" s="288"/>
      <c r="L1" s="288"/>
      <c r="M1" s="288"/>
      <c r="N1" s="288"/>
      <c r="O1" s="288"/>
      <c r="P1" s="288"/>
      <c r="Q1" s="288"/>
      <c r="R1" s="288"/>
      <c r="S1" s="146"/>
      <c r="T1" s="146"/>
      <c r="U1" s="146"/>
      <c r="V1" s="146"/>
      <c r="W1" s="146"/>
      <c r="X1" s="146"/>
      <c r="Y1" s="146"/>
      <c r="Z1" s="146"/>
      <c r="AA1" s="146"/>
    </row>
    <row r="2" spans="1:27" ht="15.75" thickBot="1" x14ac:dyDescent="0.25">
      <c r="A2" s="147">
        <f>'[2]1'!A2</f>
        <v>12</v>
      </c>
      <c r="B2" s="289" t="s">
        <v>2</v>
      </c>
      <c r="C2" s="291" t="s">
        <v>3</v>
      </c>
      <c r="D2" s="293" t="s">
        <v>4</v>
      </c>
      <c r="E2" s="293"/>
      <c r="F2" s="294"/>
      <c r="G2" s="295" t="s">
        <v>5</v>
      </c>
      <c r="H2" s="295" t="s">
        <v>6</v>
      </c>
      <c r="I2" s="298" t="s">
        <v>4</v>
      </c>
      <c r="J2" s="299"/>
      <c r="K2" s="299"/>
      <c r="L2" s="299"/>
      <c r="M2" s="299"/>
      <c r="N2" s="299"/>
      <c r="O2" s="299"/>
      <c r="P2" s="300"/>
      <c r="Q2" s="148" t="s">
        <v>5</v>
      </c>
      <c r="R2" s="149" t="s">
        <v>6</v>
      </c>
      <c r="S2" s="146"/>
      <c r="T2" s="146"/>
      <c r="U2" s="146"/>
      <c r="V2" s="146"/>
      <c r="W2" s="146"/>
      <c r="X2" s="146"/>
      <c r="Y2" s="146"/>
      <c r="Z2" s="146"/>
      <c r="AA2" s="146"/>
    </row>
    <row r="3" spans="1:27" ht="15.75" thickBot="1" x14ac:dyDescent="0.25">
      <c r="A3" s="147">
        <f>'[2]1'!A3</f>
        <v>2022</v>
      </c>
      <c r="B3" s="290"/>
      <c r="C3" s="292"/>
      <c r="D3" s="150" t="s">
        <v>9</v>
      </c>
      <c r="E3" s="151" t="s">
        <v>10</v>
      </c>
      <c r="F3" s="152" t="s">
        <v>11</v>
      </c>
      <c r="G3" s="297"/>
      <c r="H3" s="297"/>
      <c r="I3" s="153" t="s">
        <v>13</v>
      </c>
      <c r="J3" s="154" t="s">
        <v>14</v>
      </c>
      <c r="K3" s="154" t="s">
        <v>15</v>
      </c>
      <c r="L3" s="154" t="s">
        <v>16</v>
      </c>
      <c r="M3" s="154" t="s">
        <v>17</v>
      </c>
      <c r="N3" s="155" t="s">
        <v>18</v>
      </c>
      <c r="O3" s="148" t="s">
        <v>19</v>
      </c>
      <c r="P3" s="153" t="s">
        <v>20</v>
      </c>
      <c r="Q3" s="156" t="s">
        <v>21</v>
      </c>
      <c r="R3" s="157" t="s">
        <v>21</v>
      </c>
      <c r="S3" s="146"/>
      <c r="T3" s="146"/>
      <c r="U3" s="146"/>
      <c r="V3" s="146"/>
      <c r="W3" s="146"/>
      <c r="X3" s="146"/>
      <c r="Y3" s="146"/>
      <c r="Z3" s="146"/>
      <c r="AA3" s="146"/>
    </row>
    <row r="4" spans="1:27" ht="15.75" thickBot="1" x14ac:dyDescent="0.25">
      <c r="A4" s="158" t="s">
        <v>22</v>
      </c>
      <c r="B4" s="159">
        <v>1862</v>
      </c>
      <c r="C4" s="160">
        <f>'[2]4'!C62</f>
        <v>-3591</v>
      </c>
      <c r="D4" s="160">
        <f>'[2]4'!D62</f>
        <v>4150</v>
      </c>
      <c r="E4" s="160">
        <f>'[2]4'!E62</f>
        <v>-5</v>
      </c>
      <c r="F4" s="160">
        <f>'[2]4'!F62</f>
        <v>3182</v>
      </c>
      <c r="G4" s="163">
        <f>'[2]4'!G62</f>
        <v>1.8120000000004666</v>
      </c>
      <c r="H4" s="163">
        <f>'[2]4'!H62</f>
        <v>0</v>
      </c>
      <c r="I4" s="161">
        <f>'[2]4'!I62</f>
        <v>13675.320000000029</v>
      </c>
      <c r="J4" s="163">
        <f>'[2]4'!J62</f>
        <v>-263.84000000011292</v>
      </c>
      <c r="K4" s="163">
        <f>'[2]4'!K62</f>
        <v>5087.7400000000125</v>
      </c>
      <c r="L4" s="163">
        <f>'[2]4'!L62</f>
        <v>24534</v>
      </c>
      <c r="M4" s="163">
        <f>'[2]4'!M62</f>
        <v>1354.9500000000116</v>
      </c>
      <c r="N4" s="163">
        <f>'[2]4'!N62</f>
        <v>17296.510000000002</v>
      </c>
      <c r="O4" s="163">
        <f>'[2]4'!O62</f>
        <v>0</v>
      </c>
      <c r="P4" s="163">
        <f>'[2]4'!P62</f>
        <v>0</v>
      </c>
      <c r="Q4" s="163">
        <f>'[2]4'!Q62</f>
        <v>2387.4700000000048</v>
      </c>
      <c r="R4" s="163">
        <f>'[2]4'!R62</f>
        <v>411.01999999999572</v>
      </c>
      <c r="S4" s="146"/>
      <c r="T4" s="146"/>
      <c r="U4" s="146"/>
      <c r="V4" s="146"/>
      <c r="W4" s="146"/>
      <c r="X4" s="146"/>
      <c r="Y4" s="146"/>
      <c r="Z4" s="146"/>
      <c r="AA4" s="146"/>
    </row>
    <row r="5" spans="1:27" ht="15" x14ac:dyDescent="0.2">
      <c r="A5" s="164" t="s">
        <v>65</v>
      </c>
      <c r="B5" s="165">
        <f>B4+1</f>
        <v>1863</v>
      </c>
      <c r="C5" s="166"/>
      <c r="D5" s="36">
        <v>15</v>
      </c>
      <c r="E5" s="173"/>
      <c r="F5" s="174"/>
      <c r="G5" s="168"/>
      <c r="H5" s="170"/>
      <c r="I5" s="171"/>
      <c r="J5" s="168"/>
      <c r="K5" s="170"/>
      <c r="L5" s="171"/>
      <c r="M5" s="169"/>
      <c r="N5" s="170"/>
      <c r="O5" s="172"/>
      <c r="P5" s="168"/>
      <c r="Q5" s="170"/>
      <c r="R5" s="170"/>
      <c r="S5" s="146"/>
      <c r="T5" s="146"/>
      <c r="U5" s="146"/>
      <c r="V5" s="146"/>
      <c r="W5" s="146"/>
      <c r="X5" s="146"/>
      <c r="Y5" s="146"/>
      <c r="Z5" s="146"/>
      <c r="AA5" s="146"/>
    </row>
    <row r="6" spans="1:27" ht="15" x14ac:dyDescent="0.2">
      <c r="A6" s="164" t="s">
        <v>65</v>
      </c>
      <c r="B6" s="165">
        <f t="shared" ref="B6:B27" si="0">B5+1</f>
        <v>1864</v>
      </c>
      <c r="C6" s="166"/>
      <c r="D6" s="36">
        <v>15</v>
      </c>
      <c r="E6" s="173"/>
      <c r="F6" s="174"/>
      <c r="G6" s="168"/>
      <c r="H6" s="170"/>
      <c r="I6" s="171"/>
      <c r="J6" s="168"/>
      <c r="K6" s="170"/>
      <c r="L6" s="171"/>
      <c r="M6" s="169"/>
      <c r="N6" s="170"/>
      <c r="O6" s="172"/>
      <c r="P6" s="168"/>
      <c r="Q6" s="170"/>
      <c r="R6" s="170"/>
      <c r="S6" s="146"/>
      <c r="T6" s="146"/>
      <c r="U6" s="146"/>
      <c r="V6" s="146"/>
      <c r="W6" s="146"/>
      <c r="X6" s="146"/>
      <c r="Y6" s="146"/>
      <c r="Z6" s="146"/>
      <c r="AA6" s="146"/>
    </row>
    <row r="7" spans="1:27" ht="15" x14ac:dyDescent="0.2">
      <c r="A7" s="164" t="s">
        <v>24</v>
      </c>
      <c r="B7" s="165">
        <f t="shared" si="0"/>
        <v>1865</v>
      </c>
      <c r="C7" s="166"/>
      <c r="D7" s="36"/>
      <c r="E7" s="173">
        <v>3100</v>
      </c>
      <c r="F7" s="174"/>
      <c r="G7" s="168"/>
      <c r="H7" s="170"/>
      <c r="I7" s="171"/>
      <c r="J7" s="168"/>
      <c r="K7" s="170"/>
      <c r="L7" s="171"/>
      <c r="M7" s="169"/>
      <c r="N7" s="170"/>
      <c r="O7" s="172"/>
      <c r="P7" s="168"/>
      <c r="Q7" s="170"/>
      <c r="R7" s="170"/>
      <c r="S7" s="146"/>
      <c r="T7" s="146"/>
      <c r="U7" s="146"/>
      <c r="V7" s="146"/>
      <c r="W7" s="146"/>
      <c r="X7" s="146"/>
      <c r="Y7" s="146"/>
      <c r="Z7" s="146"/>
      <c r="AA7" s="146"/>
    </row>
    <row r="8" spans="1:27" ht="15" x14ac:dyDescent="0.2">
      <c r="A8" s="164" t="s">
        <v>24</v>
      </c>
      <c r="B8" s="165">
        <f t="shared" si="0"/>
        <v>1866</v>
      </c>
      <c r="C8" s="166"/>
      <c r="D8" s="36"/>
      <c r="E8" s="173">
        <v>50</v>
      </c>
      <c r="F8" s="174"/>
      <c r="G8" s="168"/>
      <c r="H8" s="170"/>
      <c r="I8" s="171"/>
      <c r="J8" s="168"/>
      <c r="K8" s="170"/>
      <c r="L8" s="171"/>
      <c r="M8" s="169"/>
      <c r="N8" s="170"/>
      <c r="O8" s="172"/>
      <c r="P8" s="168"/>
      <c r="Q8" s="170"/>
      <c r="R8" s="170"/>
      <c r="S8" s="146"/>
      <c r="T8" s="146"/>
      <c r="U8" s="146"/>
      <c r="V8" s="146"/>
      <c r="W8" s="146"/>
      <c r="X8" s="146"/>
      <c r="Y8" s="146"/>
      <c r="Z8" s="146"/>
      <c r="AA8" s="146"/>
    </row>
    <row r="9" spans="1:27" ht="15" x14ac:dyDescent="0.2">
      <c r="A9" s="164" t="s">
        <v>24</v>
      </c>
      <c r="B9" s="165">
        <f t="shared" si="0"/>
        <v>1867</v>
      </c>
      <c r="C9" s="166"/>
      <c r="D9" s="36"/>
      <c r="E9" s="173">
        <v>140</v>
      </c>
      <c r="F9" s="174"/>
      <c r="G9" s="168"/>
      <c r="H9" s="170"/>
      <c r="I9" s="171"/>
      <c r="J9" s="168"/>
      <c r="K9" s="170"/>
      <c r="L9" s="171"/>
      <c r="M9" s="169"/>
      <c r="N9" s="170"/>
      <c r="O9" s="172"/>
      <c r="P9" s="168"/>
      <c r="Q9" s="170"/>
      <c r="R9" s="170"/>
      <c r="S9" s="146"/>
      <c r="T9" s="146"/>
      <c r="U9" s="146"/>
      <c r="V9" s="146"/>
      <c r="W9" s="146"/>
      <c r="X9" s="146"/>
      <c r="Y9" s="146"/>
      <c r="Z9" s="146"/>
      <c r="AA9" s="146"/>
    </row>
    <row r="10" spans="1:27" ht="15" x14ac:dyDescent="0.2">
      <c r="A10" s="164" t="s">
        <v>25</v>
      </c>
      <c r="B10" s="165">
        <f t="shared" si="0"/>
        <v>1868</v>
      </c>
      <c r="C10" s="166"/>
      <c r="D10" s="36"/>
      <c r="E10" s="173"/>
      <c r="F10" s="174">
        <v>815</v>
      </c>
      <c r="G10" s="168"/>
      <c r="H10" s="170"/>
      <c r="I10" s="171"/>
      <c r="J10" s="168"/>
      <c r="K10" s="170"/>
      <c r="L10" s="171"/>
      <c r="M10" s="169"/>
      <c r="N10" s="170"/>
      <c r="O10" s="172"/>
      <c r="P10" s="168"/>
      <c r="Q10" s="170"/>
      <c r="R10" s="170"/>
      <c r="S10" s="146"/>
      <c r="T10" s="146"/>
      <c r="U10" s="146"/>
      <c r="V10" s="146"/>
      <c r="W10" s="146"/>
      <c r="X10" s="146"/>
      <c r="Y10" s="146"/>
      <c r="Z10" s="146"/>
      <c r="AA10" s="146"/>
    </row>
    <row r="11" spans="1:27" ht="15" x14ac:dyDescent="0.2">
      <c r="A11" s="164"/>
      <c r="B11" s="165">
        <f t="shared" si="0"/>
        <v>1869</v>
      </c>
      <c r="C11" s="166"/>
      <c r="D11" s="36"/>
      <c r="E11" s="173"/>
      <c r="F11" s="174"/>
      <c r="G11" s="168"/>
      <c r="H11" s="170"/>
      <c r="I11" s="171"/>
      <c r="J11" s="168"/>
      <c r="K11" s="170"/>
      <c r="L11" s="171"/>
      <c r="M11" s="169"/>
      <c r="N11" s="170"/>
      <c r="O11" s="172"/>
      <c r="P11" s="168"/>
      <c r="Q11" s="170"/>
      <c r="R11" s="170"/>
      <c r="S11" s="146"/>
      <c r="T11" s="146"/>
      <c r="U11" s="146"/>
      <c r="V11" s="146"/>
      <c r="W11" s="146"/>
      <c r="X11" s="146"/>
      <c r="Y11" s="146"/>
      <c r="Z11" s="146"/>
      <c r="AA11" s="146"/>
    </row>
    <row r="12" spans="1:27" ht="15" x14ac:dyDescent="0.2">
      <c r="A12" s="164"/>
      <c r="B12" s="165">
        <f t="shared" si="0"/>
        <v>1870</v>
      </c>
      <c r="C12" s="166"/>
      <c r="D12" s="167"/>
      <c r="E12" s="173"/>
      <c r="F12" s="174"/>
      <c r="G12" s="168"/>
      <c r="H12" s="170"/>
      <c r="I12" s="171"/>
      <c r="J12" s="168"/>
      <c r="K12" s="170"/>
      <c r="L12" s="171"/>
      <c r="M12" s="169"/>
      <c r="N12" s="170"/>
      <c r="O12" s="172"/>
      <c r="P12" s="168"/>
      <c r="Q12" s="170"/>
      <c r="R12" s="170"/>
      <c r="S12" s="146"/>
      <c r="T12" s="146"/>
      <c r="U12" s="146"/>
      <c r="V12" s="146"/>
      <c r="W12" s="146"/>
      <c r="X12" s="146"/>
      <c r="Y12" s="146"/>
      <c r="Z12" s="146"/>
      <c r="AA12" s="146"/>
    </row>
    <row r="13" spans="1:27" ht="15" x14ac:dyDescent="0.2">
      <c r="A13" s="164"/>
      <c r="B13" s="165">
        <f t="shared" si="0"/>
        <v>1871</v>
      </c>
      <c r="C13" s="166"/>
      <c r="D13" s="167"/>
      <c r="E13" s="173"/>
      <c r="F13" s="174"/>
      <c r="G13" s="168"/>
      <c r="H13" s="170"/>
      <c r="I13" s="171"/>
      <c r="J13" s="168"/>
      <c r="K13" s="170"/>
      <c r="L13" s="171"/>
      <c r="M13" s="169"/>
      <c r="N13" s="170"/>
      <c r="O13" s="172"/>
      <c r="P13" s="168"/>
      <c r="Q13" s="170"/>
      <c r="R13" s="170"/>
      <c r="S13" s="146"/>
      <c r="T13" s="146"/>
      <c r="U13" s="146"/>
      <c r="V13" s="146"/>
      <c r="W13" s="146"/>
      <c r="X13" s="146"/>
      <c r="Y13" s="146"/>
      <c r="Z13" s="146"/>
      <c r="AA13" s="146"/>
    </row>
    <row r="14" spans="1:27" ht="15" x14ac:dyDescent="0.2">
      <c r="A14" s="164"/>
      <c r="B14" s="165">
        <f t="shared" si="0"/>
        <v>1872</v>
      </c>
      <c r="C14" s="166"/>
      <c r="D14" s="167"/>
      <c r="E14" s="173"/>
      <c r="F14" s="174"/>
      <c r="G14" s="168"/>
      <c r="H14" s="170"/>
      <c r="I14" s="171"/>
      <c r="J14" s="168"/>
      <c r="K14" s="170"/>
      <c r="L14" s="171"/>
      <c r="M14" s="169"/>
      <c r="N14" s="170"/>
      <c r="O14" s="172"/>
      <c r="P14" s="168"/>
      <c r="Q14" s="170"/>
      <c r="R14" s="170"/>
      <c r="S14" s="146"/>
      <c r="T14" s="146"/>
      <c r="U14" s="146"/>
      <c r="V14" s="146"/>
      <c r="W14" s="146"/>
      <c r="X14" s="146"/>
      <c r="Y14" s="146"/>
      <c r="Z14" s="146"/>
      <c r="AA14" s="146"/>
    </row>
    <row r="15" spans="1:27" ht="15" x14ac:dyDescent="0.2">
      <c r="A15" s="164"/>
      <c r="B15" s="165">
        <f t="shared" si="0"/>
        <v>1873</v>
      </c>
      <c r="C15" s="166"/>
      <c r="D15" s="167"/>
      <c r="E15" s="173"/>
      <c r="F15" s="174"/>
      <c r="G15" s="168"/>
      <c r="H15" s="170"/>
      <c r="I15" s="171"/>
      <c r="J15" s="168"/>
      <c r="K15" s="170"/>
      <c r="L15" s="171"/>
      <c r="M15" s="169"/>
      <c r="N15" s="170"/>
      <c r="O15" s="172"/>
      <c r="P15" s="168"/>
      <c r="Q15" s="170"/>
      <c r="R15" s="170"/>
      <c r="S15" s="146"/>
      <c r="T15" s="146"/>
      <c r="U15" s="146"/>
      <c r="V15" s="146"/>
      <c r="W15" s="146"/>
      <c r="X15" s="146"/>
      <c r="Y15" s="146"/>
      <c r="Z15" s="146"/>
      <c r="AA15" s="146"/>
    </row>
    <row r="16" spans="1:27" ht="15" x14ac:dyDescent="0.2">
      <c r="A16" s="164"/>
      <c r="B16" s="165">
        <f t="shared" si="0"/>
        <v>1874</v>
      </c>
      <c r="C16" s="166"/>
      <c r="D16" s="167"/>
      <c r="E16" s="173"/>
      <c r="F16" s="174"/>
      <c r="G16" s="168"/>
      <c r="H16" s="170"/>
      <c r="I16" s="171"/>
      <c r="J16" s="168"/>
      <c r="K16" s="170"/>
      <c r="L16" s="171"/>
      <c r="M16" s="169"/>
      <c r="N16" s="170"/>
      <c r="O16" s="172"/>
      <c r="P16" s="168"/>
      <c r="Q16" s="170"/>
      <c r="R16" s="170"/>
      <c r="S16" s="146"/>
      <c r="T16" s="146"/>
      <c r="U16" s="146"/>
      <c r="V16" s="146"/>
      <c r="W16" s="146"/>
      <c r="X16" s="146"/>
      <c r="Y16" s="146"/>
      <c r="Z16" s="146"/>
      <c r="AA16" s="146"/>
    </row>
    <row r="17" spans="1:27" ht="15" x14ac:dyDescent="0.2">
      <c r="A17" s="164"/>
      <c r="B17" s="165">
        <f t="shared" si="0"/>
        <v>1875</v>
      </c>
      <c r="C17" s="166"/>
      <c r="D17" s="167"/>
      <c r="E17" s="173"/>
      <c r="F17" s="174"/>
      <c r="G17" s="168"/>
      <c r="H17" s="170"/>
      <c r="I17" s="171"/>
      <c r="J17" s="168"/>
      <c r="K17" s="170"/>
      <c r="L17" s="171"/>
      <c r="M17" s="169"/>
      <c r="N17" s="170"/>
      <c r="O17" s="172"/>
      <c r="P17" s="168"/>
      <c r="Q17" s="170"/>
      <c r="R17" s="170"/>
      <c r="S17" s="146"/>
      <c r="T17" s="146"/>
      <c r="U17" s="146"/>
      <c r="V17" s="146"/>
      <c r="W17" s="146"/>
      <c r="X17" s="146"/>
      <c r="Y17" s="146"/>
      <c r="Z17" s="146"/>
      <c r="AA17" s="146"/>
    </row>
    <row r="18" spans="1:27" ht="15" x14ac:dyDescent="0.2">
      <c r="A18" s="164"/>
      <c r="B18" s="165">
        <f t="shared" si="0"/>
        <v>1876</v>
      </c>
      <c r="C18" s="166"/>
      <c r="D18" s="167"/>
      <c r="E18" s="173"/>
      <c r="F18" s="174"/>
      <c r="G18" s="168"/>
      <c r="H18" s="170"/>
      <c r="I18" s="171"/>
      <c r="J18" s="168"/>
      <c r="K18" s="170"/>
      <c r="L18" s="171"/>
      <c r="M18" s="169"/>
      <c r="N18" s="170"/>
      <c r="O18" s="172"/>
      <c r="P18" s="168"/>
      <c r="Q18" s="170"/>
      <c r="R18" s="170"/>
      <c r="S18" s="146"/>
      <c r="T18" s="146"/>
      <c r="U18" s="146"/>
      <c r="V18" s="146"/>
      <c r="W18" s="146"/>
      <c r="X18" s="146"/>
      <c r="Y18" s="146"/>
      <c r="Z18" s="146"/>
      <c r="AA18" s="146"/>
    </row>
    <row r="19" spans="1:27" ht="15" x14ac:dyDescent="0.2">
      <c r="A19" s="164"/>
      <c r="B19" s="165">
        <f t="shared" si="0"/>
        <v>1877</v>
      </c>
      <c r="C19" s="166"/>
      <c r="D19" s="167"/>
      <c r="E19" s="173"/>
      <c r="F19" s="174"/>
      <c r="G19" s="168"/>
      <c r="H19" s="170"/>
      <c r="I19" s="171"/>
      <c r="J19" s="168"/>
      <c r="K19" s="170"/>
      <c r="L19" s="171"/>
      <c r="M19" s="169"/>
      <c r="N19" s="170"/>
      <c r="O19" s="172"/>
      <c r="P19" s="168"/>
      <c r="Q19" s="170"/>
      <c r="R19" s="170"/>
      <c r="S19" s="146"/>
      <c r="T19" s="146"/>
      <c r="U19" s="146"/>
      <c r="V19" s="146"/>
      <c r="W19" s="146"/>
      <c r="X19" s="146"/>
      <c r="Y19" s="146"/>
      <c r="Z19" s="146"/>
      <c r="AA19" s="146"/>
    </row>
    <row r="20" spans="1:27" ht="15" x14ac:dyDescent="0.2">
      <c r="A20" s="164"/>
      <c r="B20" s="165">
        <f t="shared" si="0"/>
        <v>1878</v>
      </c>
      <c r="C20" s="166"/>
      <c r="D20" s="167"/>
      <c r="E20" s="173"/>
      <c r="F20" s="174"/>
      <c r="G20" s="168"/>
      <c r="H20" s="170"/>
      <c r="I20" s="171"/>
      <c r="J20" s="168"/>
      <c r="K20" s="170"/>
      <c r="L20" s="171"/>
      <c r="M20" s="169"/>
      <c r="N20" s="170"/>
      <c r="O20" s="172"/>
      <c r="P20" s="168"/>
      <c r="Q20" s="170"/>
      <c r="R20" s="170"/>
      <c r="S20" s="146"/>
      <c r="T20" s="146"/>
      <c r="U20" s="146"/>
      <c r="V20" s="146"/>
      <c r="W20" s="146"/>
      <c r="X20" s="146"/>
      <c r="Y20" s="146"/>
      <c r="Z20" s="146"/>
      <c r="AA20" s="146"/>
    </row>
    <row r="21" spans="1:27" ht="15" x14ac:dyDescent="0.2">
      <c r="A21" s="164"/>
      <c r="B21" s="165">
        <f t="shared" si="0"/>
        <v>1879</v>
      </c>
      <c r="C21" s="166"/>
      <c r="D21" s="167"/>
      <c r="E21" s="173"/>
      <c r="F21" s="174"/>
      <c r="G21" s="168"/>
      <c r="H21" s="170"/>
      <c r="I21" s="171"/>
      <c r="J21" s="168"/>
      <c r="K21" s="170"/>
      <c r="L21" s="171"/>
      <c r="M21" s="169"/>
      <c r="N21" s="170"/>
      <c r="O21" s="172"/>
      <c r="P21" s="168"/>
      <c r="Q21" s="170"/>
      <c r="R21" s="170"/>
      <c r="S21" s="146"/>
      <c r="T21" s="146"/>
      <c r="U21" s="146"/>
      <c r="V21" s="146"/>
      <c r="W21" s="146"/>
      <c r="X21" s="146"/>
      <c r="Y21" s="146"/>
      <c r="Z21" s="146"/>
      <c r="AA21" s="146"/>
    </row>
    <row r="22" spans="1:27" ht="15" x14ac:dyDescent="0.2">
      <c r="A22" s="164"/>
      <c r="B22" s="165">
        <f t="shared" si="0"/>
        <v>1880</v>
      </c>
      <c r="C22" s="166"/>
      <c r="D22" s="167"/>
      <c r="E22" s="173"/>
      <c r="F22" s="174"/>
      <c r="G22" s="168"/>
      <c r="H22" s="170"/>
      <c r="I22" s="171"/>
      <c r="J22" s="168"/>
      <c r="K22" s="170"/>
      <c r="L22" s="171"/>
      <c r="M22" s="169"/>
      <c r="N22" s="170"/>
      <c r="O22" s="172"/>
      <c r="P22" s="168"/>
      <c r="Q22" s="170"/>
      <c r="R22" s="170"/>
      <c r="S22" s="146"/>
      <c r="T22" s="146"/>
      <c r="U22" s="146"/>
      <c r="V22" s="146"/>
      <c r="W22" s="146"/>
      <c r="X22" s="146"/>
      <c r="Y22" s="146"/>
      <c r="Z22" s="146"/>
      <c r="AA22" s="146"/>
    </row>
    <row r="23" spans="1:27" ht="15" x14ac:dyDescent="0.2">
      <c r="A23" s="164"/>
      <c r="B23" s="165">
        <f t="shared" si="0"/>
        <v>1881</v>
      </c>
      <c r="C23" s="166"/>
      <c r="D23" s="167"/>
      <c r="E23" s="173"/>
      <c r="F23" s="174"/>
      <c r="G23" s="168"/>
      <c r="H23" s="170"/>
      <c r="I23" s="171"/>
      <c r="J23" s="168"/>
      <c r="K23" s="170"/>
      <c r="L23" s="171"/>
      <c r="M23" s="169"/>
      <c r="N23" s="170"/>
      <c r="O23" s="172"/>
      <c r="P23" s="168"/>
      <c r="Q23" s="170"/>
      <c r="R23" s="170"/>
      <c r="S23" s="146"/>
      <c r="T23" s="146"/>
      <c r="U23" s="146"/>
      <c r="V23" s="146"/>
      <c r="W23" s="146"/>
      <c r="X23" s="146"/>
      <c r="Y23" s="146"/>
      <c r="Z23" s="146"/>
      <c r="AA23" s="146"/>
    </row>
    <row r="24" spans="1:27" ht="15" x14ac:dyDescent="0.2">
      <c r="A24" s="164" t="s">
        <v>24</v>
      </c>
      <c r="B24" s="165">
        <f t="shared" si="0"/>
        <v>1882</v>
      </c>
      <c r="C24" s="166"/>
      <c r="D24" s="167"/>
      <c r="E24" s="173"/>
      <c r="F24" s="174"/>
      <c r="G24" s="168"/>
      <c r="H24" s="170"/>
      <c r="I24" s="171"/>
      <c r="J24" s="168"/>
      <c r="K24" s="170"/>
      <c r="L24" s="171"/>
      <c r="M24" s="169"/>
      <c r="N24" s="170"/>
      <c r="O24" s="172"/>
      <c r="P24" s="168"/>
      <c r="Q24" s="170"/>
      <c r="R24" s="170"/>
      <c r="S24" s="146"/>
      <c r="T24" s="146"/>
      <c r="U24" s="146"/>
      <c r="V24" s="146"/>
      <c r="W24" s="146"/>
      <c r="X24" s="146"/>
      <c r="Y24" s="146"/>
      <c r="Z24" s="146"/>
      <c r="AA24" s="146"/>
    </row>
    <row r="25" spans="1:27" ht="15" x14ac:dyDescent="0.2">
      <c r="A25" s="164" t="s">
        <v>25</v>
      </c>
      <c r="B25" s="165">
        <f t="shared" si="0"/>
        <v>1883</v>
      </c>
      <c r="C25" s="166"/>
      <c r="D25" s="167"/>
      <c r="E25" s="173"/>
      <c r="F25" s="174"/>
      <c r="G25" s="168"/>
      <c r="H25" s="170"/>
      <c r="I25" s="171"/>
      <c r="J25" s="168"/>
      <c r="K25" s="170"/>
      <c r="L25" s="171"/>
      <c r="M25" s="169"/>
      <c r="N25" s="170"/>
      <c r="O25" s="172"/>
      <c r="P25" s="168"/>
      <c r="Q25" s="170"/>
      <c r="R25" s="170"/>
      <c r="S25" s="146"/>
      <c r="T25" s="146"/>
      <c r="U25" s="146"/>
      <c r="V25" s="146"/>
      <c r="W25" s="146"/>
      <c r="X25" s="146"/>
      <c r="Y25" s="146"/>
      <c r="Z25" s="146"/>
      <c r="AA25" s="146"/>
    </row>
    <row r="26" spans="1:27" ht="15" x14ac:dyDescent="0.2">
      <c r="A26" s="164" t="s">
        <v>26</v>
      </c>
      <c r="B26" s="165">
        <f t="shared" si="0"/>
        <v>1884</v>
      </c>
      <c r="C26" s="166"/>
      <c r="D26" s="167"/>
      <c r="E26" s="173"/>
      <c r="F26" s="174"/>
      <c r="G26" s="168"/>
      <c r="H26" s="170"/>
      <c r="I26" s="171"/>
      <c r="J26" s="168"/>
      <c r="K26" s="170"/>
      <c r="L26" s="171"/>
      <c r="M26" s="169"/>
      <c r="N26" s="170"/>
      <c r="O26" s="172"/>
      <c r="P26" s="168"/>
      <c r="Q26" s="170"/>
      <c r="R26" s="170"/>
      <c r="S26" s="146"/>
      <c r="T26" s="146"/>
      <c r="U26" s="146"/>
      <c r="V26" s="146"/>
      <c r="W26" s="146"/>
      <c r="X26" s="146"/>
      <c r="Y26" s="146"/>
      <c r="Z26" s="146"/>
      <c r="AA26" s="146"/>
    </row>
    <row r="27" spans="1:27" ht="15.75" thickBot="1" x14ac:dyDescent="0.25">
      <c r="A27" s="164" t="s">
        <v>27</v>
      </c>
      <c r="B27" s="165">
        <f t="shared" si="0"/>
        <v>1885</v>
      </c>
      <c r="C27" s="166"/>
      <c r="D27" s="167"/>
      <c r="E27" s="173"/>
      <c r="F27" s="174"/>
      <c r="G27" s="168"/>
      <c r="H27" s="170"/>
      <c r="I27" s="171"/>
      <c r="J27" s="168"/>
      <c r="K27" s="170"/>
      <c r="L27" s="171"/>
      <c r="M27" s="169"/>
      <c r="N27" s="170"/>
      <c r="O27" s="175"/>
      <c r="P27" s="168"/>
      <c r="Q27" s="170"/>
      <c r="R27" s="170"/>
      <c r="S27" s="146"/>
      <c r="T27" s="146"/>
      <c r="U27" s="146"/>
      <c r="V27" s="146"/>
      <c r="W27" s="146"/>
      <c r="X27" s="146"/>
      <c r="Y27" s="146"/>
      <c r="Z27" s="146"/>
      <c r="AA27" s="146"/>
    </row>
    <row r="28" spans="1:27" ht="15.75" thickBot="1" x14ac:dyDescent="0.25">
      <c r="A28" s="301" t="s">
        <v>28</v>
      </c>
      <c r="B28" s="302"/>
      <c r="C28" s="160">
        <f>SUM(C4:C27)</f>
        <v>-3591</v>
      </c>
      <c r="D28" s="160">
        <f t="shared" ref="D28:R28" si="1">SUM(D4:D27)</f>
        <v>4180</v>
      </c>
      <c r="E28" s="160">
        <f t="shared" si="1"/>
        <v>3285</v>
      </c>
      <c r="F28" s="160">
        <f t="shared" si="1"/>
        <v>3997</v>
      </c>
      <c r="G28" s="163">
        <f t="shared" si="1"/>
        <v>1.8120000000004666</v>
      </c>
      <c r="H28" s="163">
        <f t="shared" si="1"/>
        <v>0</v>
      </c>
      <c r="I28" s="161">
        <f t="shared" si="1"/>
        <v>13675.320000000029</v>
      </c>
      <c r="J28" s="163">
        <f t="shared" si="1"/>
        <v>-263.84000000011292</v>
      </c>
      <c r="K28" s="163">
        <f t="shared" si="1"/>
        <v>5087.7400000000125</v>
      </c>
      <c r="L28" s="163">
        <f t="shared" si="1"/>
        <v>24534</v>
      </c>
      <c r="M28" s="163">
        <f t="shared" si="1"/>
        <v>1354.9500000000116</v>
      </c>
      <c r="N28" s="163">
        <f t="shared" si="1"/>
        <v>17296.510000000002</v>
      </c>
      <c r="O28" s="163">
        <f t="shared" si="1"/>
        <v>0</v>
      </c>
      <c r="P28" s="163">
        <f t="shared" si="1"/>
        <v>0</v>
      </c>
      <c r="Q28" s="163">
        <f t="shared" si="1"/>
        <v>2387.4700000000048</v>
      </c>
      <c r="R28" s="163">
        <f t="shared" si="1"/>
        <v>411.01999999999572</v>
      </c>
      <c r="S28" s="146"/>
      <c r="T28" s="146"/>
      <c r="U28" s="146"/>
      <c r="V28" s="146"/>
      <c r="W28" s="146"/>
      <c r="X28" s="146"/>
      <c r="Y28" s="146"/>
      <c r="Z28" s="146"/>
      <c r="AA28" s="146"/>
    </row>
    <row r="29" spans="1:27" ht="15.75" thickBot="1" x14ac:dyDescent="0.25">
      <c r="A29" s="176" t="s">
        <v>29</v>
      </c>
      <c r="B29" s="177">
        <v>673</v>
      </c>
      <c r="C29" s="177"/>
      <c r="D29" s="178"/>
      <c r="E29" s="179"/>
      <c r="F29" s="180"/>
      <c r="G29" s="181"/>
      <c r="H29" s="183"/>
      <c r="I29" s="215"/>
      <c r="J29" s="181"/>
      <c r="K29" s="183"/>
      <c r="L29" s="183"/>
      <c r="M29" s="182"/>
      <c r="N29" s="183"/>
      <c r="O29" s="184"/>
      <c r="P29" s="181"/>
      <c r="Q29" s="183"/>
      <c r="R29" s="183"/>
      <c r="S29" s="146"/>
      <c r="T29" s="146"/>
      <c r="U29" s="146"/>
      <c r="V29" s="146"/>
      <c r="W29" s="146"/>
      <c r="X29" s="146"/>
      <c r="Y29" s="146"/>
      <c r="Z29" s="146"/>
      <c r="AA29" s="146"/>
    </row>
    <row r="30" spans="1:27" ht="15" x14ac:dyDescent="0.2">
      <c r="A30" s="164"/>
      <c r="B30" s="185">
        <f>B29+1</f>
        <v>674</v>
      </c>
      <c r="C30" s="186"/>
      <c r="D30" s="167"/>
      <c r="E30" s="187"/>
      <c r="F30" s="174"/>
      <c r="G30" s="168"/>
      <c r="H30" s="170"/>
      <c r="I30" s="171"/>
      <c r="J30" s="168"/>
      <c r="K30" s="170"/>
      <c r="L30" s="170"/>
      <c r="M30" s="169"/>
      <c r="N30" s="170"/>
      <c r="O30" s="172"/>
      <c r="P30" s="168"/>
      <c r="Q30" s="170"/>
      <c r="R30" s="170"/>
      <c r="S30" s="146"/>
      <c r="T30" s="146"/>
      <c r="U30" s="146"/>
      <c r="V30" s="146"/>
      <c r="W30" s="146"/>
      <c r="X30" s="146"/>
      <c r="Y30" s="146"/>
      <c r="Z30" s="146"/>
      <c r="AA30" s="146"/>
    </row>
    <row r="31" spans="1:27" ht="15" x14ac:dyDescent="0.2">
      <c r="A31" s="164"/>
      <c r="B31" s="185">
        <f t="shared" ref="B31:B48" si="2">B30+1</f>
        <v>675</v>
      </c>
      <c r="C31" s="186"/>
      <c r="D31" s="167"/>
      <c r="E31" s="187"/>
      <c r="F31" s="174"/>
      <c r="G31" s="168"/>
      <c r="H31" s="170"/>
      <c r="I31" s="171"/>
      <c r="J31" s="168"/>
      <c r="K31" s="170"/>
      <c r="L31" s="170"/>
      <c r="M31" s="169"/>
      <c r="N31" s="170"/>
      <c r="O31" s="172"/>
      <c r="P31" s="168"/>
      <c r="Q31" s="170"/>
      <c r="R31" s="170"/>
      <c r="S31" s="146"/>
      <c r="T31" s="146"/>
      <c r="U31" s="146"/>
      <c r="V31" s="146"/>
      <c r="W31" s="146"/>
      <c r="X31" s="146"/>
      <c r="Y31" s="146"/>
      <c r="Z31" s="146"/>
      <c r="AA31" s="146"/>
    </row>
    <row r="32" spans="1:27" ht="15" x14ac:dyDescent="0.2">
      <c r="A32" s="164"/>
      <c r="B32" s="185">
        <f t="shared" si="2"/>
        <v>676</v>
      </c>
      <c r="C32" s="186"/>
      <c r="D32" s="167"/>
      <c r="E32" s="187"/>
      <c r="F32" s="174"/>
      <c r="G32" s="168"/>
      <c r="H32" s="170"/>
      <c r="I32" s="171"/>
      <c r="J32" s="168"/>
      <c r="K32" s="170"/>
      <c r="L32" s="170"/>
      <c r="M32" s="169"/>
      <c r="N32" s="170"/>
      <c r="O32" s="172"/>
      <c r="P32" s="168"/>
      <c r="Q32" s="170"/>
      <c r="R32" s="170"/>
      <c r="S32" s="146"/>
      <c r="T32" s="146"/>
      <c r="U32" s="146"/>
      <c r="V32" s="146"/>
      <c r="W32" s="146"/>
      <c r="X32" s="146"/>
      <c r="Y32" s="146"/>
      <c r="Z32" s="146"/>
      <c r="AA32" s="146"/>
    </row>
    <row r="33" spans="1:27" ht="15" x14ac:dyDescent="0.2">
      <c r="A33" s="164"/>
      <c r="B33" s="185">
        <f t="shared" si="2"/>
        <v>677</v>
      </c>
      <c r="C33" s="186"/>
      <c r="D33" s="167"/>
      <c r="E33" s="187"/>
      <c r="F33" s="174"/>
      <c r="G33" s="168"/>
      <c r="H33" s="170"/>
      <c r="I33" s="171"/>
      <c r="J33" s="168"/>
      <c r="K33" s="170"/>
      <c r="L33" s="170"/>
      <c r="M33" s="169"/>
      <c r="N33" s="170"/>
      <c r="O33" s="172"/>
      <c r="P33" s="168"/>
      <c r="Q33" s="170"/>
      <c r="R33" s="170"/>
      <c r="S33" s="146"/>
      <c r="T33" s="146"/>
      <c r="U33" s="146"/>
      <c r="V33" s="146"/>
      <c r="W33" s="146"/>
      <c r="X33" s="146"/>
      <c r="Y33" s="146"/>
      <c r="Z33" s="146"/>
      <c r="AA33" s="146"/>
    </row>
    <row r="34" spans="1:27" ht="15" x14ac:dyDescent="0.2">
      <c r="A34" s="164"/>
      <c r="B34" s="185">
        <f t="shared" si="2"/>
        <v>678</v>
      </c>
      <c r="C34" s="186"/>
      <c r="D34" s="167"/>
      <c r="E34" s="187"/>
      <c r="F34" s="174"/>
      <c r="G34" s="168"/>
      <c r="H34" s="170"/>
      <c r="I34" s="171"/>
      <c r="J34" s="168"/>
      <c r="K34" s="170"/>
      <c r="L34" s="170"/>
      <c r="M34" s="169"/>
      <c r="N34" s="170"/>
      <c r="O34" s="172"/>
      <c r="P34" s="168"/>
      <c r="Q34" s="170"/>
      <c r="R34" s="170"/>
      <c r="S34" s="146"/>
      <c r="T34" s="146"/>
      <c r="U34" s="146"/>
      <c r="V34" s="146"/>
      <c r="W34" s="146"/>
      <c r="X34" s="146"/>
      <c r="Y34" s="146"/>
      <c r="Z34" s="146"/>
      <c r="AA34" s="146"/>
    </row>
    <row r="35" spans="1:27" ht="15" x14ac:dyDescent="0.2">
      <c r="A35" s="164"/>
      <c r="B35" s="185">
        <f t="shared" si="2"/>
        <v>679</v>
      </c>
      <c r="C35" s="186"/>
      <c r="D35" s="167"/>
      <c r="E35" s="187"/>
      <c r="F35" s="174"/>
      <c r="G35" s="168"/>
      <c r="H35" s="170"/>
      <c r="I35" s="171"/>
      <c r="J35" s="168"/>
      <c r="K35" s="170"/>
      <c r="L35" s="170"/>
      <c r="M35" s="169"/>
      <c r="N35" s="170"/>
      <c r="O35" s="172"/>
      <c r="P35" s="168"/>
      <c r="Q35" s="170"/>
      <c r="R35" s="170"/>
      <c r="S35" s="146"/>
      <c r="T35" s="146"/>
      <c r="U35" s="146"/>
      <c r="V35" s="146"/>
      <c r="W35" s="146"/>
      <c r="X35" s="146"/>
      <c r="Y35" s="146"/>
      <c r="Z35" s="146"/>
      <c r="AA35" s="146"/>
    </row>
    <row r="36" spans="1:27" ht="15" x14ac:dyDescent="0.2">
      <c r="A36" s="164"/>
      <c r="B36" s="185">
        <f t="shared" si="2"/>
        <v>680</v>
      </c>
      <c r="C36" s="186"/>
      <c r="D36" s="167"/>
      <c r="E36" s="187"/>
      <c r="F36" s="174"/>
      <c r="G36" s="168"/>
      <c r="H36" s="170"/>
      <c r="I36" s="171"/>
      <c r="J36" s="168"/>
      <c r="K36" s="170"/>
      <c r="L36" s="170"/>
      <c r="M36" s="169"/>
      <c r="N36" s="170"/>
      <c r="O36" s="172"/>
      <c r="P36" s="168"/>
      <c r="Q36" s="170"/>
      <c r="R36" s="170"/>
      <c r="S36" s="146"/>
      <c r="T36" s="146"/>
      <c r="U36" s="146"/>
      <c r="V36" s="146"/>
      <c r="W36" s="146"/>
      <c r="X36" s="146"/>
      <c r="Y36" s="146"/>
      <c r="Z36" s="146"/>
      <c r="AA36" s="146"/>
    </row>
    <row r="37" spans="1:27" ht="15" x14ac:dyDescent="0.2">
      <c r="A37" s="164"/>
      <c r="B37" s="185">
        <f t="shared" si="2"/>
        <v>681</v>
      </c>
      <c r="C37" s="186"/>
      <c r="D37" s="167"/>
      <c r="E37" s="187"/>
      <c r="F37" s="174"/>
      <c r="G37" s="168"/>
      <c r="H37" s="170"/>
      <c r="I37" s="171"/>
      <c r="J37" s="168"/>
      <c r="K37" s="170"/>
      <c r="L37" s="170"/>
      <c r="M37" s="169"/>
      <c r="N37" s="170"/>
      <c r="O37" s="172"/>
      <c r="P37" s="168"/>
      <c r="Q37" s="170"/>
      <c r="R37" s="170"/>
      <c r="S37" s="146"/>
      <c r="T37" s="146"/>
      <c r="U37" s="146"/>
      <c r="V37" s="146"/>
      <c r="W37" s="146"/>
      <c r="X37" s="146"/>
      <c r="Y37" s="146"/>
      <c r="Z37" s="146"/>
      <c r="AA37" s="146"/>
    </row>
    <row r="38" spans="1:27" ht="15" x14ac:dyDescent="0.2">
      <c r="A38" s="164"/>
      <c r="B38" s="185">
        <f t="shared" si="2"/>
        <v>682</v>
      </c>
      <c r="C38" s="186"/>
      <c r="D38" s="167"/>
      <c r="E38" s="187"/>
      <c r="F38" s="174"/>
      <c r="G38" s="168"/>
      <c r="H38" s="170"/>
      <c r="I38" s="171"/>
      <c r="J38" s="168"/>
      <c r="K38" s="170"/>
      <c r="L38" s="170"/>
      <c r="M38" s="169"/>
      <c r="N38" s="170"/>
      <c r="O38" s="172"/>
      <c r="P38" s="168"/>
      <c r="Q38" s="170"/>
      <c r="R38" s="170"/>
      <c r="S38" s="146"/>
      <c r="T38" s="146"/>
      <c r="U38" s="146"/>
      <c r="V38" s="146"/>
      <c r="W38" s="146"/>
      <c r="X38" s="146"/>
      <c r="Y38" s="146"/>
      <c r="Z38" s="146"/>
      <c r="AA38" s="146"/>
    </row>
    <row r="39" spans="1:27" ht="15" x14ac:dyDescent="0.2">
      <c r="A39" s="164"/>
      <c r="B39" s="185">
        <f t="shared" si="2"/>
        <v>683</v>
      </c>
      <c r="C39" s="186"/>
      <c r="D39" s="167"/>
      <c r="E39" s="187"/>
      <c r="F39" s="174"/>
      <c r="G39" s="168"/>
      <c r="H39" s="170"/>
      <c r="I39" s="171"/>
      <c r="J39" s="168"/>
      <c r="K39" s="170"/>
      <c r="L39" s="170"/>
      <c r="M39" s="169"/>
      <c r="N39" s="170"/>
      <c r="O39" s="172"/>
      <c r="P39" s="168"/>
      <c r="Q39" s="170"/>
      <c r="R39" s="170"/>
      <c r="S39" s="146"/>
      <c r="T39" s="146"/>
      <c r="U39" s="146"/>
      <c r="V39" s="146"/>
      <c r="W39" s="146"/>
      <c r="X39" s="146"/>
      <c r="Y39" s="146"/>
      <c r="Z39" s="146"/>
      <c r="AA39" s="146"/>
    </row>
    <row r="40" spans="1:27" ht="15" x14ac:dyDescent="0.2">
      <c r="A40" s="164"/>
      <c r="B40" s="185">
        <f t="shared" si="2"/>
        <v>684</v>
      </c>
      <c r="C40" s="186"/>
      <c r="D40" s="167"/>
      <c r="E40" s="187"/>
      <c r="F40" s="174"/>
      <c r="G40" s="168"/>
      <c r="H40" s="170"/>
      <c r="I40" s="171"/>
      <c r="J40" s="168"/>
      <c r="K40" s="170"/>
      <c r="L40" s="170"/>
      <c r="M40" s="169"/>
      <c r="N40" s="170"/>
      <c r="O40" s="172"/>
      <c r="P40" s="168"/>
      <c r="Q40" s="170"/>
      <c r="R40" s="170"/>
      <c r="S40" s="146"/>
      <c r="T40" s="146"/>
      <c r="U40" s="146"/>
      <c r="V40" s="146"/>
      <c r="W40" s="146"/>
      <c r="X40" s="146"/>
      <c r="Y40" s="146"/>
      <c r="Z40" s="146"/>
      <c r="AA40" s="146"/>
    </row>
    <row r="41" spans="1:27" ht="15" x14ac:dyDescent="0.2">
      <c r="A41" s="33" t="s">
        <v>32</v>
      </c>
      <c r="B41" s="185">
        <f t="shared" si="2"/>
        <v>685</v>
      </c>
      <c r="C41" s="186"/>
      <c r="D41" s="167"/>
      <c r="E41" s="187"/>
      <c r="F41" s="174"/>
      <c r="G41" s="168"/>
      <c r="H41" s="170"/>
      <c r="I41" s="171"/>
      <c r="J41" s="168"/>
      <c r="K41" s="170"/>
      <c r="L41" s="170"/>
      <c r="M41" s="169"/>
      <c r="N41" s="170"/>
      <c r="O41" s="172"/>
      <c r="P41" s="168"/>
      <c r="Q41" s="170"/>
      <c r="R41" s="170"/>
      <c r="S41" s="146"/>
      <c r="T41" s="146"/>
      <c r="U41" s="146"/>
      <c r="V41" s="146"/>
      <c r="W41" s="146"/>
      <c r="X41" s="146"/>
      <c r="Y41" s="146"/>
      <c r="Z41" s="146"/>
      <c r="AA41" s="146"/>
    </row>
    <row r="42" spans="1:27" ht="15" x14ac:dyDescent="0.2">
      <c r="A42" s="164" t="s">
        <v>33</v>
      </c>
      <c r="B42" s="185">
        <f t="shared" si="2"/>
        <v>686</v>
      </c>
      <c r="C42" s="186"/>
      <c r="D42" s="167"/>
      <c r="E42" s="187"/>
      <c r="F42" s="174"/>
      <c r="G42" s="168"/>
      <c r="H42" s="170"/>
      <c r="I42" s="171"/>
      <c r="J42" s="168"/>
      <c r="K42" s="170"/>
      <c r="L42" s="170"/>
      <c r="M42" s="169"/>
      <c r="N42" s="170"/>
      <c r="O42" s="172"/>
      <c r="P42" s="168"/>
      <c r="Q42" s="170"/>
      <c r="R42" s="170"/>
      <c r="S42" s="146"/>
      <c r="T42" s="146"/>
      <c r="U42" s="146"/>
      <c r="V42" s="146"/>
      <c r="W42" s="146"/>
      <c r="X42" s="146"/>
      <c r="Y42" s="146"/>
      <c r="Z42" s="146"/>
      <c r="AA42" s="146"/>
    </row>
    <row r="43" spans="1:27" ht="15" x14ac:dyDescent="0.2">
      <c r="A43" s="164" t="s">
        <v>34</v>
      </c>
      <c r="B43" s="185">
        <f t="shared" si="2"/>
        <v>687</v>
      </c>
      <c r="C43" s="186"/>
      <c r="D43" s="167"/>
      <c r="E43" s="187"/>
      <c r="F43" s="174"/>
      <c r="G43" s="168"/>
      <c r="H43" s="170"/>
      <c r="I43" s="171"/>
      <c r="J43" s="168"/>
      <c r="K43" s="170"/>
      <c r="L43" s="170"/>
      <c r="M43" s="169"/>
      <c r="N43" s="170"/>
      <c r="O43" s="172"/>
      <c r="P43" s="168"/>
      <c r="Q43" s="170"/>
      <c r="R43" s="170"/>
      <c r="S43" s="146"/>
      <c r="T43" s="146"/>
      <c r="U43" s="146"/>
      <c r="V43" s="146"/>
      <c r="W43" s="146"/>
      <c r="X43" s="146"/>
      <c r="Y43" s="146"/>
      <c r="Z43" s="146"/>
      <c r="AA43" s="146"/>
    </row>
    <row r="44" spans="1:27" ht="15" x14ac:dyDescent="0.2">
      <c r="A44" s="164" t="s">
        <v>35</v>
      </c>
      <c r="B44" s="185">
        <f t="shared" si="2"/>
        <v>688</v>
      </c>
      <c r="C44" s="186"/>
      <c r="D44" s="167"/>
      <c r="E44" s="187"/>
      <c r="F44" s="174"/>
      <c r="G44" s="168"/>
      <c r="H44" s="170"/>
      <c r="I44" s="171"/>
      <c r="J44" s="168"/>
      <c r="K44" s="170"/>
      <c r="L44" s="170"/>
      <c r="M44" s="169"/>
      <c r="N44" s="170"/>
      <c r="O44" s="172"/>
      <c r="P44" s="168"/>
      <c r="Q44" s="170"/>
      <c r="R44" s="170"/>
      <c r="S44" s="146"/>
      <c r="T44" s="146"/>
      <c r="U44" s="146"/>
      <c r="V44" s="146"/>
      <c r="W44" s="146"/>
      <c r="X44" s="146"/>
      <c r="Y44" s="146"/>
      <c r="Z44" s="146"/>
      <c r="AA44" s="146"/>
    </row>
    <row r="45" spans="1:27" ht="15" x14ac:dyDescent="0.2">
      <c r="A45" s="164" t="s">
        <v>36</v>
      </c>
      <c r="B45" s="185">
        <f t="shared" si="2"/>
        <v>689</v>
      </c>
      <c r="C45" s="186"/>
      <c r="D45" s="167"/>
      <c r="E45" s="187"/>
      <c r="F45" s="174"/>
      <c r="G45" s="168"/>
      <c r="H45" s="170"/>
      <c r="I45" s="171"/>
      <c r="J45" s="168"/>
      <c r="K45" s="170"/>
      <c r="L45" s="170"/>
      <c r="M45" s="169"/>
      <c r="N45" s="170"/>
      <c r="O45" s="172"/>
      <c r="P45" s="168"/>
      <c r="Q45" s="170"/>
      <c r="R45" s="170"/>
      <c r="S45" s="146"/>
      <c r="T45" s="146"/>
      <c r="U45" s="146"/>
      <c r="V45" s="146"/>
      <c r="W45" s="146"/>
      <c r="X45" s="146"/>
      <c r="Y45" s="146"/>
      <c r="Z45" s="146"/>
      <c r="AA45" s="146"/>
    </row>
    <row r="46" spans="1:27" ht="15" x14ac:dyDescent="0.2">
      <c r="A46" s="164"/>
      <c r="B46" s="185">
        <f t="shared" si="2"/>
        <v>690</v>
      </c>
      <c r="C46" s="186"/>
      <c r="D46" s="167"/>
      <c r="E46" s="187"/>
      <c r="F46" s="174"/>
      <c r="G46" s="168"/>
      <c r="H46" s="170"/>
      <c r="I46" s="171"/>
      <c r="J46" s="168"/>
      <c r="K46" s="170"/>
      <c r="L46" s="170"/>
      <c r="M46" s="169"/>
      <c r="N46" s="170"/>
      <c r="O46" s="172"/>
      <c r="P46" s="168"/>
      <c r="Q46" s="170"/>
      <c r="R46" s="170"/>
      <c r="S46" s="146"/>
      <c r="T46" s="146"/>
      <c r="U46" s="146"/>
      <c r="V46" s="146"/>
      <c r="W46" s="146"/>
      <c r="X46" s="146"/>
      <c r="Y46" s="146"/>
      <c r="Z46" s="146"/>
      <c r="AA46" s="146"/>
    </row>
    <row r="47" spans="1:27" ht="15" x14ac:dyDescent="0.2">
      <c r="A47" s="164" t="s">
        <v>30</v>
      </c>
      <c r="B47" s="185">
        <f t="shared" si="2"/>
        <v>691</v>
      </c>
      <c r="C47" s="186"/>
      <c r="D47" s="167"/>
      <c r="E47" s="187"/>
      <c r="F47" s="174"/>
      <c r="G47" s="168"/>
      <c r="H47" s="170"/>
      <c r="I47" s="171"/>
      <c r="J47" s="168"/>
      <c r="K47" s="170"/>
      <c r="L47" s="170"/>
      <c r="M47" s="169"/>
      <c r="N47" s="170"/>
      <c r="O47" s="172"/>
      <c r="P47" s="168"/>
      <c r="Q47" s="170"/>
      <c r="R47" s="170"/>
      <c r="S47" s="146"/>
      <c r="T47" s="146"/>
      <c r="U47" s="146"/>
      <c r="V47" s="146"/>
      <c r="W47" s="146"/>
      <c r="X47" s="146"/>
      <c r="Y47" s="146"/>
      <c r="Z47" s="146"/>
      <c r="AA47" s="146"/>
    </row>
    <row r="48" spans="1:27" ht="15" x14ac:dyDescent="0.2">
      <c r="A48" s="164" t="s">
        <v>31</v>
      </c>
      <c r="B48" s="185">
        <f t="shared" si="2"/>
        <v>692</v>
      </c>
      <c r="C48" s="186"/>
      <c r="D48" s="167"/>
      <c r="E48" s="187"/>
      <c r="F48" s="174"/>
      <c r="G48" s="168"/>
      <c r="H48" s="170"/>
      <c r="I48" s="171"/>
      <c r="J48" s="168"/>
      <c r="K48" s="170"/>
      <c r="L48" s="170"/>
      <c r="M48" s="169"/>
      <c r="N48" s="170"/>
      <c r="O48" s="172"/>
      <c r="P48" s="168"/>
      <c r="Q48" s="170"/>
      <c r="R48" s="170"/>
      <c r="S48" s="146"/>
      <c r="T48" s="146"/>
      <c r="U48" s="146"/>
      <c r="V48" s="146"/>
      <c r="W48" s="146"/>
      <c r="X48" s="146"/>
      <c r="Y48" s="146"/>
      <c r="Z48" s="146"/>
      <c r="AA48" s="146"/>
    </row>
    <row r="49" spans="1:27" ht="15" x14ac:dyDescent="0.2">
      <c r="A49" s="303"/>
      <c r="B49" s="304"/>
      <c r="C49" s="188">
        <f>SUM(C29:C48)</f>
        <v>0</v>
      </c>
      <c r="D49" s="188">
        <f t="shared" ref="D49:R49" si="3">SUM(D29:D48)</f>
        <v>0</v>
      </c>
      <c r="E49" s="188">
        <f t="shared" si="3"/>
        <v>0</v>
      </c>
      <c r="F49" s="188">
        <f t="shared" si="3"/>
        <v>0</v>
      </c>
      <c r="G49" s="190">
        <f t="shared" si="3"/>
        <v>0</v>
      </c>
      <c r="H49" s="190">
        <f t="shared" si="3"/>
        <v>0</v>
      </c>
      <c r="I49" s="189">
        <f t="shared" si="3"/>
        <v>0</v>
      </c>
      <c r="J49" s="190">
        <f t="shared" si="3"/>
        <v>0</v>
      </c>
      <c r="K49" s="190">
        <f t="shared" si="3"/>
        <v>0</v>
      </c>
      <c r="L49" s="190">
        <f t="shared" si="3"/>
        <v>0</v>
      </c>
      <c r="M49" s="190">
        <f t="shared" si="3"/>
        <v>0</v>
      </c>
      <c r="N49" s="190">
        <f t="shared" si="3"/>
        <v>0</v>
      </c>
      <c r="O49" s="190">
        <f t="shared" si="3"/>
        <v>0</v>
      </c>
      <c r="P49" s="190">
        <f t="shared" si="3"/>
        <v>0</v>
      </c>
      <c r="Q49" s="190">
        <f t="shared" si="3"/>
        <v>0</v>
      </c>
      <c r="R49" s="190">
        <f t="shared" si="3"/>
        <v>0</v>
      </c>
      <c r="S49" s="146"/>
      <c r="T49" s="146"/>
      <c r="U49" s="146"/>
      <c r="V49" s="146"/>
      <c r="W49" s="146"/>
      <c r="X49" s="146"/>
      <c r="Y49" s="146"/>
      <c r="Z49" s="146"/>
      <c r="AA49" s="146"/>
    </row>
    <row r="50" spans="1:27" ht="15" x14ac:dyDescent="0.2">
      <c r="A50" s="191" t="s">
        <v>37</v>
      </c>
      <c r="B50" s="192">
        <v>1031</v>
      </c>
      <c r="C50" s="193"/>
      <c r="D50" s="194"/>
      <c r="E50" s="194"/>
      <c r="F50" s="195"/>
      <c r="G50" s="197"/>
      <c r="H50" s="198"/>
      <c r="I50" s="216"/>
      <c r="J50" s="198"/>
      <c r="K50" s="198"/>
      <c r="L50" s="198"/>
      <c r="M50" s="197"/>
      <c r="N50" s="198"/>
      <c r="O50" s="198"/>
      <c r="P50" s="196"/>
      <c r="Q50" s="198"/>
      <c r="R50" s="198"/>
      <c r="S50" s="146"/>
      <c r="T50" s="146"/>
      <c r="U50" s="146"/>
      <c r="V50" s="146"/>
      <c r="W50" s="146"/>
      <c r="X50" s="146"/>
      <c r="Y50" s="146"/>
      <c r="Z50" s="146"/>
      <c r="AA50" s="146"/>
    </row>
    <row r="51" spans="1:27" ht="15" x14ac:dyDescent="0.2">
      <c r="A51" s="33" t="s">
        <v>80</v>
      </c>
      <c r="B51" s="199">
        <f>B50+1</f>
        <v>1032</v>
      </c>
      <c r="C51" s="166"/>
      <c r="D51" s="187"/>
      <c r="E51" s="187">
        <v>50</v>
      </c>
      <c r="F51" s="167"/>
      <c r="G51" s="169"/>
      <c r="H51" s="170"/>
      <c r="I51" s="171"/>
      <c r="J51" s="170"/>
      <c r="K51" s="170"/>
      <c r="L51" s="170"/>
      <c r="M51" s="169"/>
      <c r="N51" s="170"/>
      <c r="O51" s="172"/>
      <c r="P51" s="168"/>
      <c r="Q51" s="170"/>
      <c r="R51" s="170"/>
      <c r="S51" s="146"/>
      <c r="T51" s="146"/>
      <c r="U51" s="146"/>
      <c r="V51" s="146"/>
      <c r="W51" s="146"/>
      <c r="X51" s="146"/>
      <c r="Y51" s="146"/>
      <c r="Z51" s="146"/>
      <c r="AA51" s="146"/>
    </row>
    <row r="52" spans="1:27" ht="15" x14ac:dyDescent="0.2">
      <c r="A52" s="33" t="s">
        <v>81</v>
      </c>
      <c r="B52" s="199">
        <f t="shared" ref="B52:B67" si="4">B51+1</f>
        <v>1033</v>
      </c>
      <c r="C52" s="166"/>
      <c r="D52" s="187"/>
      <c r="E52" s="187"/>
      <c r="F52" s="167">
        <v>130</v>
      </c>
      <c r="G52" s="169"/>
      <c r="H52" s="170"/>
      <c r="I52" s="171"/>
      <c r="J52" s="170"/>
      <c r="K52" s="170"/>
      <c r="L52" s="170"/>
      <c r="M52" s="169"/>
      <c r="N52" s="170"/>
      <c r="O52" s="172"/>
      <c r="P52" s="168"/>
      <c r="Q52" s="170"/>
      <c r="R52" s="170"/>
      <c r="S52" s="146"/>
      <c r="T52" s="146"/>
      <c r="U52" s="146"/>
      <c r="V52" s="146"/>
      <c r="W52" s="146"/>
      <c r="X52" s="146"/>
      <c r="Y52" s="146"/>
      <c r="Z52" s="146"/>
      <c r="AA52" s="146"/>
    </row>
    <row r="53" spans="1:27" ht="15" x14ac:dyDescent="0.2">
      <c r="A53" s="33" t="s">
        <v>82</v>
      </c>
      <c r="B53" s="199">
        <f t="shared" si="4"/>
        <v>1034</v>
      </c>
      <c r="C53" s="166">
        <v>160</v>
      </c>
      <c r="D53" s="187"/>
      <c r="E53" s="187"/>
      <c r="F53" s="167"/>
      <c r="G53" s="169"/>
      <c r="H53" s="170"/>
      <c r="I53" s="171"/>
      <c r="J53" s="170"/>
      <c r="K53" s="170"/>
      <c r="L53" s="170"/>
      <c r="M53" s="169"/>
      <c r="N53" s="170"/>
      <c r="O53" s="172"/>
      <c r="P53" s="168"/>
      <c r="Q53" s="170"/>
      <c r="R53" s="170"/>
      <c r="S53" s="146"/>
      <c r="T53" s="146"/>
      <c r="U53" s="146"/>
      <c r="V53" s="146"/>
      <c r="W53" s="146"/>
      <c r="X53" s="146"/>
      <c r="Y53" s="146"/>
      <c r="Z53" s="146"/>
      <c r="AA53" s="146"/>
    </row>
    <row r="54" spans="1:27" ht="15" x14ac:dyDescent="0.25">
      <c r="A54" s="33"/>
      <c r="B54" s="199">
        <f t="shared" si="4"/>
        <v>1035</v>
      </c>
      <c r="C54" s="166"/>
      <c r="D54" s="200"/>
      <c r="E54" s="200"/>
      <c r="F54" s="174"/>
      <c r="G54" s="202"/>
      <c r="H54" s="172"/>
      <c r="I54" s="204"/>
      <c r="J54" s="172"/>
      <c r="K54" s="172"/>
      <c r="L54" s="172"/>
      <c r="M54" s="202"/>
      <c r="N54" s="203"/>
      <c r="O54" s="172"/>
      <c r="P54" s="204"/>
      <c r="Q54" s="172"/>
      <c r="R54" s="172"/>
      <c r="S54" s="146"/>
      <c r="T54" s="146"/>
      <c r="U54" s="146"/>
      <c r="V54" s="146"/>
      <c r="W54" s="146"/>
      <c r="X54" s="146"/>
      <c r="Y54" s="146"/>
      <c r="Z54" s="146"/>
      <c r="AA54" s="146"/>
    </row>
    <row r="55" spans="1:27" ht="15" x14ac:dyDescent="0.25">
      <c r="A55" s="33"/>
      <c r="B55" s="199">
        <f t="shared" si="4"/>
        <v>1036</v>
      </c>
      <c r="C55" s="166"/>
      <c r="D55" s="200"/>
      <c r="E55" s="200"/>
      <c r="F55" s="174"/>
      <c r="G55" s="202"/>
      <c r="H55" s="172"/>
      <c r="I55" s="204"/>
      <c r="J55" s="172"/>
      <c r="K55" s="172"/>
      <c r="L55" s="172"/>
      <c r="M55" s="202"/>
      <c r="N55" s="203"/>
      <c r="O55" s="172"/>
      <c r="P55" s="204"/>
      <c r="Q55" s="172"/>
      <c r="R55" s="172"/>
      <c r="S55" s="146"/>
      <c r="T55" s="146"/>
      <c r="U55" s="146"/>
      <c r="V55" s="146"/>
      <c r="W55" s="146"/>
      <c r="X55" s="146"/>
      <c r="Y55" s="146"/>
      <c r="Z55" s="146"/>
      <c r="AA55" s="146"/>
    </row>
    <row r="56" spans="1:27" ht="15" x14ac:dyDescent="0.25">
      <c r="A56" s="33"/>
      <c r="B56" s="199">
        <f t="shared" si="4"/>
        <v>1037</v>
      </c>
      <c r="C56" s="166"/>
      <c r="D56" s="200"/>
      <c r="E56" s="200"/>
      <c r="F56" s="174"/>
      <c r="G56" s="202"/>
      <c r="H56" s="172"/>
      <c r="I56" s="204"/>
      <c r="J56" s="172"/>
      <c r="K56" s="172"/>
      <c r="L56" s="172"/>
      <c r="M56" s="202"/>
      <c r="N56" s="203"/>
      <c r="O56" s="172"/>
      <c r="P56" s="204"/>
      <c r="Q56" s="172"/>
      <c r="R56" s="172"/>
      <c r="S56" s="146"/>
      <c r="T56" s="146"/>
      <c r="U56" s="146"/>
      <c r="V56" s="146"/>
      <c r="W56" s="146"/>
      <c r="X56" s="146"/>
      <c r="Y56" s="146"/>
      <c r="Z56" s="146"/>
      <c r="AA56" s="146"/>
    </row>
    <row r="57" spans="1:27" ht="15" x14ac:dyDescent="0.25">
      <c r="A57" s="164"/>
      <c r="B57" s="199">
        <f t="shared" si="4"/>
        <v>1038</v>
      </c>
      <c r="C57" s="166"/>
      <c r="D57" s="200"/>
      <c r="E57" s="200"/>
      <c r="F57" s="174"/>
      <c r="G57" s="202"/>
      <c r="H57" s="172"/>
      <c r="I57" s="204"/>
      <c r="J57" s="172"/>
      <c r="K57" s="172"/>
      <c r="L57" s="172"/>
      <c r="M57" s="202"/>
      <c r="N57" s="203"/>
      <c r="O57" s="172"/>
      <c r="P57" s="204"/>
      <c r="Q57" s="172"/>
      <c r="R57" s="172"/>
      <c r="S57" s="146"/>
      <c r="T57" s="146"/>
      <c r="U57" s="146"/>
      <c r="V57" s="146"/>
      <c r="W57" s="146"/>
      <c r="X57" s="146"/>
      <c r="Y57" s="146"/>
      <c r="Z57" s="146"/>
      <c r="AA57" s="146"/>
    </row>
    <row r="58" spans="1:27" ht="15" x14ac:dyDescent="0.25">
      <c r="A58" s="164"/>
      <c r="B58" s="199">
        <f t="shared" si="4"/>
        <v>1039</v>
      </c>
      <c r="C58" s="166"/>
      <c r="D58" s="200"/>
      <c r="E58" s="200"/>
      <c r="F58" s="174"/>
      <c r="G58" s="202"/>
      <c r="H58" s="172"/>
      <c r="I58" s="204"/>
      <c r="J58" s="172"/>
      <c r="K58" s="172"/>
      <c r="L58" s="172"/>
      <c r="M58" s="202"/>
      <c r="N58" s="203"/>
      <c r="O58" s="172"/>
      <c r="P58" s="204"/>
      <c r="Q58" s="172"/>
      <c r="R58" s="172"/>
      <c r="S58" s="146"/>
      <c r="T58" s="146"/>
      <c r="U58" s="146"/>
      <c r="V58" s="146"/>
      <c r="W58" s="146"/>
      <c r="X58" s="146"/>
      <c r="Y58" s="146"/>
      <c r="Z58" s="146"/>
      <c r="AA58" s="146"/>
    </row>
    <row r="59" spans="1:27" ht="15" x14ac:dyDescent="0.25">
      <c r="A59" s="164"/>
      <c r="B59" s="199">
        <f t="shared" si="4"/>
        <v>1040</v>
      </c>
      <c r="C59" s="166"/>
      <c r="D59" s="200"/>
      <c r="E59" s="200"/>
      <c r="F59" s="174"/>
      <c r="G59" s="202"/>
      <c r="H59" s="172"/>
      <c r="I59" s="204"/>
      <c r="J59" s="172"/>
      <c r="K59" s="172"/>
      <c r="L59" s="172"/>
      <c r="M59" s="202"/>
      <c r="N59" s="203"/>
      <c r="O59" s="172"/>
      <c r="P59" s="204"/>
      <c r="Q59" s="172"/>
      <c r="R59" s="172"/>
      <c r="S59" s="146"/>
      <c r="T59" s="146"/>
      <c r="U59" s="146"/>
      <c r="V59" s="146"/>
      <c r="W59" s="146"/>
      <c r="X59" s="146"/>
      <c r="Y59" s="146"/>
      <c r="Z59" s="146"/>
      <c r="AA59" s="146"/>
    </row>
    <row r="60" spans="1:27" ht="15" x14ac:dyDescent="0.25">
      <c r="A60" s="164" t="s">
        <v>83</v>
      </c>
      <c r="B60" s="199">
        <f t="shared" si="4"/>
        <v>1041</v>
      </c>
      <c r="C60" s="166"/>
      <c r="D60" s="200"/>
      <c r="E60" s="200"/>
      <c r="F60" s="174"/>
      <c r="G60" s="202"/>
      <c r="H60" s="172"/>
      <c r="I60" s="204"/>
      <c r="J60" s="172"/>
      <c r="K60" s="172"/>
      <c r="L60" s="172"/>
      <c r="M60" s="202"/>
      <c r="N60" s="203"/>
      <c r="O60" s="172"/>
      <c r="P60" s="204"/>
      <c r="Q60" s="172"/>
      <c r="R60" s="172"/>
      <c r="S60" s="146"/>
      <c r="T60" s="146"/>
      <c r="U60" s="146"/>
      <c r="V60" s="146"/>
      <c r="W60" s="146"/>
      <c r="X60" s="146"/>
      <c r="Y60" s="146"/>
      <c r="Z60" s="146"/>
      <c r="AA60" s="146"/>
    </row>
    <row r="61" spans="1:27" ht="15" x14ac:dyDescent="0.25">
      <c r="A61" s="164"/>
      <c r="B61" s="199">
        <f t="shared" si="4"/>
        <v>1042</v>
      </c>
      <c r="C61" s="166"/>
      <c r="D61" s="200"/>
      <c r="E61" s="200"/>
      <c r="F61" s="174"/>
      <c r="G61" s="202"/>
      <c r="H61" s="172"/>
      <c r="I61" s="204"/>
      <c r="J61" s="172"/>
      <c r="K61" s="172"/>
      <c r="L61" s="172"/>
      <c r="M61" s="202"/>
      <c r="N61" s="203"/>
      <c r="O61" s="172"/>
      <c r="P61" s="204"/>
      <c r="Q61" s="172"/>
      <c r="R61" s="172"/>
      <c r="S61" s="146"/>
      <c r="T61" s="146"/>
      <c r="U61" s="146"/>
      <c r="V61" s="146"/>
      <c r="W61" s="146"/>
      <c r="X61" s="146"/>
      <c r="Y61" s="146"/>
      <c r="Z61" s="146"/>
      <c r="AA61" s="146"/>
    </row>
    <row r="62" spans="1:27" ht="15" x14ac:dyDescent="0.2">
      <c r="A62" s="164"/>
      <c r="B62" s="199">
        <f t="shared" si="4"/>
        <v>1043</v>
      </c>
      <c r="C62" s="166"/>
      <c r="D62" s="200"/>
      <c r="E62" s="200"/>
      <c r="F62" s="174"/>
      <c r="G62" s="202"/>
      <c r="H62" s="172"/>
      <c r="I62" s="204"/>
      <c r="J62" s="172"/>
      <c r="K62" s="172"/>
      <c r="L62" s="172"/>
      <c r="M62" s="202"/>
      <c r="N62" s="172"/>
      <c r="O62" s="172"/>
      <c r="P62" s="201"/>
      <c r="Q62" s="172"/>
      <c r="R62" s="172"/>
      <c r="S62" s="146"/>
      <c r="T62" s="146"/>
      <c r="U62" s="146"/>
      <c r="V62" s="146"/>
      <c r="W62" s="146"/>
      <c r="X62" s="146"/>
      <c r="Y62" s="146"/>
      <c r="Z62" s="146"/>
      <c r="AA62" s="146"/>
    </row>
    <row r="63" spans="1:27" ht="15" x14ac:dyDescent="0.2">
      <c r="A63" s="164"/>
      <c r="B63" s="199">
        <f t="shared" si="4"/>
        <v>1044</v>
      </c>
      <c r="C63" s="166"/>
      <c r="D63" s="200"/>
      <c r="E63" s="200"/>
      <c r="F63" s="174"/>
      <c r="G63" s="202"/>
      <c r="H63" s="172"/>
      <c r="I63" s="204"/>
      <c r="J63" s="172"/>
      <c r="K63" s="172"/>
      <c r="L63" s="172"/>
      <c r="M63" s="202"/>
      <c r="N63" s="172"/>
      <c r="O63" s="172"/>
      <c r="P63" s="201"/>
      <c r="Q63" s="172"/>
      <c r="R63" s="172"/>
      <c r="S63" s="146"/>
      <c r="T63" s="146"/>
      <c r="U63" s="146"/>
      <c r="V63" s="146"/>
      <c r="W63" s="146"/>
      <c r="X63" s="146"/>
      <c r="Y63" s="146"/>
      <c r="Z63" s="146"/>
      <c r="AA63" s="146"/>
    </row>
    <row r="64" spans="1:27" ht="15" x14ac:dyDescent="0.2">
      <c r="A64" s="164"/>
      <c r="B64" s="199">
        <f t="shared" si="4"/>
        <v>1045</v>
      </c>
      <c r="C64" s="166"/>
      <c r="D64" s="200"/>
      <c r="E64" s="200"/>
      <c r="F64" s="174"/>
      <c r="G64" s="202"/>
      <c r="H64" s="172"/>
      <c r="I64" s="204"/>
      <c r="J64" s="172"/>
      <c r="K64" s="172"/>
      <c r="L64" s="172"/>
      <c r="M64" s="202"/>
      <c r="N64" s="172"/>
      <c r="O64" s="172"/>
      <c r="P64" s="201"/>
      <c r="Q64" s="172"/>
      <c r="R64" s="172"/>
      <c r="S64" s="146"/>
      <c r="T64" s="146"/>
      <c r="U64" s="146"/>
      <c r="V64" s="146"/>
      <c r="W64" s="146"/>
      <c r="X64" s="146"/>
      <c r="Y64" s="146"/>
      <c r="Z64" s="146"/>
      <c r="AA64" s="146"/>
    </row>
    <row r="65" spans="1:27" ht="15" x14ac:dyDescent="0.2">
      <c r="A65" s="164"/>
      <c r="B65" s="199">
        <f t="shared" si="4"/>
        <v>1046</v>
      </c>
      <c r="C65" s="166"/>
      <c r="D65" s="200"/>
      <c r="E65" s="200"/>
      <c r="F65" s="174"/>
      <c r="G65" s="202"/>
      <c r="H65" s="172"/>
      <c r="I65" s="204"/>
      <c r="J65" s="172"/>
      <c r="K65" s="172"/>
      <c r="L65" s="172"/>
      <c r="M65" s="202"/>
      <c r="N65" s="172"/>
      <c r="O65" s="172"/>
      <c r="P65" s="201"/>
      <c r="Q65" s="172"/>
      <c r="R65" s="172"/>
      <c r="S65" s="146"/>
      <c r="T65" s="146"/>
      <c r="U65" s="146"/>
      <c r="V65" s="146"/>
      <c r="W65" s="146"/>
      <c r="X65" s="146"/>
      <c r="Y65" s="146"/>
      <c r="Z65" s="146"/>
      <c r="AA65" s="146"/>
    </row>
    <row r="66" spans="1:27" ht="15" x14ac:dyDescent="0.2">
      <c r="A66" s="33" t="s">
        <v>70</v>
      </c>
      <c r="B66" s="199">
        <f t="shared" si="4"/>
        <v>1047</v>
      </c>
      <c r="C66" s="166"/>
      <c r="D66" s="200"/>
      <c r="E66" s="200"/>
      <c r="F66" s="174"/>
      <c r="G66" s="202"/>
      <c r="H66" s="172"/>
      <c r="I66" s="204"/>
      <c r="J66" s="172"/>
      <c r="K66" s="172"/>
      <c r="L66" s="172"/>
      <c r="M66" s="202"/>
      <c r="N66" s="172"/>
      <c r="O66" s="172"/>
      <c r="P66" s="201"/>
      <c r="Q66" s="172"/>
      <c r="R66" s="172"/>
      <c r="S66" s="146"/>
      <c r="T66" s="146"/>
      <c r="U66" s="146"/>
      <c r="V66" s="146"/>
      <c r="W66" s="146"/>
      <c r="X66" s="146"/>
      <c r="Y66" s="146"/>
      <c r="Z66" s="146"/>
      <c r="AA66" s="146"/>
    </row>
    <row r="67" spans="1:27" ht="15.75" thickBot="1" x14ac:dyDescent="0.25">
      <c r="A67" s="33" t="s">
        <v>71</v>
      </c>
      <c r="B67" s="199">
        <f t="shared" si="4"/>
        <v>1048</v>
      </c>
      <c r="C67" s="166"/>
      <c r="D67" s="200"/>
      <c r="E67" s="200"/>
      <c r="F67" s="174"/>
      <c r="G67" s="202"/>
      <c r="H67" s="172"/>
      <c r="I67" s="204"/>
      <c r="J67" s="172"/>
      <c r="K67" s="172"/>
      <c r="L67" s="172"/>
      <c r="M67" s="202"/>
      <c r="N67" s="172"/>
      <c r="O67" s="175"/>
      <c r="P67" s="201"/>
      <c r="Q67" s="172"/>
      <c r="R67" s="172"/>
      <c r="S67" s="146"/>
      <c r="T67" s="146"/>
      <c r="U67" s="146"/>
      <c r="V67" s="146"/>
      <c r="W67" s="146"/>
      <c r="X67" s="146"/>
      <c r="Y67" s="146"/>
      <c r="Z67" s="146"/>
      <c r="AA67" s="146"/>
    </row>
    <row r="68" spans="1:27" ht="15.75" thickBot="1" x14ac:dyDescent="0.25">
      <c r="A68" s="305" t="s">
        <v>59</v>
      </c>
      <c r="B68" s="305"/>
      <c r="C68" s="217">
        <f>SUM(C51:C67)</f>
        <v>160</v>
      </c>
      <c r="D68" s="217">
        <f t="shared" ref="D68:R68" si="5">SUM(D51:D67)</f>
        <v>0</v>
      </c>
      <c r="E68" s="217">
        <f t="shared" si="5"/>
        <v>50</v>
      </c>
      <c r="F68" s="217">
        <f t="shared" si="5"/>
        <v>130</v>
      </c>
      <c r="G68" s="207">
        <f t="shared" si="5"/>
        <v>0</v>
      </c>
      <c r="H68" s="207">
        <f t="shared" si="5"/>
        <v>0</v>
      </c>
      <c r="I68" s="206">
        <f t="shared" si="5"/>
        <v>0</v>
      </c>
      <c r="J68" s="207">
        <f t="shared" si="5"/>
        <v>0</v>
      </c>
      <c r="K68" s="207">
        <f t="shared" si="5"/>
        <v>0</v>
      </c>
      <c r="L68" s="207">
        <f t="shared" si="5"/>
        <v>0</v>
      </c>
      <c r="M68" s="207">
        <f t="shared" si="5"/>
        <v>0</v>
      </c>
      <c r="N68" s="207">
        <f t="shared" si="5"/>
        <v>0</v>
      </c>
      <c r="O68" s="207">
        <f t="shared" si="5"/>
        <v>0</v>
      </c>
      <c r="P68" s="207">
        <f t="shared" si="5"/>
        <v>0</v>
      </c>
      <c r="Q68" s="207">
        <f t="shared" si="5"/>
        <v>0</v>
      </c>
      <c r="R68" s="207">
        <f t="shared" si="5"/>
        <v>0</v>
      </c>
      <c r="S68" s="208"/>
      <c r="T68" s="208"/>
      <c r="U68" s="208"/>
      <c r="V68" s="208"/>
      <c r="W68" s="208"/>
      <c r="X68" s="208"/>
      <c r="Y68" s="208"/>
      <c r="Z68" s="208"/>
      <c r="AA68" s="208"/>
    </row>
    <row r="69" spans="1:27" ht="15.75" thickBot="1" x14ac:dyDescent="0.25">
      <c r="A69" s="307" t="s">
        <v>60</v>
      </c>
      <c r="B69" s="307"/>
      <c r="C69" s="218">
        <f>C28+C49-C68</f>
        <v>-3751</v>
      </c>
      <c r="D69" s="218">
        <f t="shared" ref="D69:R69" si="6">D28+D49-D68</f>
        <v>4180</v>
      </c>
      <c r="E69" s="218">
        <f t="shared" si="6"/>
        <v>3235</v>
      </c>
      <c r="F69" s="218">
        <f t="shared" si="6"/>
        <v>3867</v>
      </c>
      <c r="G69" s="163">
        <f t="shared" si="6"/>
        <v>1.8120000000004666</v>
      </c>
      <c r="H69" s="163">
        <f t="shared" si="6"/>
        <v>0</v>
      </c>
      <c r="I69" s="161">
        <f t="shared" si="6"/>
        <v>13675.320000000029</v>
      </c>
      <c r="J69" s="163">
        <f t="shared" si="6"/>
        <v>-263.84000000011292</v>
      </c>
      <c r="K69" s="163">
        <f t="shared" si="6"/>
        <v>5087.7400000000125</v>
      </c>
      <c r="L69" s="163">
        <f t="shared" si="6"/>
        <v>24534</v>
      </c>
      <c r="M69" s="163">
        <f t="shared" si="6"/>
        <v>1354.9500000000116</v>
      </c>
      <c r="N69" s="163">
        <f t="shared" si="6"/>
        <v>17296.510000000002</v>
      </c>
      <c r="O69" s="163">
        <f t="shared" si="6"/>
        <v>0</v>
      </c>
      <c r="P69" s="163">
        <f t="shared" si="6"/>
        <v>0</v>
      </c>
      <c r="Q69" s="163">
        <f t="shared" si="6"/>
        <v>2387.4700000000048</v>
      </c>
      <c r="R69" s="163">
        <f t="shared" si="6"/>
        <v>411.01999999999572</v>
      </c>
      <c r="S69" s="208"/>
      <c r="T69" s="208"/>
      <c r="U69" s="208"/>
      <c r="V69" s="208"/>
      <c r="W69" s="208"/>
      <c r="X69" s="208"/>
      <c r="Y69" s="208"/>
      <c r="Z69" s="208"/>
      <c r="AA69" s="208"/>
    </row>
    <row r="70" spans="1:27" x14ac:dyDescent="0.2">
      <c r="A70" s="208"/>
      <c r="B70" s="208"/>
      <c r="C70" s="208"/>
      <c r="D70" s="208"/>
      <c r="E70" s="208"/>
      <c r="F70" s="208"/>
      <c r="G70" s="212"/>
      <c r="H70" s="212"/>
      <c r="I70" s="212"/>
      <c r="J70" s="212"/>
      <c r="K70" s="212"/>
      <c r="L70" s="212"/>
      <c r="M70" s="212"/>
      <c r="N70" s="212"/>
      <c r="O70" s="212"/>
      <c r="P70" s="212"/>
      <c r="Q70" s="212"/>
      <c r="R70" s="212"/>
    </row>
    <row r="72" spans="1:27" ht="24.75" x14ac:dyDescent="0.5">
      <c r="A72" s="213"/>
      <c r="B72" s="208"/>
      <c r="C72" s="208"/>
      <c r="D72" s="208"/>
      <c r="E72" s="208"/>
      <c r="F72" s="208"/>
      <c r="G72" s="212"/>
      <c r="H72" s="212"/>
      <c r="I72" s="212"/>
      <c r="J72" s="212"/>
      <c r="K72" s="212"/>
      <c r="L72" s="212"/>
      <c r="M72" s="212"/>
      <c r="N72" s="212"/>
      <c r="O72" s="282"/>
      <c r="P72" s="282"/>
      <c r="Q72" s="282"/>
      <c r="R72" s="282"/>
    </row>
    <row r="73" spans="1:27" ht="24.75" x14ac:dyDescent="0.5">
      <c r="A73" s="213" t="s">
        <v>61</v>
      </c>
      <c r="B73" s="208"/>
      <c r="C73" s="208"/>
      <c r="D73" s="208"/>
      <c r="E73" s="208"/>
      <c r="F73" s="208"/>
      <c r="G73" s="212"/>
      <c r="H73" s="212"/>
      <c r="I73" s="212"/>
      <c r="J73" s="212"/>
      <c r="K73" s="212"/>
      <c r="L73" s="212"/>
      <c r="M73" s="212"/>
      <c r="N73" s="212"/>
      <c r="O73" s="282"/>
      <c r="P73" s="282"/>
      <c r="Q73" s="282"/>
      <c r="R73" s="282"/>
    </row>
    <row r="75" spans="1:27" x14ac:dyDescent="0.2">
      <c r="A75" s="208"/>
      <c r="B75" s="208"/>
      <c r="C75" s="208"/>
      <c r="D75" s="208"/>
      <c r="E75" s="208"/>
      <c r="F75" s="208"/>
      <c r="G75" s="212"/>
      <c r="H75" s="212"/>
      <c r="I75" s="212"/>
      <c r="J75" s="212"/>
      <c r="K75" s="212"/>
      <c r="L75" s="212"/>
      <c r="M75" s="212"/>
      <c r="N75" s="212"/>
      <c r="O75" s="212"/>
      <c r="P75" s="212"/>
      <c r="Q75" s="212"/>
      <c r="R75" s="212"/>
    </row>
    <row r="245" spans="4:4" x14ac:dyDescent="0.2">
      <c r="D245" s="214" t="s">
        <v>62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8:B28"/>
    <mergeCell ref="A49:B49"/>
    <mergeCell ref="A68:B68"/>
    <mergeCell ref="A69:B69"/>
    <mergeCell ref="O72:R7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A245"/>
  <sheetViews>
    <sheetView rightToLeft="1" workbookViewId="0">
      <pane ySplit="4" topLeftCell="A5" activePane="bottomLeft" state="frozen"/>
      <selection pane="bottomLeft" activeCell="A55" sqref="A55:XFD55"/>
    </sheetView>
  </sheetViews>
  <sheetFormatPr defaultRowHeight="14.25" x14ac:dyDescent="0.2"/>
  <cols>
    <col min="1" max="1" width="56.875" customWidth="1"/>
    <col min="2" max="2" width="5.125" customWidth="1"/>
    <col min="7" max="8" width="9.25" style="121" bestFit="1" customWidth="1"/>
    <col min="9" max="9" width="10.125" style="121" bestFit="1" customWidth="1"/>
    <col min="10" max="11" width="9.25" style="121" bestFit="1" customWidth="1"/>
    <col min="12" max="12" width="9.5" style="121" bestFit="1" customWidth="1"/>
    <col min="13" max="18" width="9.25" style="121" bestFit="1" customWidth="1"/>
    <col min="257" max="257" width="56.875" customWidth="1"/>
    <col min="258" max="258" width="5.125" customWidth="1"/>
    <col min="263" max="264" width="9.25" bestFit="1" customWidth="1"/>
    <col min="265" max="265" width="10.125" bestFit="1" customWidth="1"/>
    <col min="266" max="267" width="9.25" bestFit="1" customWidth="1"/>
    <col min="268" max="268" width="9.5" bestFit="1" customWidth="1"/>
    <col min="269" max="274" width="9.25" bestFit="1" customWidth="1"/>
    <col min="513" max="513" width="56.875" customWidth="1"/>
    <col min="514" max="514" width="5.125" customWidth="1"/>
    <col min="519" max="520" width="9.25" bestFit="1" customWidth="1"/>
    <col min="521" max="521" width="10.125" bestFit="1" customWidth="1"/>
    <col min="522" max="523" width="9.25" bestFit="1" customWidth="1"/>
    <col min="524" max="524" width="9.5" bestFit="1" customWidth="1"/>
    <col min="525" max="530" width="9.25" bestFit="1" customWidth="1"/>
    <col min="769" max="769" width="56.875" customWidth="1"/>
    <col min="770" max="770" width="5.125" customWidth="1"/>
    <col min="775" max="776" width="9.25" bestFit="1" customWidth="1"/>
    <col min="777" max="777" width="10.125" bestFit="1" customWidth="1"/>
    <col min="778" max="779" width="9.25" bestFit="1" customWidth="1"/>
    <col min="780" max="780" width="9.5" bestFit="1" customWidth="1"/>
    <col min="781" max="786" width="9.25" bestFit="1" customWidth="1"/>
    <col min="1025" max="1025" width="56.875" customWidth="1"/>
    <col min="1026" max="1026" width="5.125" customWidth="1"/>
    <col min="1031" max="1032" width="9.25" bestFit="1" customWidth="1"/>
    <col min="1033" max="1033" width="10.125" bestFit="1" customWidth="1"/>
    <col min="1034" max="1035" width="9.25" bestFit="1" customWidth="1"/>
    <col min="1036" max="1036" width="9.5" bestFit="1" customWidth="1"/>
    <col min="1037" max="1042" width="9.25" bestFit="1" customWidth="1"/>
    <col min="1281" max="1281" width="56.875" customWidth="1"/>
    <col min="1282" max="1282" width="5.125" customWidth="1"/>
    <col min="1287" max="1288" width="9.25" bestFit="1" customWidth="1"/>
    <col min="1289" max="1289" width="10.125" bestFit="1" customWidth="1"/>
    <col min="1290" max="1291" width="9.25" bestFit="1" customWidth="1"/>
    <col min="1292" max="1292" width="9.5" bestFit="1" customWidth="1"/>
    <col min="1293" max="1298" width="9.25" bestFit="1" customWidth="1"/>
    <col min="1537" max="1537" width="56.875" customWidth="1"/>
    <col min="1538" max="1538" width="5.125" customWidth="1"/>
    <col min="1543" max="1544" width="9.25" bestFit="1" customWidth="1"/>
    <col min="1545" max="1545" width="10.125" bestFit="1" customWidth="1"/>
    <col min="1546" max="1547" width="9.25" bestFit="1" customWidth="1"/>
    <col min="1548" max="1548" width="9.5" bestFit="1" customWidth="1"/>
    <col min="1549" max="1554" width="9.25" bestFit="1" customWidth="1"/>
    <col min="1793" max="1793" width="56.875" customWidth="1"/>
    <col min="1794" max="1794" width="5.125" customWidth="1"/>
    <col min="1799" max="1800" width="9.25" bestFit="1" customWidth="1"/>
    <col min="1801" max="1801" width="10.125" bestFit="1" customWidth="1"/>
    <col min="1802" max="1803" width="9.25" bestFit="1" customWidth="1"/>
    <col min="1804" max="1804" width="9.5" bestFit="1" customWidth="1"/>
    <col min="1805" max="1810" width="9.25" bestFit="1" customWidth="1"/>
    <col min="2049" max="2049" width="56.875" customWidth="1"/>
    <col min="2050" max="2050" width="5.125" customWidth="1"/>
    <col min="2055" max="2056" width="9.25" bestFit="1" customWidth="1"/>
    <col min="2057" max="2057" width="10.125" bestFit="1" customWidth="1"/>
    <col min="2058" max="2059" width="9.25" bestFit="1" customWidth="1"/>
    <col min="2060" max="2060" width="9.5" bestFit="1" customWidth="1"/>
    <col min="2061" max="2066" width="9.25" bestFit="1" customWidth="1"/>
    <col min="2305" max="2305" width="56.875" customWidth="1"/>
    <col min="2306" max="2306" width="5.125" customWidth="1"/>
    <col min="2311" max="2312" width="9.25" bestFit="1" customWidth="1"/>
    <col min="2313" max="2313" width="10.125" bestFit="1" customWidth="1"/>
    <col min="2314" max="2315" width="9.25" bestFit="1" customWidth="1"/>
    <col min="2316" max="2316" width="9.5" bestFit="1" customWidth="1"/>
    <col min="2317" max="2322" width="9.25" bestFit="1" customWidth="1"/>
    <col min="2561" max="2561" width="56.875" customWidth="1"/>
    <col min="2562" max="2562" width="5.125" customWidth="1"/>
    <col min="2567" max="2568" width="9.25" bestFit="1" customWidth="1"/>
    <col min="2569" max="2569" width="10.125" bestFit="1" customWidth="1"/>
    <col min="2570" max="2571" width="9.25" bestFit="1" customWidth="1"/>
    <col min="2572" max="2572" width="9.5" bestFit="1" customWidth="1"/>
    <col min="2573" max="2578" width="9.25" bestFit="1" customWidth="1"/>
    <col min="2817" max="2817" width="56.875" customWidth="1"/>
    <col min="2818" max="2818" width="5.125" customWidth="1"/>
    <col min="2823" max="2824" width="9.25" bestFit="1" customWidth="1"/>
    <col min="2825" max="2825" width="10.125" bestFit="1" customWidth="1"/>
    <col min="2826" max="2827" width="9.25" bestFit="1" customWidth="1"/>
    <col min="2828" max="2828" width="9.5" bestFit="1" customWidth="1"/>
    <col min="2829" max="2834" width="9.25" bestFit="1" customWidth="1"/>
    <col min="3073" max="3073" width="56.875" customWidth="1"/>
    <col min="3074" max="3074" width="5.125" customWidth="1"/>
    <col min="3079" max="3080" width="9.25" bestFit="1" customWidth="1"/>
    <col min="3081" max="3081" width="10.125" bestFit="1" customWidth="1"/>
    <col min="3082" max="3083" width="9.25" bestFit="1" customWidth="1"/>
    <col min="3084" max="3084" width="9.5" bestFit="1" customWidth="1"/>
    <col min="3085" max="3090" width="9.25" bestFit="1" customWidth="1"/>
    <col min="3329" max="3329" width="56.875" customWidth="1"/>
    <col min="3330" max="3330" width="5.125" customWidth="1"/>
    <col min="3335" max="3336" width="9.25" bestFit="1" customWidth="1"/>
    <col min="3337" max="3337" width="10.125" bestFit="1" customWidth="1"/>
    <col min="3338" max="3339" width="9.25" bestFit="1" customWidth="1"/>
    <col min="3340" max="3340" width="9.5" bestFit="1" customWidth="1"/>
    <col min="3341" max="3346" width="9.25" bestFit="1" customWidth="1"/>
    <col min="3585" max="3585" width="56.875" customWidth="1"/>
    <col min="3586" max="3586" width="5.125" customWidth="1"/>
    <col min="3591" max="3592" width="9.25" bestFit="1" customWidth="1"/>
    <col min="3593" max="3593" width="10.125" bestFit="1" customWidth="1"/>
    <col min="3594" max="3595" width="9.25" bestFit="1" customWidth="1"/>
    <col min="3596" max="3596" width="9.5" bestFit="1" customWidth="1"/>
    <col min="3597" max="3602" width="9.25" bestFit="1" customWidth="1"/>
    <col min="3841" max="3841" width="56.875" customWidth="1"/>
    <col min="3842" max="3842" width="5.125" customWidth="1"/>
    <col min="3847" max="3848" width="9.25" bestFit="1" customWidth="1"/>
    <col min="3849" max="3849" width="10.125" bestFit="1" customWidth="1"/>
    <col min="3850" max="3851" width="9.25" bestFit="1" customWidth="1"/>
    <col min="3852" max="3852" width="9.5" bestFit="1" customWidth="1"/>
    <col min="3853" max="3858" width="9.25" bestFit="1" customWidth="1"/>
    <col min="4097" max="4097" width="56.875" customWidth="1"/>
    <col min="4098" max="4098" width="5.125" customWidth="1"/>
    <col min="4103" max="4104" width="9.25" bestFit="1" customWidth="1"/>
    <col min="4105" max="4105" width="10.125" bestFit="1" customWidth="1"/>
    <col min="4106" max="4107" width="9.25" bestFit="1" customWidth="1"/>
    <col min="4108" max="4108" width="9.5" bestFit="1" customWidth="1"/>
    <col min="4109" max="4114" width="9.25" bestFit="1" customWidth="1"/>
    <col min="4353" max="4353" width="56.875" customWidth="1"/>
    <col min="4354" max="4354" width="5.125" customWidth="1"/>
    <col min="4359" max="4360" width="9.25" bestFit="1" customWidth="1"/>
    <col min="4361" max="4361" width="10.125" bestFit="1" customWidth="1"/>
    <col min="4362" max="4363" width="9.25" bestFit="1" customWidth="1"/>
    <col min="4364" max="4364" width="9.5" bestFit="1" customWidth="1"/>
    <col min="4365" max="4370" width="9.25" bestFit="1" customWidth="1"/>
    <col min="4609" max="4609" width="56.875" customWidth="1"/>
    <col min="4610" max="4610" width="5.125" customWidth="1"/>
    <col min="4615" max="4616" width="9.25" bestFit="1" customWidth="1"/>
    <col min="4617" max="4617" width="10.125" bestFit="1" customWidth="1"/>
    <col min="4618" max="4619" width="9.25" bestFit="1" customWidth="1"/>
    <col min="4620" max="4620" width="9.5" bestFit="1" customWidth="1"/>
    <col min="4621" max="4626" width="9.25" bestFit="1" customWidth="1"/>
    <col min="4865" max="4865" width="56.875" customWidth="1"/>
    <col min="4866" max="4866" width="5.125" customWidth="1"/>
    <col min="4871" max="4872" width="9.25" bestFit="1" customWidth="1"/>
    <col min="4873" max="4873" width="10.125" bestFit="1" customWidth="1"/>
    <col min="4874" max="4875" width="9.25" bestFit="1" customWidth="1"/>
    <col min="4876" max="4876" width="9.5" bestFit="1" customWidth="1"/>
    <col min="4877" max="4882" width="9.25" bestFit="1" customWidth="1"/>
    <col min="5121" max="5121" width="56.875" customWidth="1"/>
    <col min="5122" max="5122" width="5.125" customWidth="1"/>
    <col min="5127" max="5128" width="9.25" bestFit="1" customWidth="1"/>
    <col min="5129" max="5129" width="10.125" bestFit="1" customWidth="1"/>
    <col min="5130" max="5131" width="9.25" bestFit="1" customWidth="1"/>
    <col min="5132" max="5132" width="9.5" bestFit="1" customWidth="1"/>
    <col min="5133" max="5138" width="9.25" bestFit="1" customWidth="1"/>
    <col min="5377" max="5377" width="56.875" customWidth="1"/>
    <col min="5378" max="5378" width="5.125" customWidth="1"/>
    <col min="5383" max="5384" width="9.25" bestFit="1" customWidth="1"/>
    <col min="5385" max="5385" width="10.125" bestFit="1" customWidth="1"/>
    <col min="5386" max="5387" width="9.25" bestFit="1" customWidth="1"/>
    <col min="5388" max="5388" width="9.5" bestFit="1" customWidth="1"/>
    <col min="5389" max="5394" width="9.25" bestFit="1" customWidth="1"/>
    <col min="5633" max="5633" width="56.875" customWidth="1"/>
    <col min="5634" max="5634" width="5.125" customWidth="1"/>
    <col min="5639" max="5640" width="9.25" bestFit="1" customWidth="1"/>
    <col min="5641" max="5641" width="10.125" bestFit="1" customWidth="1"/>
    <col min="5642" max="5643" width="9.25" bestFit="1" customWidth="1"/>
    <col min="5644" max="5644" width="9.5" bestFit="1" customWidth="1"/>
    <col min="5645" max="5650" width="9.25" bestFit="1" customWidth="1"/>
    <col min="5889" max="5889" width="56.875" customWidth="1"/>
    <col min="5890" max="5890" width="5.125" customWidth="1"/>
    <col min="5895" max="5896" width="9.25" bestFit="1" customWidth="1"/>
    <col min="5897" max="5897" width="10.125" bestFit="1" customWidth="1"/>
    <col min="5898" max="5899" width="9.25" bestFit="1" customWidth="1"/>
    <col min="5900" max="5900" width="9.5" bestFit="1" customWidth="1"/>
    <col min="5901" max="5906" width="9.25" bestFit="1" customWidth="1"/>
    <col min="6145" max="6145" width="56.875" customWidth="1"/>
    <col min="6146" max="6146" width="5.125" customWidth="1"/>
    <col min="6151" max="6152" width="9.25" bestFit="1" customWidth="1"/>
    <col min="6153" max="6153" width="10.125" bestFit="1" customWidth="1"/>
    <col min="6154" max="6155" width="9.25" bestFit="1" customWidth="1"/>
    <col min="6156" max="6156" width="9.5" bestFit="1" customWidth="1"/>
    <col min="6157" max="6162" width="9.25" bestFit="1" customWidth="1"/>
    <col min="6401" max="6401" width="56.875" customWidth="1"/>
    <col min="6402" max="6402" width="5.125" customWidth="1"/>
    <col min="6407" max="6408" width="9.25" bestFit="1" customWidth="1"/>
    <col min="6409" max="6409" width="10.125" bestFit="1" customWidth="1"/>
    <col min="6410" max="6411" width="9.25" bestFit="1" customWidth="1"/>
    <col min="6412" max="6412" width="9.5" bestFit="1" customWidth="1"/>
    <col min="6413" max="6418" width="9.25" bestFit="1" customWidth="1"/>
    <col min="6657" max="6657" width="56.875" customWidth="1"/>
    <col min="6658" max="6658" width="5.125" customWidth="1"/>
    <col min="6663" max="6664" width="9.25" bestFit="1" customWidth="1"/>
    <col min="6665" max="6665" width="10.125" bestFit="1" customWidth="1"/>
    <col min="6666" max="6667" width="9.25" bestFit="1" customWidth="1"/>
    <col min="6668" max="6668" width="9.5" bestFit="1" customWidth="1"/>
    <col min="6669" max="6674" width="9.25" bestFit="1" customWidth="1"/>
    <col min="6913" max="6913" width="56.875" customWidth="1"/>
    <col min="6914" max="6914" width="5.125" customWidth="1"/>
    <col min="6919" max="6920" width="9.25" bestFit="1" customWidth="1"/>
    <col min="6921" max="6921" width="10.125" bestFit="1" customWidth="1"/>
    <col min="6922" max="6923" width="9.25" bestFit="1" customWidth="1"/>
    <col min="6924" max="6924" width="9.5" bestFit="1" customWidth="1"/>
    <col min="6925" max="6930" width="9.25" bestFit="1" customWidth="1"/>
    <col min="7169" max="7169" width="56.875" customWidth="1"/>
    <col min="7170" max="7170" width="5.125" customWidth="1"/>
    <col min="7175" max="7176" width="9.25" bestFit="1" customWidth="1"/>
    <col min="7177" max="7177" width="10.125" bestFit="1" customWidth="1"/>
    <col min="7178" max="7179" width="9.25" bestFit="1" customWidth="1"/>
    <col min="7180" max="7180" width="9.5" bestFit="1" customWidth="1"/>
    <col min="7181" max="7186" width="9.25" bestFit="1" customWidth="1"/>
    <col min="7425" max="7425" width="56.875" customWidth="1"/>
    <col min="7426" max="7426" width="5.125" customWidth="1"/>
    <col min="7431" max="7432" width="9.25" bestFit="1" customWidth="1"/>
    <col min="7433" max="7433" width="10.125" bestFit="1" customWidth="1"/>
    <col min="7434" max="7435" width="9.25" bestFit="1" customWidth="1"/>
    <col min="7436" max="7436" width="9.5" bestFit="1" customWidth="1"/>
    <col min="7437" max="7442" width="9.25" bestFit="1" customWidth="1"/>
    <col min="7681" max="7681" width="56.875" customWidth="1"/>
    <col min="7682" max="7682" width="5.125" customWidth="1"/>
    <col min="7687" max="7688" width="9.25" bestFit="1" customWidth="1"/>
    <col min="7689" max="7689" width="10.125" bestFit="1" customWidth="1"/>
    <col min="7690" max="7691" width="9.25" bestFit="1" customWidth="1"/>
    <col min="7692" max="7692" width="9.5" bestFit="1" customWidth="1"/>
    <col min="7693" max="7698" width="9.25" bestFit="1" customWidth="1"/>
    <col min="7937" max="7937" width="56.875" customWidth="1"/>
    <col min="7938" max="7938" width="5.125" customWidth="1"/>
    <col min="7943" max="7944" width="9.25" bestFit="1" customWidth="1"/>
    <col min="7945" max="7945" width="10.125" bestFit="1" customWidth="1"/>
    <col min="7946" max="7947" width="9.25" bestFit="1" customWidth="1"/>
    <col min="7948" max="7948" width="9.5" bestFit="1" customWidth="1"/>
    <col min="7949" max="7954" width="9.25" bestFit="1" customWidth="1"/>
    <col min="8193" max="8193" width="56.875" customWidth="1"/>
    <col min="8194" max="8194" width="5.125" customWidth="1"/>
    <col min="8199" max="8200" width="9.25" bestFit="1" customWidth="1"/>
    <col min="8201" max="8201" width="10.125" bestFit="1" customWidth="1"/>
    <col min="8202" max="8203" width="9.25" bestFit="1" customWidth="1"/>
    <col min="8204" max="8204" width="9.5" bestFit="1" customWidth="1"/>
    <col min="8205" max="8210" width="9.25" bestFit="1" customWidth="1"/>
    <col min="8449" max="8449" width="56.875" customWidth="1"/>
    <col min="8450" max="8450" width="5.125" customWidth="1"/>
    <col min="8455" max="8456" width="9.25" bestFit="1" customWidth="1"/>
    <col min="8457" max="8457" width="10.125" bestFit="1" customWidth="1"/>
    <col min="8458" max="8459" width="9.25" bestFit="1" customWidth="1"/>
    <col min="8460" max="8460" width="9.5" bestFit="1" customWidth="1"/>
    <col min="8461" max="8466" width="9.25" bestFit="1" customWidth="1"/>
    <col min="8705" max="8705" width="56.875" customWidth="1"/>
    <col min="8706" max="8706" width="5.125" customWidth="1"/>
    <col min="8711" max="8712" width="9.25" bestFit="1" customWidth="1"/>
    <col min="8713" max="8713" width="10.125" bestFit="1" customWidth="1"/>
    <col min="8714" max="8715" width="9.25" bestFit="1" customWidth="1"/>
    <col min="8716" max="8716" width="9.5" bestFit="1" customWidth="1"/>
    <col min="8717" max="8722" width="9.25" bestFit="1" customWidth="1"/>
    <col min="8961" max="8961" width="56.875" customWidth="1"/>
    <col min="8962" max="8962" width="5.125" customWidth="1"/>
    <col min="8967" max="8968" width="9.25" bestFit="1" customWidth="1"/>
    <col min="8969" max="8969" width="10.125" bestFit="1" customWidth="1"/>
    <col min="8970" max="8971" width="9.25" bestFit="1" customWidth="1"/>
    <col min="8972" max="8972" width="9.5" bestFit="1" customWidth="1"/>
    <col min="8973" max="8978" width="9.25" bestFit="1" customWidth="1"/>
    <col min="9217" max="9217" width="56.875" customWidth="1"/>
    <col min="9218" max="9218" width="5.125" customWidth="1"/>
    <col min="9223" max="9224" width="9.25" bestFit="1" customWidth="1"/>
    <col min="9225" max="9225" width="10.125" bestFit="1" customWidth="1"/>
    <col min="9226" max="9227" width="9.25" bestFit="1" customWidth="1"/>
    <col min="9228" max="9228" width="9.5" bestFit="1" customWidth="1"/>
    <col min="9229" max="9234" width="9.25" bestFit="1" customWidth="1"/>
    <col min="9473" max="9473" width="56.875" customWidth="1"/>
    <col min="9474" max="9474" width="5.125" customWidth="1"/>
    <col min="9479" max="9480" width="9.25" bestFit="1" customWidth="1"/>
    <col min="9481" max="9481" width="10.125" bestFit="1" customWidth="1"/>
    <col min="9482" max="9483" width="9.25" bestFit="1" customWidth="1"/>
    <col min="9484" max="9484" width="9.5" bestFit="1" customWidth="1"/>
    <col min="9485" max="9490" width="9.25" bestFit="1" customWidth="1"/>
    <col min="9729" max="9729" width="56.875" customWidth="1"/>
    <col min="9730" max="9730" width="5.125" customWidth="1"/>
    <col min="9735" max="9736" width="9.25" bestFit="1" customWidth="1"/>
    <col min="9737" max="9737" width="10.125" bestFit="1" customWidth="1"/>
    <col min="9738" max="9739" width="9.25" bestFit="1" customWidth="1"/>
    <col min="9740" max="9740" width="9.5" bestFit="1" customWidth="1"/>
    <col min="9741" max="9746" width="9.25" bestFit="1" customWidth="1"/>
    <col min="9985" max="9985" width="56.875" customWidth="1"/>
    <col min="9986" max="9986" width="5.125" customWidth="1"/>
    <col min="9991" max="9992" width="9.25" bestFit="1" customWidth="1"/>
    <col min="9993" max="9993" width="10.125" bestFit="1" customWidth="1"/>
    <col min="9994" max="9995" width="9.25" bestFit="1" customWidth="1"/>
    <col min="9996" max="9996" width="9.5" bestFit="1" customWidth="1"/>
    <col min="9997" max="10002" width="9.25" bestFit="1" customWidth="1"/>
    <col min="10241" max="10241" width="56.875" customWidth="1"/>
    <col min="10242" max="10242" width="5.125" customWidth="1"/>
    <col min="10247" max="10248" width="9.25" bestFit="1" customWidth="1"/>
    <col min="10249" max="10249" width="10.125" bestFit="1" customWidth="1"/>
    <col min="10250" max="10251" width="9.25" bestFit="1" customWidth="1"/>
    <col min="10252" max="10252" width="9.5" bestFit="1" customWidth="1"/>
    <col min="10253" max="10258" width="9.25" bestFit="1" customWidth="1"/>
    <col min="10497" max="10497" width="56.875" customWidth="1"/>
    <col min="10498" max="10498" width="5.125" customWidth="1"/>
    <col min="10503" max="10504" width="9.25" bestFit="1" customWidth="1"/>
    <col min="10505" max="10505" width="10.125" bestFit="1" customWidth="1"/>
    <col min="10506" max="10507" width="9.25" bestFit="1" customWidth="1"/>
    <col min="10508" max="10508" width="9.5" bestFit="1" customWidth="1"/>
    <col min="10509" max="10514" width="9.25" bestFit="1" customWidth="1"/>
    <col min="10753" max="10753" width="56.875" customWidth="1"/>
    <col min="10754" max="10754" width="5.125" customWidth="1"/>
    <col min="10759" max="10760" width="9.25" bestFit="1" customWidth="1"/>
    <col min="10761" max="10761" width="10.125" bestFit="1" customWidth="1"/>
    <col min="10762" max="10763" width="9.25" bestFit="1" customWidth="1"/>
    <col min="10764" max="10764" width="9.5" bestFit="1" customWidth="1"/>
    <col min="10765" max="10770" width="9.25" bestFit="1" customWidth="1"/>
    <col min="11009" max="11009" width="56.875" customWidth="1"/>
    <col min="11010" max="11010" width="5.125" customWidth="1"/>
    <col min="11015" max="11016" width="9.25" bestFit="1" customWidth="1"/>
    <col min="11017" max="11017" width="10.125" bestFit="1" customWidth="1"/>
    <col min="11018" max="11019" width="9.25" bestFit="1" customWidth="1"/>
    <col min="11020" max="11020" width="9.5" bestFit="1" customWidth="1"/>
    <col min="11021" max="11026" width="9.25" bestFit="1" customWidth="1"/>
    <col min="11265" max="11265" width="56.875" customWidth="1"/>
    <col min="11266" max="11266" width="5.125" customWidth="1"/>
    <col min="11271" max="11272" width="9.25" bestFit="1" customWidth="1"/>
    <col min="11273" max="11273" width="10.125" bestFit="1" customWidth="1"/>
    <col min="11274" max="11275" width="9.25" bestFit="1" customWidth="1"/>
    <col min="11276" max="11276" width="9.5" bestFit="1" customWidth="1"/>
    <col min="11277" max="11282" width="9.25" bestFit="1" customWidth="1"/>
    <col min="11521" max="11521" width="56.875" customWidth="1"/>
    <col min="11522" max="11522" width="5.125" customWidth="1"/>
    <col min="11527" max="11528" width="9.25" bestFit="1" customWidth="1"/>
    <col min="11529" max="11529" width="10.125" bestFit="1" customWidth="1"/>
    <col min="11530" max="11531" width="9.25" bestFit="1" customWidth="1"/>
    <col min="11532" max="11532" width="9.5" bestFit="1" customWidth="1"/>
    <col min="11533" max="11538" width="9.25" bestFit="1" customWidth="1"/>
    <col min="11777" max="11777" width="56.875" customWidth="1"/>
    <col min="11778" max="11778" width="5.125" customWidth="1"/>
    <col min="11783" max="11784" width="9.25" bestFit="1" customWidth="1"/>
    <col min="11785" max="11785" width="10.125" bestFit="1" customWidth="1"/>
    <col min="11786" max="11787" width="9.25" bestFit="1" customWidth="1"/>
    <col min="11788" max="11788" width="9.5" bestFit="1" customWidth="1"/>
    <col min="11789" max="11794" width="9.25" bestFit="1" customWidth="1"/>
    <col min="12033" max="12033" width="56.875" customWidth="1"/>
    <col min="12034" max="12034" width="5.125" customWidth="1"/>
    <col min="12039" max="12040" width="9.25" bestFit="1" customWidth="1"/>
    <col min="12041" max="12041" width="10.125" bestFit="1" customWidth="1"/>
    <col min="12042" max="12043" width="9.25" bestFit="1" customWidth="1"/>
    <col min="12044" max="12044" width="9.5" bestFit="1" customWidth="1"/>
    <col min="12045" max="12050" width="9.25" bestFit="1" customWidth="1"/>
    <col min="12289" max="12289" width="56.875" customWidth="1"/>
    <col min="12290" max="12290" width="5.125" customWidth="1"/>
    <col min="12295" max="12296" width="9.25" bestFit="1" customWidth="1"/>
    <col min="12297" max="12297" width="10.125" bestFit="1" customWidth="1"/>
    <col min="12298" max="12299" width="9.25" bestFit="1" customWidth="1"/>
    <col min="12300" max="12300" width="9.5" bestFit="1" customWidth="1"/>
    <col min="12301" max="12306" width="9.25" bestFit="1" customWidth="1"/>
    <col min="12545" max="12545" width="56.875" customWidth="1"/>
    <col min="12546" max="12546" width="5.125" customWidth="1"/>
    <col min="12551" max="12552" width="9.25" bestFit="1" customWidth="1"/>
    <col min="12553" max="12553" width="10.125" bestFit="1" customWidth="1"/>
    <col min="12554" max="12555" width="9.25" bestFit="1" customWidth="1"/>
    <col min="12556" max="12556" width="9.5" bestFit="1" customWidth="1"/>
    <col min="12557" max="12562" width="9.25" bestFit="1" customWidth="1"/>
    <col min="12801" max="12801" width="56.875" customWidth="1"/>
    <col min="12802" max="12802" width="5.125" customWidth="1"/>
    <col min="12807" max="12808" width="9.25" bestFit="1" customWidth="1"/>
    <col min="12809" max="12809" width="10.125" bestFit="1" customWidth="1"/>
    <col min="12810" max="12811" width="9.25" bestFit="1" customWidth="1"/>
    <col min="12812" max="12812" width="9.5" bestFit="1" customWidth="1"/>
    <col min="12813" max="12818" width="9.25" bestFit="1" customWidth="1"/>
    <col min="13057" max="13057" width="56.875" customWidth="1"/>
    <col min="13058" max="13058" width="5.125" customWidth="1"/>
    <col min="13063" max="13064" width="9.25" bestFit="1" customWidth="1"/>
    <col min="13065" max="13065" width="10.125" bestFit="1" customWidth="1"/>
    <col min="13066" max="13067" width="9.25" bestFit="1" customWidth="1"/>
    <col min="13068" max="13068" width="9.5" bestFit="1" customWidth="1"/>
    <col min="13069" max="13074" width="9.25" bestFit="1" customWidth="1"/>
    <col min="13313" max="13313" width="56.875" customWidth="1"/>
    <col min="13314" max="13314" width="5.125" customWidth="1"/>
    <col min="13319" max="13320" width="9.25" bestFit="1" customWidth="1"/>
    <col min="13321" max="13321" width="10.125" bestFit="1" customWidth="1"/>
    <col min="13322" max="13323" width="9.25" bestFit="1" customWidth="1"/>
    <col min="13324" max="13324" width="9.5" bestFit="1" customWidth="1"/>
    <col min="13325" max="13330" width="9.25" bestFit="1" customWidth="1"/>
    <col min="13569" max="13569" width="56.875" customWidth="1"/>
    <col min="13570" max="13570" width="5.125" customWidth="1"/>
    <col min="13575" max="13576" width="9.25" bestFit="1" customWidth="1"/>
    <col min="13577" max="13577" width="10.125" bestFit="1" customWidth="1"/>
    <col min="13578" max="13579" width="9.25" bestFit="1" customWidth="1"/>
    <col min="13580" max="13580" width="9.5" bestFit="1" customWidth="1"/>
    <col min="13581" max="13586" width="9.25" bestFit="1" customWidth="1"/>
    <col min="13825" max="13825" width="56.875" customWidth="1"/>
    <col min="13826" max="13826" width="5.125" customWidth="1"/>
    <col min="13831" max="13832" width="9.25" bestFit="1" customWidth="1"/>
    <col min="13833" max="13833" width="10.125" bestFit="1" customWidth="1"/>
    <col min="13834" max="13835" width="9.25" bestFit="1" customWidth="1"/>
    <col min="13836" max="13836" width="9.5" bestFit="1" customWidth="1"/>
    <col min="13837" max="13842" width="9.25" bestFit="1" customWidth="1"/>
    <col min="14081" max="14081" width="56.875" customWidth="1"/>
    <col min="14082" max="14082" width="5.125" customWidth="1"/>
    <col min="14087" max="14088" width="9.25" bestFit="1" customWidth="1"/>
    <col min="14089" max="14089" width="10.125" bestFit="1" customWidth="1"/>
    <col min="14090" max="14091" width="9.25" bestFit="1" customWidth="1"/>
    <col min="14092" max="14092" width="9.5" bestFit="1" customWidth="1"/>
    <col min="14093" max="14098" width="9.25" bestFit="1" customWidth="1"/>
    <col min="14337" max="14337" width="56.875" customWidth="1"/>
    <col min="14338" max="14338" width="5.125" customWidth="1"/>
    <col min="14343" max="14344" width="9.25" bestFit="1" customWidth="1"/>
    <col min="14345" max="14345" width="10.125" bestFit="1" customWidth="1"/>
    <col min="14346" max="14347" width="9.25" bestFit="1" customWidth="1"/>
    <col min="14348" max="14348" width="9.5" bestFit="1" customWidth="1"/>
    <col min="14349" max="14354" width="9.25" bestFit="1" customWidth="1"/>
    <col min="14593" max="14593" width="56.875" customWidth="1"/>
    <col min="14594" max="14594" width="5.125" customWidth="1"/>
    <col min="14599" max="14600" width="9.25" bestFit="1" customWidth="1"/>
    <col min="14601" max="14601" width="10.125" bestFit="1" customWidth="1"/>
    <col min="14602" max="14603" width="9.25" bestFit="1" customWidth="1"/>
    <col min="14604" max="14604" width="9.5" bestFit="1" customWidth="1"/>
    <col min="14605" max="14610" width="9.25" bestFit="1" customWidth="1"/>
    <col min="14849" max="14849" width="56.875" customWidth="1"/>
    <col min="14850" max="14850" width="5.125" customWidth="1"/>
    <col min="14855" max="14856" width="9.25" bestFit="1" customWidth="1"/>
    <col min="14857" max="14857" width="10.125" bestFit="1" customWidth="1"/>
    <col min="14858" max="14859" width="9.25" bestFit="1" customWidth="1"/>
    <col min="14860" max="14860" width="9.5" bestFit="1" customWidth="1"/>
    <col min="14861" max="14866" width="9.25" bestFit="1" customWidth="1"/>
    <col min="15105" max="15105" width="56.875" customWidth="1"/>
    <col min="15106" max="15106" width="5.125" customWidth="1"/>
    <col min="15111" max="15112" width="9.25" bestFit="1" customWidth="1"/>
    <col min="15113" max="15113" width="10.125" bestFit="1" customWidth="1"/>
    <col min="15114" max="15115" width="9.25" bestFit="1" customWidth="1"/>
    <col min="15116" max="15116" width="9.5" bestFit="1" customWidth="1"/>
    <col min="15117" max="15122" width="9.25" bestFit="1" customWidth="1"/>
    <col min="15361" max="15361" width="56.875" customWidth="1"/>
    <col min="15362" max="15362" width="5.125" customWidth="1"/>
    <col min="15367" max="15368" width="9.25" bestFit="1" customWidth="1"/>
    <col min="15369" max="15369" width="10.125" bestFit="1" customWidth="1"/>
    <col min="15370" max="15371" width="9.25" bestFit="1" customWidth="1"/>
    <col min="15372" max="15372" width="9.5" bestFit="1" customWidth="1"/>
    <col min="15373" max="15378" width="9.25" bestFit="1" customWidth="1"/>
    <col min="15617" max="15617" width="56.875" customWidth="1"/>
    <col min="15618" max="15618" width="5.125" customWidth="1"/>
    <col min="15623" max="15624" width="9.25" bestFit="1" customWidth="1"/>
    <col min="15625" max="15625" width="10.125" bestFit="1" customWidth="1"/>
    <col min="15626" max="15627" width="9.25" bestFit="1" customWidth="1"/>
    <col min="15628" max="15628" width="9.5" bestFit="1" customWidth="1"/>
    <col min="15629" max="15634" width="9.25" bestFit="1" customWidth="1"/>
    <col min="15873" max="15873" width="56.875" customWidth="1"/>
    <col min="15874" max="15874" width="5.125" customWidth="1"/>
    <col min="15879" max="15880" width="9.25" bestFit="1" customWidth="1"/>
    <col min="15881" max="15881" width="10.125" bestFit="1" customWidth="1"/>
    <col min="15882" max="15883" width="9.25" bestFit="1" customWidth="1"/>
    <col min="15884" max="15884" width="9.5" bestFit="1" customWidth="1"/>
    <col min="15885" max="15890" width="9.25" bestFit="1" customWidth="1"/>
    <col min="16129" max="16129" width="56.875" customWidth="1"/>
    <col min="16130" max="16130" width="5.125" customWidth="1"/>
    <col min="16135" max="16136" width="9.25" bestFit="1" customWidth="1"/>
    <col min="16137" max="16137" width="10.125" bestFit="1" customWidth="1"/>
    <col min="16138" max="16139" width="9.25" bestFit="1" customWidth="1"/>
    <col min="16140" max="16140" width="9.5" bestFit="1" customWidth="1"/>
    <col min="16141" max="16146" width="9.25" bestFit="1" customWidth="1"/>
  </cols>
  <sheetData>
    <row r="1" spans="1:27" ht="15.75" thickBot="1" x14ac:dyDescent="0.25">
      <c r="A1" s="1">
        <v>6</v>
      </c>
      <c r="B1" s="283" t="s">
        <v>0</v>
      </c>
      <c r="C1" s="284"/>
      <c r="D1" s="284"/>
      <c r="E1" s="284"/>
      <c r="F1" s="284"/>
      <c r="G1" s="285"/>
      <c r="H1" s="286"/>
      <c r="I1" s="287" t="s">
        <v>1</v>
      </c>
      <c r="J1" s="288"/>
      <c r="K1" s="288"/>
      <c r="L1" s="288"/>
      <c r="M1" s="288"/>
      <c r="N1" s="288"/>
      <c r="O1" s="288"/>
      <c r="P1" s="288"/>
      <c r="Q1" s="288"/>
      <c r="R1" s="288"/>
      <c r="S1" s="146"/>
      <c r="T1" s="146"/>
      <c r="U1" s="146"/>
      <c r="V1" s="146"/>
      <c r="W1" s="146"/>
      <c r="X1" s="146"/>
      <c r="Y1" s="146"/>
      <c r="Z1" s="146"/>
      <c r="AA1" s="146"/>
    </row>
    <row r="2" spans="1:27" ht="15.75" thickBot="1" x14ac:dyDescent="0.25">
      <c r="A2" s="147">
        <f>'[2]1'!A2</f>
        <v>12</v>
      </c>
      <c r="B2" s="289" t="s">
        <v>2</v>
      </c>
      <c r="C2" s="291" t="s">
        <v>3</v>
      </c>
      <c r="D2" s="293" t="s">
        <v>4</v>
      </c>
      <c r="E2" s="293"/>
      <c r="F2" s="294"/>
      <c r="G2" s="295" t="s">
        <v>5</v>
      </c>
      <c r="H2" s="295" t="s">
        <v>6</v>
      </c>
      <c r="I2" s="299" t="s">
        <v>4</v>
      </c>
      <c r="J2" s="299"/>
      <c r="K2" s="299"/>
      <c r="L2" s="299"/>
      <c r="M2" s="299"/>
      <c r="N2" s="299"/>
      <c r="O2" s="299"/>
      <c r="P2" s="300"/>
      <c r="Q2" s="148" t="s">
        <v>5</v>
      </c>
      <c r="R2" s="149" t="s">
        <v>6</v>
      </c>
      <c r="S2" s="146"/>
      <c r="T2" s="146"/>
      <c r="U2" s="146"/>
      <c r="V2" s="146"/>
      <c r="W2" s="146"/>
      <c r="X2" s="146"/>
      <c r="Y2" s="146"/>
      <c r="Z2" s="146"/>
      <c r="AA2" s="146"/>
    </row>
    <row r="3" spans="1:27" ht="15.75" thickBot="1" x14ac:dyDescent="0.25">
      <c r="A3" s="147">
        <f>'[2]1'!A3</f>
        <v>2022</v>
      </c>
      <c r="B3" s="290"/>
      <c r="C3" s="292"/>
      <c r="D3" s="150" t="s">
        <v>9</v>
      </c>
      <c r="E3" s="151" t="s">
        <v>10</v>
      </c>
      <c r="F3" s="152" t="s">
        <v>11</v>
      </c>
      <c r="G3" s="297"/>
      <c r="H3" s="297"/>
      <c r="I3" s="153" t="s">
        <v>13</v>
      </c>
      <c r="J3" s="154" t="s">
        <v>14</v>
      </c>
      <c r="K3" s="154" t="s">
        <v>15</v>
      </c>
      <c r="L3" s="154" t="s">
        <v>16</v>
      </c>
      <c r="M3" s="154" t="s">
        <v>17</v>
      </c>
      <c r="N3" s="155" t="s">
        <v>18</v>
      </c>
      <c r="O3" s="148" t="s">
        <v>19</v>
      </c>
      <c r="P3" s="153" t="s">
        <v>20</v>
      </c>
      <c r="Q3" s="156" t="s">
        <v>21</v>
      </c>
      <c r="R3" s="157" t="s">
        <v>21</v>
      </c>
      <c r="S3" s="146"/>
      <c r="T3" s="146"/>
      <c r="U3" s="146"/>
      <c r="V3" s="146"/>
      <c r="W3" s="146"/>
      <c r="X3" s="146"/>
      <c r="Y3" s="146"/>
      <c r="Z3" s="146"/>
      <c r="AA3" s="146"/>
    </row>
    <row r="4" spans="1:27" ht="15.75" thickBot="1" x14ac:dyDescent="0.25">
      <c r="A4" s="158" t="s">
        <v>22</v>
      </c>
      <c r="B4" s="159">
        <v>1868</v>
      </c>
      <c r="C4" s="160">
        <f>'[2]5'!C69</f>
        <v>-3751</v>
      </c>
      <c r="D4" s="160">
        <f>'[2]5'!D69</f>
        <v>4180</v>
      </c>
      <c r="E4" s="160">
        <f>'[2]5'!E69</f>
        <v>3235</v>
      </c>
      <c r="F4" s="160">
        <f>'[2]5'!F69</f>
        <v>3867</v>
      </c>
      <c r="G4" s="163">
        <f>'[2]5'!G69</f>
        <v>1033.3120000000004</v>
      </c>
      <c r="H4" s="163">
        <f>'[2]5'!H69</f>
        <v>0</v>
      </c>
      <c r="I4" s="161">
        <f>'[2]5'!I69</f>
        <v>13675.320000000029</v>
      </c>
      <c r="J4" s="163">
        <f>'[2]5'!J69</f>
        <v>-263.84000000011292</v>
      </c>
      <c r="K4" s="163">
        <f>'[2]5'!K69</f>
        <v>5087.7400000000125</v>
      </c>
      <c r="L4" s="163">
        <f>'[2]5'!L69</f>
        <v>24534</v>
      </c>
      <c r="M4" s="163">
        <f>'[2]5'!M69</f>
        <v>1354.9500000000116</v>
      </c>
      <c r="N4" s="163">
        <f>'[2]5'!N69</f>
        <v>17296.510000000002</v>
      </c>
      <c r="O4" s="163">
        <f>'[2]5'!O69</f>
        <v>0</v>
      </c>
      <c r="P4" s="163">
        <f>'[2]5'!P69</f>
        <v>0</v>
      </c>
      <c r="Q4" s="163">
        <f>'[2]5'!Q69</f>
        <v>2387.4700000000048</v>
      </c>
      <c r="R4" s="163">
        <f>'[2]5'!R69</f>
        <v>411.01999999999572</v>
      </c>
      <c r="S4" s="146"/>
      <c r="T4" s="146"/>
      <c r="U4" s="146"/>
      <c r="V4" s="146"/>
      <c r="W4" s="146"/>
      <c r="X4" s="146"/>
      <c r="Y4" s="146"/>
      <c r="Z4" s="146"/>
      <c r="AA4" s="146"/>
    </row>
    <row r="5" spans="1:27" ht="15" x14ac:dyDescent="0.2">
      <c r="A5" s="164" t="s">
        <v>84</v>
      </c>
      <c r="B5" s="165">
        <f>B4+1</f>
        <v>1869</v>
      </c>
      <c r="C5" s="166"/>
      <c r="D5" s="36"/>
      <c r="E5" s="173"/>
      <c r="F5" s="174"/>
      <c r="G5" s="168"/>
      <c r="H5" s="170"/>
      <c r="I5" s="171">
        <v>2605.8000000000002</v>
      </c>
      <c r="J5" s="168"/>
      <c r="K5" s="170"/>
      <c r="L5" s="171"/>
      <c r="M5" s="169"/>
      <c r="N5" s="170"/>
      <c r="O5" s="172"/>
      <c r="P5" s="168"/>
      <c r="Q5" s="170"/>
      <c r="R5" s="170"/>
      <c r="S5" s="146"/>
      <c r="T5" s="146"/>
      <c r="U5" s="146"/>
      <c r="V5" s="146"/>
      <c r="W5" s="146"/>
      <c r="X5" s="146"/>
      <c r="Y5" s="146"/>
      <c r="Z5" s="146"/>
      <c r="AA5" s="146"/>
    </row>
    <row r="6" spans="1:27" ht="15" x14ac:dyDescent="0.2">
      <c r="A6" s="164" t="s">
        <v>85</v>
      </c>
      <c r="B6" s="165">
        <f t="shared" ref="B6:B24" si="0">B5+1</f>
        <v>1870</v>
      </c>
      <c r="C6" s="166"/>
      <c r="D6" s="36">
        <v>600</v>
      </c>
      <c r="E6" s="173"/>
      <c r="F6" s="174"/>
      <c r="G6" s="168"/>
      <c r="H6" s="170"/>
      <c r="I6" s="171"/>
      <c r="J6" s="168"/>
      <c r="K6" s="170"/>
      <c r="L6" s="171"/>
      <c r="M6" s="169"/>
      <c r="N6" s="170"/>
      <c r="O6" s="172"/>
      <c r="P6" s="168"/>
      <c r="Q6" s="170"/>
      <c r="R6" s="170"/>
      <c r="S6" s="146"/>
      <c r="T6" s="146"/>
      <c r="U6" s="146"/>
      <c r="V6" s="146"/>
      <c r="W6" s="146"/>
      <c r="X6" s="146"/>
      <c r="Y6" s="146"/>
      <c r="Z6" s="146"/>
      <c r="AA6" s="146"/>
    </row>
    <row r="7" spans="1:27" ht="15" x14ac:dyDescent="0.2">
      <c r="A7" s="164" t="s">
        <v>24</v>
      </c>
      <c r="B7" s="165">
        <f t="shared" si="0"/>
        <v>1871</v>
      </c>
      <c r="C7" s="166"/>
      <c r="D7" s="36"/>
      <c r="E7" s="173">
        <v>1815</v>
      </c>
      <c r="F7" s="174"/>
      <c r="G7" s="168"/>
      <c r="H7" s="170"/>
      <c r="I7" s="171"/>
      <c r="J7" s="168"/>
      <c r="K7" s="170"/>
      <c r="L7" s="171"/>
      <c r="M7" s="169"/>
      <c r="N7" s="170"/>
      <c r="O7" s="172"/>
      <c r="P7" s="168"/>
      <c r="Q7" s="170"/>
      <c r="R7" s="170"/>
      <c r="S7" s="146"/>
      <c r="T7" s="146"/>
      <c r="U7" s="146"/>
      <c r="V7" s="146"/>
      <c r="W7" s="146"/>
      <c r="X7" s="146"/>
      <c r="Y7" s="146"/>
      <c r="Z7" s="146"/>
      <c r="AA7" s="146"/>
    </row>
    <row r="8" spans="1:27" ht="15" x14ac:dyDescent="0.2">
      <c r="A8" s="164" t="s">
        <v>25</v>
      </c>
      <c r="B8" s="165">
        <f t="shared" si="0"/>
        <v>1872</v>
      </c>
      <c r="C8" s="166"/>
      <c r="D8" s="36"/>
      <c r="E8" s="173"/>
      <c r="F8" s="174">
        <v>650</v>
      </c>
      <c r="G8" s="168"/>
      <c r="H8" s="170"/>
      <c r="I8" s="171"/>
      <c r="J8" s="168"/>
      <c r="K8" s="170"/>
      <c r="L8" s="171"/>
      <c r="M8" s="169"/>
      <c r="N8" s="170"/>
      <c r="O8" s="172"/>
      <c r="P8" s="168"/>
      <c r="Q8" s="170"/>
      <c r="R8" s="170"/>
      <c r="S8" s="146"/>
      <c r="T8" s="146"/>
      <c r="U8" s="146"/>
      <c r="V8" s="146"/>
      <c r="W8" s="146"/>
      <c r="X8" s="146"/>
      <c r="Y8" s="146"/>
      <c r="Z8" s="146"/>
      <c r="AA8" s="146"/>
    </row>
    <row r="9" spans="1:27" ht="15" x14ac:dyDescent="0.2">
      <c r="A9" s="164" t="s">
        <v>86</v>
      </c>
      <c r="B9" s="165">
        <f t="shared" si="0"/>
        <v>1873</v>
      </c>
      <c r="C9" s="166"/>
      <c r="D9" s="36">
        <v>1295</v>
      </c>
      <c r="E9" s="173"/>
      <c r="F9" s="174"/>
      <c r="G9" s="168"/>
      <c r="H9" s="170"/>
      <c r="I9" s="171"/>
      <c r="J9" s="168"/>
      <c r="K9" s="170"/>
      <c r="L9" s="171"/>
      <c r="M9" s="169"/>
      <c r="N9" s="170"/>
      <c r="O9" s="172"/>
      <c r="P9" s="168"/>
      <c r="Q9" s="170"/>
      <c r="R9" s="170"/>
      <c r="S9" s="146"/>
      <c r="T9" s="146"/>
      <c r="U9" s="146"/>
      <c r="V9" s="146"/>
      <c r="W9" s="146"/>
      <c r="X9" s="146"/>
      <c r="Y9" s="146"/>
      <c r="Z9" s="146"/>
      <c r="AA9" s="146"/>
    </row>
    <row r="10" spans="1:27" ht="15" x14ac:dyDescent="0.2">
      <c r="A10" s="164" t="s">
        <v>87</v>
      </c>
      <c r="B10" s="165">
        <f t="shared" si="0"/>
        <v>1874</v>
      </c>
      <c r="C10" s="166"/>
      <c r="D10" s="36">
        <v>165</v>
      </c>
      <c r="E10" s="173"/>
      <c r="F10" s="174"/>
      <c r="G10" s="168"/>
      <c r="H10" s="170"/>
      <c r="I10" s="171"/>
      <c r="J10" s="168"/>
      <c r="K10" s="170"/>
      <c r="L10" s="171"/>
      <c r="M10" s="169"/>
      <c r="N10" s="170"/>
      <c r="O10" s="172"/>
      <c r="P10" s="168"/>
      <c r="Q10" s="170"/>
      <c r="R10" s="170"/>
      <c r="S10" s="146"/>
      <c r="T10" s="146"/>
      <c r="U10" s="146"/>
      <c r="V10" s="146"/>
      <c r="W10" s="146"/>
      <c r="X10" s="146"/>
      <c r="Y10" s="146"/>
      <c r="Z10" s="146"/>
      <c r="AA10" s="146"/>
    </row>
    <row r="11" spans="1:27" ht="15" x14ac:dyDescent="0.2">
      <c r="A11" s="164" t="s">
        <v>88</v>
      </c>
      <c r="B11" s="165">
        <f t="shared" si="0"/>
        <v>1875</v>
      </c>
      <c r="C11" s="166"/>
      <c r="D11" s="36"/>
      <c r="E11" s="173"/>
      <c r="F11" s="174"/>
      <c r="G11" s="168">
        <v>260</v>
      </c>
      <c r="H11" s="170"/>
      <c r="I11" s="171"/>
      <c r="J11" s="168"/>
      <c r="K11" s="170"/>
      <c r="L11" s="171"/>
      <c r="M11" s="169"/>
      <c r="N11" s="170"/>
      <c r="O11" s="172"/>
      <c r="P11" s="168"/>
      <c r="Q11" s="170"/>
      <c r="R11" s="170"/>
      <c r="S11" s="146"/>
      <c r="T11" s="146"/>
      <c r="U11" s="146"/>
      <c r="V11" s="146"/>
      <c r="W11" s="146"/>
      <c r="X11" s="146"/>
      <c r="Y11" s="146"/>
      <c r="Z11" s="146"/>
      <c r="AA11" s="146"/>
    </row>
    <row r="12" spans="1:27" ht="15" x14ac:dyDescent="0.2">
      <c r="A12" s="164" t="s">
        <v>95</v>
      </c>
      <c r="B12" s="165">
        <f t="shared" si="0"/>
        <v>1876</v>
      </c>
      <c r="C12" s="166"/>
      <c r="D12" s="36"/>
      <c r="E12" s="173"/>
      <c r="F12" s="174"/>
      <c r="G12" s="168"/>
      <c r="H12" s="170"/>
      <c r="I12" s="171">
        <v>14090.34</v>
      </c>
      <c r="J12" s="168"/>
      <c r="K12" s="170"/>
      <c r="L12" s="171"/>
      <c r="M12" s="169"/>
      <c r="N12" s="170"/>
      <c r="O12" s="172"/>
      <c r="P12" s="168"/>
      <c r="Q12" s="170"/>
      <c r="R12" s="170"/>
      <c r="S12" s="146"/>
      <c r="T12" s="146"/>
      <c r="U12" s="146"/>
      <c r="V12" s="146"/>
      <c r="W12" s="146"/>
      <c r="X12" s="146"/>
      <c r="Y12" s="146"/>
      <c r="Z12" s="146"/>
      <c r="AA12" s="146"/>
    </row>
    <row r="13" spans="1:27" ht="15" x14ac:dyDescent="0.2">
      <c r="A13" s="164"/>
      <c r="B13" s="165">
        <f t="shared" si="0"/>
        <v>1877</v>
      </c>
      <c r="C13" s="166"/>
      <c r="D13" s="167"/>
      <c r="E13" s="173"/>
      <c r="F13" s="174"/>
      <c r="G13" s="168"/>
      <c r="H13" s="170"/>
      <c r="I13" s="171"/>
      <c r="J13" s="168"/>
      <c r="K13" s="170"/>
      <c r="L13" s="171"/>
      <c r="M13" s="169"/>
      <c r="N13" s="170"/>
      <c r="O13" s="172"/>
      <c r="P13" s="168"/>
      <c r="Q13" s="170"/>
      <c r="R13" s="170"/>
      <c r="S13" s="146"/>
      <c r="T13" s="146"/>
      <c r="U13" s="146"/>
      <c r="V13" s="146"/>
      <c r="W13" s="146"/>
      <c r="X13" s="146"/>
      <c r="Y13" s="146"/>
      <c r="Z13" s="146"/>
      <c r="AA13" s="146"/>
    </row>
    <row r="14" spans="1:27" ht="15" x14ac:dyDescent="0.2">
      <c r="A14" s="164"/>
      <c r="B14" s="165">
        <f t="shared" si="0"/>
        <v>1878</v>
      </c>
      <c r="C14" s="166"/>
      <c r="D14" s="167"/>
      <c r="E14" s="173"/>
      <c r="F14" s="174"/>
      <c r="G14" s="168"/>
      <c r="H14" s="170"/>
      <c r="I14" s="171"/>
      <c r="J14" s="168"/>
      <c r="K14" s="170"/>
      <c r="L14" s="171"/>
      <c r="M14" s="169"/>
      <c r="N14" s="170"/>
      <c r="O14" s="172"/>
      <c r="P14" s="168"/>
      <c r="Q14" s="170"/>
      <c r="R14" s="170"/>
      <c r="S14" s="146"/>
      <c r="T14" s="146"/>
      <c r="U14" s="146"/>
      <c r="V14" s="146"/>
      <c r="W14" s="146"/>
      <c r="X14" s="146"/>
      <c r="Y14" s="146"/>
      <c r="Z14" s="146"/>
      <c r="AA14" s="146"/>
    </row>
    <row r="15" spans="1:27" ht="15" x14ac:dyDescent="0.2">
      <c r="A15" s="164"/>
      <c r="B15" s="165">
        <f t="shared" si="0"/>
        <v>1879</v>
      </c>
      <c r="C15" s="166"/>
      <c r="D15" s="167"/>
      <c r="E15" s="173"/>
      <c r="F15" s="174"/>
      <c r="G15" s="168"/>
      <c r="H15" s="170"/>
      <c r="I15" s="171"/>
      <c r="J15" s="168"/>
      <c r="K15" s="170"/>
      <c r="L15" s="171"/>
      <c r="M15" s="169"/>
      <c r="N15" s="170"/>
      <c r="O15" s="172"/>
      <c r="P15" s="168"/>
      <c r="Q15" s="170"/>
      <c r="R15" s="170"/>
      <c r="S15" s="146"/>
      <c r="T15" s="146"/>
      <c r="U15" s="146"/>
      <c r="V15" s="146"/>
      <c r="W15" s="146"/>
      <c r="X15" s="146"/>
      <c r="Y15" s="146"/>
      <c r="Z15" s="146"/>
      <c r="AA15" s="146"/>
    </row>
    <row r="16" spans="1:27" ht="15" x14ac:dyDescent="0.2">
      <c r="A16" s="164"/>
      <c r="B16" s="165">
        <f t="shared" si="0"/>
        <v>1880</v>
      </c>
      <c r="C16" s="166"/>
      <c r="D16" s="167"/>
      <c r="E16" s="173"/>
      <c r="F16" s="174"/>
      <c r="G16" s="168"/>
      <c r="H16" s="170"/>
      <c r="I16" s="171"/>
      <c r="J16" s="168"/>
      <c r="K16" s="170"/>
      <c r="L16" s="171"/>
      <c r="M16" s="169"/>
      <c r="N16" s="170"/>
      <c r="O16" s="172"/>
      <c r="P16" s="168"/>
      <c r="Q16" s="170"/>
      <c r="R16" s="170"/>
      <c r="S16" s="146"/>
      <c r="T16" s="146"/>
      <c r="U16" s="146"/>
      <c r="V16" s="146"/>
      <c r="W16" s="146"/>
      <c r="X16" s="146"/>
      <c r="Y16" s="146"/>
      <c r="Z16" s="146"/>
      <c r="AA16" s="146"/>
    </row>
    <row r="17" spans="1:27" ht="15" x14ac:dyDescent="0.2">
      <c r="A17" s="164"/>
      <c r="B17" s="165">
        <f t="shared" si="0"/>
        <v>1881</v>
      </c>
      <c r="C17" s="166"/>
      <c r="D17" s="167"/>
      <c r="E17" s="173"/>
      <c r="F17" s="174"/>
      <c r="G17" s="168"/>
      <c r="H17" s="170"/>
      <c r="I17" s="171"/>
      <c r="J17" s="168"/>
      <c r="K17" s="170"/>
      <c r="L17" s="171"/>
      <c r="M17" s="169"/>
      <c r="N17" s="170"/>
      <c r="O17" s="172"/>
      <c r="P17" s="168"/>
      <c r="Q17" s="170"/>
      <c r="R17" s="170"/>
      <c r="S17" s="146"/>
      <c r="T17" s="146"/>
      <c r="U17" s="146"/>
      <c r="V17" s="146"/>
      <c r="W17" s="146"/>
      <c r="X17" s="146"/>
      <c r="Y17" s="146"/>
      <c r="Z17" s="146"/>
      <c r="AA17" s="146"/>
    </row>
    <row r="18" spans="1:27" ht="15" x14ac:dyDescent="0.2">
      <c r="A18" s="164"/>
      <c r="B18" s="165">
        <f t="shared" si="0"/>
        <v>1882</v>
      </c>
      <c r="C18" s="166"/>
      <c r="D18" s="167"/>
      <c r="E18" s="173"/>
      <c r="F18" s="174"/>
      <c r="G18" s="168"/>
      <c r="H18" s="170"/>
      <c r="I18" s="171"/>
      <c r="J18" s="168"/>
      <c r="K18" s="170"/>
      <c r="L18" s="171"/>
      <c r="M18" s="169"/>
      <c r="N18" s="170"/>
      <c r="O18" s="172"/>
      <c r="P18" s="168"/>
      <c r="Q18" s="170"/>
      <c r="R18" s="170"/>
      <c r="S18" s="146"/>
      <c r="T18" s="146"/>
      <c r="U18" s="146"/>
      <c r="V18" s="146"/>
      <c r="W18" s="146"/>
      <c r="X18" s="146"/>
      <c r="Y18" s="146"/>
      <c r="Z18" s="146"/>
      <c r="AA18" s="146"/>
    </row>
    <row r="19" spans="1:27" ht="15" x14ac:dyDescent="0.2">
      <c r="A19" s="164"/>
      <c r="B19" s="165">
        <f t="shared" si="0"/>
        <v>1883</v>
      </c>
      <c r="C19" s="166"/>
      <c r="D19" s="167"/>
      <c r="E19" s="173"/>
      <c r="F19" s="174"/>
      <c r="G19" s="168"/>
      <c r="H19" s="170"/>
      <c r="I19" s="171"/>
      <c r="J19" s="168"/>
      <c r="K19" s="170"/>
      <c r="L19" s="171"/>
      <c r="M19" s="169"/>
      <c r="N19" s="170"/>
      <c r="O19" s="172"/>
      <c r="P19" s="168"/>
      <c r="Q19" s="170"/>
      <c r="R19" s="170"/>
      <c r="S19" s="146"/>
      <c r="T19" s="146"/>
      <c r="U19" s="146"/>
      <c r="V19" s="146"/>
      <c r="W19" s="146"/>
      <c r="X19" s="146"/>
      <c r="Y19" s="146"/>
      <c r="Z19" s="146"/>
      <c r="AA19" s="146"/>
    </row>
    <row r="20" spans="1:27" ht="15" x14ac:dyDescent="0.2">
      <c r="A20" s="164"/>
      <c r="B20" s="165">
        <f t="shared" si="0"/>
        <v>1884</v>
      </c>
      <c r="C20" s="166"/>
      <c r="D20" s="167"/>
      <c r="E20" s="173"/>
      <c r="F20" s="174"/>
      <c r="G20" s="168"/>
      <c r="H20" s="170"/>
      <c r="I20" s="171"/>
      <c r="J20" s="168"/>
      <c r="K20" s="170"/>
      <c r="L20" s="171"/>
      <c r="M20" s="169"/>
      <c r="N20" s="170"/>
      <c r="O20" s="172"/>
      <c r="P20" s="168"/>
      <c r="Q20" s="170"/>
      <c r="R20" s="170"/>
      <c r="S20" s="146"/>
      <c r="T20" s="146"/>
      <c r="U20" s="146"/>
      <c r="V20" s="146"/>
      <c r="W20" s="146"/>
      <c r="X20" s="146"/>
      <c r="Y20" s="146"/>
      <c r="Z20" s="146"/>
      <c r="AA20" s="146"/>
    </row>
    <row r="21" spans="1:27" ht="15" x14ac:dyDescent="0.2">
      <c r="A21" s="164" t="s">
        <v>24</v>
      </c>
      <c r="B21" s="165">
        <f t="shared" si="0"/>
        <v>1885</v>
      </c>
      <c r="C21" s="166"/>
      <c r="D21" s="167"/>
      <c r="E21" s="173"/>
      <c r="F21" s="174"/>
      <c r="G21" s="168"/>
      <c r="H21" s="170"/>
      <c r="I21" s="171"/>
      <c r="J21" s="168"/>
      <c r="K21" s="170"/>
      <c r="L21" s="171"/>
      <c r="M21" s="169"/>
      <c r="N21" s="170"/>
      <c r="O21" s="172"/>
      <c r="P21" s="168"/>
      <c r="Q21" s="170"/>
      <c r="R21" s="170"/>
      <c r="S21" s="146"/>
      <c r="T21" s="146"/>
      <c r="U21" s="146"/>
      <c r="V21" s="146"/>
      <c r="W21" s="146"/>
      <c r="X21" s="146"/>
      <c r="Y21" s="146"/>
      <c r="Z21" s="146"/>
      <c r="AA21" s="146"/>
    </row>
    <row r="22" spans="1:27" ht="15" x14ac:dyDescent="0.2">
      <c r="A22" s="164" t="s">
        <v>25</v>
      </c>
      <c r="B22" s="165">
        <f t="shared" si="0"/>
        <v>1886</v>
      </c>
      <c r="C22" s="166"/>
      <c r="D22" s="167"/>
      <c r="E22" s="173"/>
      <c r="F22" s="174"/>
      <c r="G22" s="168"/>
      <c r="H22" s="170"/>
      <c r="I22" s="171"/>
      <c r="J22" s="168"/>
      <c r="K22" s="170"/>
      <c r="L22" s="171"/>
      <c r="M22" s="169"/>
      <c r="N22" s="170"/>
      <c r="O22" s="172"/>
      <c r="P22" s="168"/>
      <c r="Q22" s="170"/>
      <c r="R22" s="170"/>
      <c r="S22" s="146"/>
      <c r="T22" s="146"/>
      <c r="U22" s="146"/>
      <c r="V22" s="146"/>
      <c r="W22" s="146"/>
      <c r="X22" s="146"/>
      <c r="Y22" s="146"/>
      <c r="Z22" s="146"/>
      <c r="AA22" s="146"/>
    </row>
    <row r="23" spans="1:27" ht="15" x14ac:dyDescent="0.2">
      <c r="A23" s="164" t="s">
        <v>26</v>
      </c>
      <c r="B23" s="165">
        <f t="shared" si="0"/>
        <v>1887</v>
      </c>
      <c r="C23" s="166"/>
      <c r="D23" s="167"/>
      <c r="E23" s="173"/>
      <c r="F23" s="174"/>
      <c r="G23" s="168"/>
      <c r="H23" s="170"/>
      <c r="I23" s="171"/>
      <c r="J23" s="168"/>
      <c r="K23" s="170"/>
      <c r="L23" s="171"/>
      <c r="M23" s="169"/>
      <c r="N23" s="170"/>
      <c r="O23" s="172"/>
      <c r="P23" s="168"/>
      <c r="Q23" s="170"/>
      <c r="R23" s="170"/>
      <c r="S23" s="146"/>
      <c r="T23" s="146"/>
      <c r="U23" s="146"/>
      <c r="V23" s="146"/>
      <c r="W23" s="146"/>
      <c r="X23" s="146"/>
      <c r="Y23" s="146"/>
      <c r="Z23" s="146"/>
      <c r="AA23" s="146"/>
    </row>
    <row r="24" spans="1:27" ht="15.75" thickBot="1" x14ac:dyDescent="0.25">
      <c r="A24" s="164" t="s">
        <v>27</v>
      </c>
      <c r="B24" s="165">
        <f t="shared" si="0"/>
        <v>1888</v>
      </c>
      <c r="C24" s="166"/>
      <c r="D24" s="167"/>
      <c r="E24" s="173"/>
      <c r="F24" s="174"/>
      <c r="G24" s="168"/>
      <c r="H24" s="170"/>
      <c r="I24" s="171"/>
      <c r="J24" s="168"/>
      <c r="K24" s="170"/>
      <c r="L24" s="171"/>
      <c r="M24" s="169"/>
      <c r="N24" s="170"/>
      <c r="O24" s="175"/>
      <c r="P24" s="168"/>
      <c r="Q24" s="170"/>
      <c r="R24" s="170"/>
      <c r="S24" s="146"/>
      <c r="T24" s="146"/>
      <c r="U24" s="146"/>
      <c r="V24" s="146"/>
      <c r="W24" s="146"/>
      <c r="X24" s="146"/>
      <c r="Y24" s="146"/>
      <c r="Z24" s="146"/>
      <c r="AA24" s="146"/>
    </row>
    <row r="25" spans="1:27" ht="15.75" thickBot="1" x14ac:dyDescent="0.25">
      <c r="A25" s="301" t="s">
        <v>28</v>
      </c>
      <c r="B25" s="302"/>
      <c r="C25" s="160">
        <f>SUM(C4:C24)</f>
        <v>-3751</v>
      </c>
      <c r="D25" s="160">
        <f t="shared" ref="D25:R25" si="1">SUM(D4:D24)</f>
        <v>6240</v>
      </c>
      <c r="E25" s="160">
        <f t="shared" si="1"/>
        <v>5050</v>
      </c>
      <c r="F25" s="160">
        <f t="shared" si="1"/>
        <v>4517</v>
      </c>
      <c r="G25" s="163">
        <f t="shared" si="1"/>
        <v>1293.3120000000004</v>
      </c>
      <c r="H25" s="163">
        <f t="shared" si="1"/>
        <v>0</v>
      </c>
      <c r="I25" s="161">
        <f t="shared" si="1"/>
        <v>30371.460000000028</v>
      </c>
      <c r="J25" s="163">
        <f t="shared" si="1"/>
        <v>-263.84000000011292</v>
      </c>
      <c r="K25" s="163">
        <f t="shared" si="1"/>
        <v>5087.7400000000125</v>
      </c>
      <c r="L25" s="163">
        <f t="shared" si="1"/>
        <v>24534</v>
      </c>
      <c r="M25" s="163">
        <f t="shared" si="1"/>
        <v>1354.9500000000116</v>
      </c>
      <c r="N25" s="163">
        <f t="shared" si="1"/>
        <v>17296.510000000002</v>
      </c>
      <c r="O25" s="163">
        <f t="shared" si="1"/>
        <v>0</v>
      </c>
      <c r="P25" s="163">
        <f t="shared" si="1"/>
        <v>0</v>
      </c>
      <c r="Q25" s="163">
        <f t="shared" si="1"/>
        <v>2387.4700000000048</v>
      </c>
      <c r="R25" s="163">
        <f t="shared" si="1"/>
        <v>411.01999999999572</v>
      </c>
      <c r="S25" s="146"/>
      <c r="T25" s="146"/>
      <c r="U25" s="146"/>
      <c r="V25" s="146"/>
      <c r="W25" s="146"/>
      <c r="X25" s="146"/>
      <c r="Y25" s="146"/>
      <c r="Z25" s="146"/>
      <c r="AA25" s="146"/>
    </row>
    <row r="26" spans="1:27" ht="15.75" thickBot="1" x14ac:dyDescent="0.25">
      <c r="A26" s="176" t="s">
        <v>29</v>
      </c>
      <c r="B26" s="177">
        <v>673</v>
      </c>
      <c r="C26" s="177"/>
      <c r="D26" s="178"/>
      <c r="E26" s="179"/>
      <c r="F26" s="180"/>
      <c r="G26" s="181"/>
      <c r="H26" s="183"/>
      <c r="I26" s="215"/>
      <c r="J26" s="181"/>
      <c r="K26" s="183"/>
      <c r="L26" s="183"/>
      <c r="M26" s="182"/>
      <c r="N26" s="183"/>
      <c r="O26" s="184"/>
      <c r="P26" s="181"/>
      <c r="Q26" s="183"/>
      <c r="R26" s="183"/>
      <c r="S26" s="146"/>
      <c r="T26" s="146"/>
      <c r="U26" s="146"/>
      <c r="V26" s="146"/>
      <c r="W26" s="146"/>
      <c r="X26" s="146"/>
      <c r="Y26" s="146"/>
      <c r="Z26" s="146"/>
      <c r="AA26" s="146"/>
    </row>
    <row r="27" spans="1:27" ht="15" x14ac:dyDescent="0.2">
      <c r="A27" s="33" t="s">
        <v>32</v>
      </c>
      <c r="B27" s="185">
        <f>B26+1</f>
        <v>674</v>
      </c>
      <c r="C27" s="186">
        <v>5000</v>
      </c>
      <c r="D27" s="167">
        <v>-5000</v>
      </c>
      <c r="E27" s="187"/>
      <c r="F27" s="174"/>
      <c r="G27" s="168"/>
      <c r="H27" s="170"/>
      <c r="I27" s="171"/>
      <c r="J27" s="168"/>
      <c r="K27" s="170"/>
      <c r="L27" s="170"/>
      <c r="M27" s="169"/>
      <c r="N27" s="170"/>
      <c r="O27" s="172"/>
      <c r="P27" s="168"/>
      <c r="Q27" s="170"/>
      <c r="R27" s="170"/>
      <c r="S27" s="146"/>
      <c r="T27" s="146"/>
      <c r="U27" s="146"/>
      <c r="V27" s="146"/>
      <c r="W27" s="146"/>
      <c r="X27" s="146"/>
      <c r="Y27" s="146"/>
      <c r="Z27" s="146"/>
      <c r="AA27" s="146"/>
    </row>
    <row r="28" spans="1:27" ht="15" x14ac:dyDescent="0.25">
      <c r="A28" s="164" t="s">
        <v>89</v>
      </c>
      <c r="B28" s="185">
        <f t="shared" ref="B28:B46" si="2">B27+1</f>
        <v>675</v>
      </c>
      <c r="C28" s="219"/>
      <c r="D28" s="167"/>
      <c r="E28" s="187"/>
      <c r="F28" s="174"/>
      <c r="G28" s="168"/>
      <c r="H28" s="170"/>
      <c r="I28" s="171">
        <v>4762.6000000000004</v>
      </c>
      <c r="J28" s="168"/>
      <c r="K28" s="170"/>
      <c r="L28" s="170"/>
      <c r="M28" s="169"/>
      <c r="N28" s="170"/>
      <c r="O28" s="172"/>
      <c r="P28" s="168"/>
      <c r="Q28" s="170">
        <v>-1000</v>
      </c>
      <c r="R28" s="170"/>
      <c r="S28" s="146"/>
      <c r="T28" s="146"/>
      <c r="U28" s="146"/>
      <c r="V28" s="146"/>
      <c r="W28" s="146"/>
      <c r="X28" s="146"/>
      <c r="Y28" s="146"/>
      <c r="Z28" s="146"/>
      <c r="AA28" s="146"/>
    </row>
    <row r="29" spans="1:27" ht="15" x14ac:dyDescent="0.2">
      <c r="A29" s="164"/>
      <c r="B29" s="185">
        <f t="shared" si="2"/>
        <v>676</v>
      </c>
      <c r="C29" s="186"/>
      <c r="D29" s="167"/>
      <c r="E29" s="187"/>
      <c r="F29" s="174"/>
      <c r="G29" s="168"/>
      <c r="H29" s="170"/>
      <c r="I29" s="171"/>
      <c r="J29" s="168"/>
      <c r="K29" s="170"/>
      <c r="L29" s="170"/>
      <c r="M29" s="169"/>
      <c r="N29" s="170"/>
      <c r="O29" s="172"/>
      <c r="P29" s="168"/>
      <c r="Q29" s="170"/>
      <c r="R29" s="170"/>
      <c r="S29" s="146"/>
      <c r="T29" s="146"/>
      <c r="U29" s="146"/>
      <c r="V29" s="146"/>
      <c r="W29" s="146"/>
      <c r="X29" s="146"/>
      <c r="Y29" s="146"/>
      <c r="Z29" s="146"/>
      <c r="AA29" s="146"/>
    </row>
    <row r="30" spans="1:27" ht="15" x14ac:dyDescent="0.2">
      <c r="A30" s="164"/>
      <c r="B30" s="185">
        <f t="shared" si="2"/>
        <v>677</v>
      </c>
      <c r="C30" s="186"/>
      <c r="D30" s="167"/>
      <c r="E30" s="187"/>
      <c r="F30" s="174"/>
      <c r="G30" s="168"/>
      <c r="H30" s="170"/>
      <c r="I30" s="171"/>
      <c r="J30" s="168"/>
      <c r="K30" s="170"/>
      <c r="L30" s="170"/>
      <c r="M30" s="169"/>
      <c r="N30" s="170"/>
      <c r="O30" s="172"/>
      <c r="P30" s="168"/>
      <c r="Q30" s="170"/>
      <c r="R30" s="170"/>
      <c r="S30" s="146"/>
      <c r="T30" s="146"/>
      <c r="U30" s="146"/>
      <c r="V30" s="146"/>
      <c r="W30" s="146"/>
      <c r="X30" s="146"/>
      <c r="Y30" s="146"/>
      <c r="Z30" s="146"/>
      <c r="AA30" s="146"/>
    </row>
    <row r="31" spans="1:27" ht="15" x14ac:dyDescent="0.2">
      <c r="A31" s="164"/>
      <c r="B31" s="185">
        <f t="shared" si="2"/>
        <v>678</v>
      </c>
      <c r="C31" s="186"/>
      <c r="D31" s="167"/>
      <c r="E31" s="187"/>
      <c r="F31" s="174"/>
      <c r="G31" s="168"/>
      <c r="H31" s="170"/>
      <c r="I31" s="171"/>
      <c r="J31" s="186"/>
      <c r="K31" s="170"/>
      <c r="L31" s="170"/>
      <c r="M31" s="169"/>
      <c r="N31" s="170"/>
      <c r="O31" s="172"/>
      <c r="P31" s="168"/>
      <c r="Q31" s="170"/>
      <c r="R31" s="170"/>
      <c r="S31" s="146"/>
      <c r="T31" s="146"/>
      <c r="U31" s="146"/>
      <c r="V31" s="146"/>
      <c r="W31" s="146"/>
      <c r="X31" s="146"/>
      <c r="Y31" s="146"/>
      <c r="Z31" s="146"/>
      <c r="AA31" s="146"/>
    </row>
    <row r="32" spans="1:27" ht="15" x14ac:dyDescent="0.2">
      <c r="A32" s="164"/>
      <c r="B32" s="185">
        <f t="shared" si="2"/>
        <v>679</v>
      </c>
      <c r="C32" s="186"/>
      <c r="D32" s="167"/>
      <c r="E32" s="187"/>
      <c r="F32" s="174"/>
      <c r="G32" s="168"/>
      <c r="H32" s="170"/>
      <c r="I32" s="171"/>
      <c r="J32" s="168"/>
      <c r="K32" s="170"/>
      <c r="L32" s="170"/>
      <c r="M32" s="169"/>
      <c r="N32" s="170"/>
      <c r="O32" s="172"/>
      <c r="P32" s="168"/>
      <c r="Q32" s="170"/>
      <c r="R32" s="170"/>
      <c r="S32" s="146"/>
      <c r="T32" s="146"/>
      <c r="U32" s="146"/>
      <c r="V32" s="146"/>
      <c r="W32" s="146"/>
      <c r="X32" s="146"/>
      <c r="Y32" s="146"/>
      <c r="Z32" s="146"/>
      <c r="AA32" s="146"/>
    </row>
    <row r="33" spans="1:27" ht="15" x14ac:dyDescent="0.2">
      <c r="A33" s="164"/>
      <c r="B33" s="185">
        <f t="shared" si="2"/>
        <v>680</v>
      </c>
      <c r="C33" s="186"/>
      <c r="D33" s="167"/>
      <c r="E33" s="187"/>
      <c r="F33" s="174"/>
      <c r="G33" s="168"/>
      <c r="H33" s="170"/>
      <c r="I33" s="171"/>
      <c r="J33" s="168"/>
      <c r="K33" s="170"/>
      <c r="L33" s="170"/>
      <c r="M33" s="169"/>
      <c r="N33" s="170"/>
      <c r="O33" s="172"/>
      <c r="P33" s="168"/>
      <c r="Q33" s="170"/>
      <c r="R33" s="170"/>
      <c r="S33" s="146"/>
      <c r="T33" s="146"/>
      <c r="U33" s="146"/>
      <c r="V33" s="146"/>
      <c r="W33" s="146"/>
      <c r="X33" s="146"/>
      <c r="Y33" s="146"/>
      <c r="Z33" s="146"/>
      <c r="AA33" s="146"/>
    </row>
    <row r="34" spans="1:27" ht="15" x14ac:dyDescent="0.2">
      <c r="A34" s="164"/>
      <c r="B34" s="185">
        <f t="shared" si="2"/>
        <v>681</v>
      </c>
      <c r="C34" s="186"/>
      <c r="D34" s="167"/>
      <c r="E34" s="187"/>
      <c r="F34" s="174"/>
      <c r="G34" s="168"/>
      <c r="H34" s="170"/>
      <c r="I34" s="171"/>
      <c r="J34" s="168"/>
      <c r="K34" s="170"/>
      <c r="L34" s="170"/>
      <c r="M34" s="169"/>
      <c r="N34" s="170"/>
      <c r="O34" s="172"/>
      <c r="P34" s="168"/>
      <c r="Q34" s="170"/>
      <c r="R34" s="170"/>
      <c r="S34" s="146"/>
      <c r="T34" s="146"/>
      <c r="U34" s="146"/>
      <c r="V34" s="146"/>
      <c r="W34" s="146"/>
      <c r="X34" s="146"/>
      <c r="Y34" s="146"/>
      <c r="Z34" s="146"/>
      <c r="AA34" s="146"/>
    </row>
    <row r="35" spans="1:27" ht="15" x14ac:dyDescent="0.2">
      <c r="A35" s="164"/>
      <c r="B35" s="185">
        <f t="shared" si="2"/>
        <v>682</v>
      </c>
      <c r="C35" s="186"/>
      <c r="D35" s="167"/>
      <c r="E35" s="187"/>
      <c r="F35" s="174"/>
      <c r="G35" s="168"/>
      <c r="H35" s="170"/>
      <c r="I35" s="171"/>
      <c r="J35" s="168"/>
      <c r="K35" s="170"/>
      <c r="L35" s="170"/>
      <c r="M35" s="169"/>
      <c r="N35" s="170"/>
      <c r="O35" s="172"/>
      <c r="P35" s="168"/>
      <c r="Q35" s="170"/>
      <c r="R35" s="170"/>
      <c r="S35" s="146"/>
      <c r="T35" s="146"/>
      <c r="U35" s="146"/>
      <c r="V35" s="146"/>
      <c r="W35" s="146"/>
      <c r="X35" s="146"/>
      <c r="Y35" s="146"/>
      <c r="Z35" s="146"/>
      <c r="AA35" s="146"/>
    </row>
    <row r="36" spans="1:27" ht="15" x14ac:dyDescent="0.2">
      <c r="A36" s="164"/>
      <c r="B36" s="185">
        <f t="shared" si="2"/>
        <v>683</v>
      </c>
      <c r="C36" s="186"/>
      <c r="D36" s="167"/>
      <c r="E36" s="187"/>
      <c r="F36" s="174"/>
      <c r="G36" s="168"/>
      <c r="H36" s="170"/>
      <c r="I36" s="171"/>
      <c r="J36" s="168"/>
      <c r="K36" s="170"/>
      <c r="L36" s="170"/>
      <c r="M36" s="169"/>
      <c r="N36" s="170"/>
      <c r="O36" s="172"/>
      <c r="P36" s="168"/>
      <c r="Q36" s="170"/>
      <c r="R36" s="170"/>
      <c r="S36" s="146"/>
      <c r="T36" s="146"/>
      <c r="U36" s="146"/>
      <c r="V36" s="146"/>
      <c r="W36" s="146"/>
      <c r="X36" s="146"/>
      <c r="Y36" s="146"/>
      <c r="Z36" s="146"/>
      <c r="AA36" s="146"/>
    </row>
    <row r="37" spans="1:27" ht="15" x14ac:dyDescent="0.2">
      <c r="A37" s="164"/>
      <c r="B37" s="185">
        <f t="shared" si="2"/>
        <v>684</v>
      </c>
      <c r="C37" s="186"/>
      <c r="D37" s="167"/>
      <c r="E37" s="187"/>
      <c r="F37" s="174"/>
      <c r="G37" s="168"/>
      <c r="H37" s="170"/>
      <c r="I37" s="171"/>
      <c r="J37" s="168"/>
      <c r="K37" s="170"/>
      <c r="L37" s="170"/>
      <c r="M37" s="169"/>
      <c r="N37" s="170"/>
      <c r="O37" s="172"/>
      <c r="P37" s="168"/>
      <c r="Q37" s="170"/>
      <c r="R37" s="170"/>
      <c r="S37" s="146"/>
      <c r="T37" s="146"/>
      <c r="U37" s="146"/>
      <c r="V37" s="146"/>
      <c r="W37" s="146"/>
      <c r="X37" s="146"/>
      <c r="Y37" s="146"/>
      <c r="Z37" s="146"/>
      <c r="AA37" s="146"/>
    </row>
    <row r="38" spans="1:27" ht="15" x14ac:dyDescent="0.2">
      <c r="A38" s="164"/>
      <c r="B38" s="185">
        <f t="shared" si="2"/>
        <v>685</v>
      </c>
      <c r="C38" s="186"/>
      <c r="D38" s="167"/>
      <c r="E38" s="187"/>
      <c r="F38" s="174"/>
      <c r="G38" s="168"/>
      <c r="H38" s="170"/>
      <c r="I38" s="171"/>
      <c r="J38" s="168"/>
      <c r="K38" s="170"/>
      <c r="L38" s="170"/>
      <c r="M38" s="169"/>
      <c r="N38" s="170"/>
      <c r="O38" s="172"/>
      <c r="P38" s="168"/>
      <c r="Q38" s="170"/>
      <c r="R38" s="170"/>
      <c r="S38" s="146"/>
      <c r="T38" s="146"/>
      <c r="U38" s="146"/>
      <c r="V38" s="146"/>
      <c r="W38" s="146"/>
      <c r="X38" s="146"/>
      <c r="Y38" s="146"/>
      <c r="Z38" s="146"/>
      <c r="AA38" s="146"/>
    </row>
    <row r="39" spans="1:27" ht="15" x14ac:dyDescent="0.2">
      <c r="A39" s="33" t="s">
        <v>32</v>
      </c>
      <c r="B39" s="185">
        <f t="shared" si="2"/>
        <v>686</v>
      </c>
      <c r="C39" s="186"/>
      <c r="D39" s="167"/>
      <c r="E39" s="187"/>
      <c r="F39" s="174"/>
      <c r="G39" s="168"/>
      <c r="H39" s="170"/>
      <c r="I39" s="171"/>
      <c r="J39" s="168"/>
      <c r="K39" s="170"/>
      <c r="L39" s="170"/>
      <c r="M39" s="169"/>
      <c r="N39" s="170"/>
      <c r="O39" s="172"/>
      <c r="P39" s="168"/>
      <c r="Q39" s="170"/>
      <c r="R39" s="170"/>
      <c r="S39" s="146"/>
      <c r="T39" s="146"/>
      <c r="U39" s="146"/>
      <c r="V39" s="146"/>
      <c r="W39" s="146"/>
      <c r="X39" s="146"/>
      <c r="Y39" s="146"/>
      <c r="Z39" s="146"/>
      <c r="AA39" s="146"/>
    </row>
    <row r="40" spans="1:27" ht="15" x14ac:dyDescent="0.2">
      <c r="A40" s="164" t="s">
        <v>33</v>
      </c>
      <c r="B40" s="185">
        <f t="shared" si="2"/>
        <v>687</v>
      </c>
      <c r="C40" s="186"/>
      <c r="D40" s="167"/>
      <c r="E40" s="187"/>
      <c r="F40" s="174"/>
      <c r="G40" s="168"/>
      <c r="H40" s="170"/>
      <c r="I40" s="171"/>
      <c r="J40" s="168"/>
      <c r="K40" s="170"/>
      <c r="L40" s="170"/>
      <c r="M40" s="169"/>
      <c r="N40" s="170"/>
      <c r="O40" s="172"/>
      <c r="P40" s="168"/>
      <c r="Q40" s="170"/>
      <c r="R40" s="170"/>
      <c r="S40" s="146"/>
      <c r="T40" s="146"/>
      <c r="U40" s="146"/>
      <c r="V40" s="146"/>
      <c r="W40" s="146"/>
      <c r="X40" s="146"/>
      <c r="Y40" s="146"/>
      <c r="Z40" s="146"/>
      <c r="AA40" s="146"/>
    </row>
    <row r="41" spans="1:27" ht="15" x14ac:dyDescent="0.2">
      <c r="A41" s="164" t="s">
        <v>34</v>
      </c>
      <c r="B41" s="185">
        <f t="shared" si="2"/>
        <v>688</v>
      </c>
      <c r="C41" s="186"/>
      <c r="D41" s="167"/>
      <c r="E41" s="187"/>
      <c r="F41" s="174"/>
      <c r="G41" s="168"/>
      <c r="H41" s="170"/>
      <c r="I41" s="171"/>
      <c r="J41" s="168"/>
      <c r="K41" s="170"/>
      <c r="L41" s="170"/>
      <c r="M41" s="169"/>
      <c r="N41" s="170"/>
      <c r="O41" s="172"/>
      <c r="P41" s="168"/>
      <c r="Q41" s="170"/>
      <c r="R41" s="170"/>
      <c r="S41" s="146"/>
      <c r="T41" s="146"/>
      <c r="U41" s="146"/>
      <c r="V41" s="146"/>
      <c r="W41" s="146"/>
      <c r="X41" s="146"/>
      <c r="Y41" s="146"/>
      <c r="Z41" s="146"/>
      <c r="AA41" s="146"/>
    </row>
    <row r="42" spans="1:27" ht="15" x14ac:dyDescent="0.2">
      <c r="A42" s="164" t="s">
        <v>35</v>
      </c>
      <c r="B42" s="185">
        <f t="shared" si="2"/>
        <v>689</v>
      </c>
      <c r="C42" s="186"/>
      <c r="D42" s="167"/>
      <c r="E42" s="187"/>
      <c r="F42" s="174"/>
      <c r="G42" s="168"/>
      <c r="H42" s="170"/>
      <c r="I42" s="171"/>
      <c r="J42" s="168"/>
      <c r="K42" s="170"/>
      <c r="L42" s="170"/>
      <c r="M42" s="169"/>
      <c r="N42" s="170"/>
      <c r="O42" s="172"/>
      <c r="P42" s="168"/>
      <c r="Q42" s="170"/>
      <c r="R42" s="170"/>
      <c r="S42" s="146"/>
      <c r="T42" s="146"/>
      <c r="U42" s="146"/>
      <c r="V42" s="146"/>
      <c r="W42" s="146"/>
      <c r="X42" s="146"/>
      <c r="Y42" s="146"/>
      <c r="Z42" s="146"/>
      <c r="AA42" s="146"/>
    </row>
    <row r="43" spans="1:27" ht="15" x14ac:dyDescent="0.2">
      <c r="A43" s="164" t="s">
        <v>36</v>
      </c>
      <c r="B43" s="185">
        <f t="shared" si="2"/>
        <v>690</v>
      </c>
      <c r="C43" s="186"/>
      <c r="D43" s="167"/>
      <c r="E43" s="187"/>
      <c r="F43" s="174"/>
      <c r="G43" s="168"/>
      <c r="H43" s="170"/>
      <c r="I43" s="171"/>
      <c r="J43" s="168"/>
      <c r="K43" s="170"/>
      <c r="L43" s="170"/>
      <c r="M43" s="169"/>
      <c r="N43" s="170"/>
      <c r="O43" s="172"/>
      <c r="P43" s="168"/>
      <c r="Q43" s="170"/>
      <c r="R43" s="170"/>
      <c r="S43" s="146"/>
      <c r="T43" s="146"/>
      <c r="U43" s="146"/>
      <c r="V43" s="146"/>
      <c r="W43" s="146"/>
      <c r="X43" s="146"/>
      <c r="Y43" s="146"/>
      <c r="Z43" s="146"/>
      <c r="AA43" s="146"/>
    </row>
    <row r="44" spans="1:27" ht="15" x14ac:dyDescent="0.2">
      <c r="A44" s="164"/>
      <c r="B44" s="185">
        <f t="shared" si="2"/>
        <v>691</v>
      </c>
      <c r="C44" s="186"/>
      <c r="D44" s="167"/>
      <c r="E44" s="187"/>
      <c r="F44" s="174"/>
      <c r="G44" s="168"/>
      <c r="H44" s="170"/>
      <c r="I44" s="171"/>
      <c r="J44" s="168"/>
      <c r="K44" s="170"/>
      <c r="L44" s="170"/>
      <c r="M44" s="169"/>
      <c r="N44" s="170"/>
      <c r="O44" s="172"/>
      <c r="P44" s="168"/>
      <c r="Q44" s="170"/>
      <c r="R44" s="170"/>
      <c r="S44" s="146"/>
      <c r="T44" s="146"/>
      <c r="U44" s="146"/>
      <c r="V44" s="146"/>
      <c r="W44" s="146"/>
      <c r="X44" s="146"/>
      <c r="Y44" s="146"/>
      <c r="Z44" s="146"/>
      <c r="AA44" s="146"/>
    </row>
    <row r="45" spans="1:27" ht="15" x14ac:dyDescent="0.2">
      <c r="A45" s="164" t="s">
        <v>30</v>
      </c>
      <c r="B45" s="185">
        <f t="shared" si="2"/>
        <v>692</v>
      </c>
      <c r="C45" s="186"/>
      <c r="D45" s="167"/>
      <c r="E45" s="187"/>
      <c r="F45" s="174"/>
      <c r="G45" s="168"/>
      <c r="H45" s="170"/>
      <c r="I45" s="171"/>
      <c r="J45" s="168"/>
      <c r="K45" s="170"/>
      <c r="L45" s="170"/>
      <c r="M45" s="169"/>
      <c r="N45" s="170"/>
      <c r="O45" s="172"/>
      <c r="P45" s="168"/>
      <c r="Q45" s="170"/>
      <c r="R45" s="170"/>
      <c r="S45" s="146"/>
      <c r="T45" s="146"/>
      <c r="U45" s="146"/>
      <c r="V45" s="146"/>
      <c r="W45" s="146"/>
      <c r="X45" s="146"/>
      <c r="Y45" s="146"/>
      <c r="Z45" s="146"/>
      <c r="AA45" s="146"/>
    </row>
    <row r="46" spans="1:27" ht="15" x14ac:dyDescent="0.2">
      <c r="A46" s="164" t="s">
        <v>31</v>
      </c>
      <c r="B46" s="185">
        <f t="shared" si="2"/>
        <v>693</v>
      </c>
      <c r="C46" s="186"/>
      <c r="D46" s="167"/>
      <c r="E46" s="187"/>
      <c r="F46" s="174"/>
      <c r="G46" s="168"/>
      <c r="H46" s="170"/>
      <c r="I46" s="171"/>
      <c r="J46" s="168"/>
      <c r="K46" s="170"/>
      <c r="L46" s="170"/>
      <c r="M46" s="169"/>
      <c r="N46" s="170"/>
      <c r="O46" s="172"/>
      <c r="P46" s="168"/>
      <c r="Q46" s="170"/>
      <c r="R46" s="170"/>
      <c r="S46" s="146"/>
      <c r="T46" s="146"/>
      <c r="U46" s="146"/>
      <c r="V46" s="146"/>
      <c r="W46" s="146"/>
      <c r="X46" s="146"/>
      <c r="Y46" s="146"/>
      <c r="Z46" s="146"/>
      <c r="AA46" s="146"/>
    </row>
    <row r="47" spans="1:27" ht="15" x14ac:dyDescent="0.2">
      <c r="A47" s="303"/>
      <c r="B47" s="304"/>
      <c r="C47" s="188">
        <f>SUM(C26:C46)</f>
        <v>5000</v>
      </c>
      <c r="D47" s="188">
        <f t="shared" ref="D47:R47" si="3">SUM(D26:D46)</f>
        <v>-5000</v>
      </c>
      <c r="E47" s="188">
        <f t="shared" si="3"/>
        <v>0</v>
      </c>
      <c r="F47" s="188">
        <f t="shared" si="3"/>
        <v>0</v>
      </c>
      <c r="G47" s="190">
        <f t="shared" si="3"/>
        <v>0</v>
      </c>
      <c r="H47" s="190">
        <f t="shared" si="3"/>
        <v>0</v>
      </c>
      <c r="I47" s="189">
        <f t="shared" si="3"/>
        <v>4762.6000000000004</v>
      </c>
      <c r="J47" s="190">
        <f t="shared" si="3"/>
        <v>0</v>
      </c>
      <c r="K47" s="190">
        <f t="shared" si="3"/>
        <v>0</v>
      </c>
      <c r="L47" s="190">
        <f t="shared" si="3"/>
        <v>0</v>
      </c>
      <c r="M47" s="190">
        <f t="shared" si="3"/>
        <v>0</v>
      </c>
      <c r="N47" s="190">
        <f t="shared" si="3"/>
        <v>0</v>
      </c>
      <c r="O47" s="190">
        <f t="shared" si="3"/>
        <v>0</v>
      </c>
      <c r="P47" s="190">
        <f t="shared" si="3"/>
        <v>0</v>
      </c>
      <c r="Q47" s="190">
        <f t="shared" si="3"/>
        <v>-1000</v>
      </c>
      <c r="R47" s="190">
        <f t="shared" si="3"/>
        <v>0</v>
      </c>
      <c r="S47" s="146"/>
      <c r="T47" s="146"/>
      <c r="U47" s="146"/>
      <c r="V47" s="146"/>
      <c r="W47" s="146"/>
      <c r="X47" s="146"/>
      <c r="Y47" s="146"/>
      <c r="Z47" s="146"/>
      <c r="AA47" s="146"/>
    </row>
    <row r="48" spans="1:27" ht="15" x14ac:dyDescent="0.2">
      <c r="A48" s="191" t="s">
        <v>37</v>
      </c>
      <c r="B48" s="192">
        <v>1034</v>
      </c>
      <c r="C48" s="193"/>
      <c r="D48" s="194"/>
      <c r="E48" s="194"/>
      <c r="F48" s="195"/>
      <c r="G48" s="197"/>
      <c r="H48" s="198"/>
      <c r="I48" s="216"/>
      <c r="J48" s="198"/>
      <c r="K48" s="198"/>
      <c r="L48" s="198"/>
      <c r="M48" s="197"/>
      <c r="N48" s="198"/>
      <c r="O48" s="198"/>
      <c r="P48" s="196"/>
      <c r="Q48" s="198"/>
      <c r="R48" s="198"/>
      <c r="S48" s="146"/>
      <c r="T48" s="146"/>
      <c r="U48" s="146"/>
      <c r="V48" s="146"/>
      <c r="W48" s="146"/>
      <c r="X48" s="146"/>
      <c r="Y48" s="146"/>
      <c r="Z48" s="146"/>
      <c r="AA48" s="146"/>
    </row>
    <row r="49" spans="1:27" ht="15" x14ac:dyDescent="0.2">
      <c r="A49" s="33" t="s">
        <v>80</v>
      </c>
      <c r="B49" s="199">
        <f>B48+1</f>
        <v>1035</v>
      </c>
      <c r="C49" s="166"/>
      <c r="D49" s="187"/>
      <c r="E49" s="187">
        <v>70</v>
      </c>
      <c r="F49" s="167"/>
      <c r="G49" s="169"/>
      <c r="H49" s="170"/>
      <c r="I49" s="171"/>
      <c r="J49" s="170"/>
      <c r="K49" s="170"/>
      <c r="L49" s="170"/>
      <c r="M49" s="169"/>
      <c r="N49" s="170"/>
      <c r="O49" s="172"/>
      <c r="P49" s="168"/>
      <c r="Q49" s="170"/>
      <c r="R49" s="170"/>
      <c r="S49" s="146"/>
      <c r="T49" s="146"/>
      <c r="U49" s="146"/>
      <c r="V49" s="146"/>
      <c r="W49" s="146"/>
      <c r="X49" s="146"/>
      <c r="Y49" s="146"/>
      <c r="Z49" s="146"/>
      <c r="AA49" s="146"/>
    </row>
    <row r="50" spans="1:27" ht="15" x14ac:dyDescent="0.2">
      <c r="A50" s="33" t="s">
        <v>81</v>
      </c>
      <c r="B50" s="199">
        <f t="shared" ref="B50:B67" si="4">B49+1</f>
        <v>1036</v>
      </c>
      <c r="C50" s="166"/>
      <c r="D50" s="187"/>
      <c r="E50" s="187"/>
      <c r="F50" s="167">
        <v>50</v>
      </c>
      <c r="G50" s="169"/>
      <c r="H50" s="170"/>
      <c r="I50" s="171"/>
      <c r="J50" s="170"/>
      <c r="K50" s="170"/>
      <c r="L50" s="170"/>
      <c r="M50" s="169"/>
      <c r="N50" s="170"/>
      <c r="O50" s="172"/>
      <c r="P50" s="168"/>
      <c r="Q50" s="170"/>
      <c r="R50" s="170"/>
      <c r="S50" s="146"/>
      <c r="T50" s="146"/>
      <c r="U50" s="146"/>
      <c r="V50" s="146"/>
      <c r="W50" s="146"/>
      <c r="X50" s="146"/>
      <c r="Y50" s="146"/>
      <c r="Z50" s="146"/>
      <c r="AA50" s="146"/>
    </row>
    <row r="51" spans="1:27" ht="15" x14ac:dyDescent="0.2">
      <c r="A51" s="164" t="s">
        <v>90</v>
      </c>
      <c r="B51" s="199">
        <f t="shared" si="4"/>
        <v>1037</v>
      </c>
      <c r="C51" s="166">
        <v>12</v>
      </c>
      <c r="D51" s="187"/>
      <c r="E51" s="187"/>
      <c r="F51" s="167"/>
      <c r="G51" s="169"/>
      <c r="H51" s="170"/>
      <c r="I51" s="171"/>
      <c r="J51" s="170"/>
      <c r="K51" s="170"/>
      <c r="L51" s="170"/>
      <c r="M51" s="169"/>
      <c r="N51" s="170"/>
      <c r="O51" s="172"/>
      <c r="P51" s="168"/>
      <c r="Q51" s="170"/>
      <c r="R51" s="170"/>
      <c r="S51" s="146"/>
      <c r="T51" s="146"/>
      <c r="U51" s="146"/>
      <c r="V51" s="146"/>
      <c r="W51" s="146"/>
      <c r="X51" s="146"/>
      <c r="Y51" s="146"/>
      <c r="Z51" s="146"/>
      <c r="AA51" s="146"/>
    </row>
    <row r="52" spans="1:27" ht="15" x14ac:dyDescent="0.25">
      <c r="A52" s="164" t="s">
        <v>91</v>
      </c>
      <c r="B52" s="199">
        <f t="shared" si="4"/>
        <v>1038</v>
      </c>
      <c r="C52" s="166">
        <v>970</v>
      </c>
      <c r="D52" s="200"/>
      <c r="E52" s="200"/>
      <c r="F52" s="174"/>
      <c r="G52" s="202"/>
      <c r="H52" s="172"/>
      <c r="I52" s="204"/>
      <c r="J52" s="172"/>
      <c r="K52" s="172"/>
      <c r="L52" s="172"/>
      <c r="M52" s="202"/>
      <c r="N52" s="203"/>
      <c r="O52" s="172"/>
      <c r="P52" s="204"/>
      <c r="Q52" s="172"/>
      <c r="R52" s="172"/>
      <c r="S52" s="146"/>
      <c r="T52" s="146"/>
      <c r="U52" s="146"/>
      <c r="V52" s="146"/>
      <c r="W52" s="146"/>
      <c r="X52" s="146"/>
      <c r="Y52" s="146"/>
      <c r="Z52" s="146"/>
      <c r="AA52" s="146"/>
    </row>
    <row r="53" spans="1:27" ht="15" x14ac:dyDescent="0.25">
      <c r="A53" s="164" t="s">
        <v>92</v>
      </c>
      <c r="B53" s="199">
        <f t="shared" si="4"/>
        <v>1039</v>
      </c>
      <c r="C53" s="166"/>
      <c r="D53" s="200"/>
      <c r="E53" s="200"/>
      <c r="F53" s="174"/>
      <c r="G53" s="202"/>
      <c r="H53" s="172"/>
      <c r="I53" s="204">
        <v>617.95000000000005</v>
      </c>
      <c r="J53" s="172"/>
      <c r="K53" s="172"/>
      <c r="L53" s="172"/>
      <c r="M53" s="202"/>
      <c r="N53" s="203"/>
      <c r="O53" s="172"/>
      <c r="P53" s="204"/>
      <c r="Q53" s="172"/>
      <c r="R53" s="172"/>
      <c r="S53" s="146"/>
      <c r="T53" s="146"/>
      <c r="U53" s="146"/>
      <c r="V53" s="146"/>
      <c r="W53" s="146"/>
      <c r="X53" s="146"/>
      <c r="Y53" s="146"/>
      <c r="Z53" s="146"/>
      <c r="AA53" s="146"/>
    </row>
    <row r="54" spans="1:27" ht="15" x14ac:dyDescent="0.25">
      <c r="A54" s="164" t="s">
        <v>93</v>
      </c>
      <c r="B54" s="199">
        <f t="shared" si="4"/>
        <v>1040</v>
      </c>
      <c r="C54" s="166"/>
      <c r="D54" s="200"/>
      <c r="E54" s="200"/>
      <c r="F54" s="174"/>
      <c r="G54" s="202"/>
      <c r="H54" s="172"/>
      <c r="I54" s="204">
        <v>13831</v>
      </c>
      <c r="J54" s="172"/>
      <c r="K54" s="172"/>
      <c r="L54" s="172"/>
      <c r="M54" s="202"/>
      <c r="N54" s="203"/>
      <c r="O54" s="172"/>
      <c r="P54" s="204"/>
      <c r="Q54" s="172"/>
      <c r="R54" s="172"/>
      <c r="S54" s="146"/>
      <c r="T54" s="146"/>
      <c r="U54" s="146"/>
      <c r="V54" s="146"/>
      <c r="W54" s="146"/>
      <c r="X54" s="146"/>
      <c r="Y54" s="146"/>
      <c r="Z54" s="146"/>
      <c r="AA54" s="146"/>
    </row>
    <row r="55" spans="1:27" ht="15" x14ac:dyDescent="0.25">
      <c r="A55" s="164" t="s">
        <v>94</v>
      </c>
      <c r="B55" s="199">
        <f t="shared" si="4"/>
        <v>1041</v>
      </c>
      <c r="C55" s="166"/>
      <c r="D55" s="200"/>
      <c r="E55" s="200"/>
      <c r="F55" s="174"/>
      <c r="G55" s="202"/>
      <c r="H55" s="172"/>
      <c r="I55" s="204">
        <v>5716</v>
      </c>
      <c r="J55" s="172"/>
      <c r="K55" s="172"/>
      <c r="L55" s="172"/>
      <c r="M55" s="202"/>
      <c r="N55" s="203"/>
      <c r="O55" s="172"/>
      <c r="P55" s="204"/>
      <c r="Q55" s="172"/>
      <c r="R55" s="172"/>
      <c r="S55" s="146"/>
      <c r="T55" s="146"/>
      <c r="U55" s="146"/>
      <c r="V55" s="146"/>
      <c r="W55" s="146"/>
      <c r="X55" s="146"/>
      <c r="Y55" s="146"/>
      <c r="Z55" s="146"/>
      <c r="AA55" s="146"/>
    </row>
    <row r="56" spans="1:27" ht="15" x14ac:dyDescent="0.25">
      <c r="A56" s="164"/>
      <c r="B56" s="199">
        <f t="shared" si="4"/>
        <v>1042</v>
      </c>
      <c r="C56" s="166"/>
      <c r="D56" s="200"/>
      <c r="E56" s="200"/>
      <c r="F56" s="174"/>
      <c r="G56" s="202"/>
      <c r="H56" s="172"/>
      <c r="I56" s="204"/>
      <c r="J56" s="172"/>
      <c r="K56" s="172"/>
      <c r="L56" s="172"/>
      <c r="M56" s="202"/>
      <c r="N56" s="203"/>
      <c r="O56" s="172"/>
      <c r="P56" s="204"/>
      <c r="Q56" s="172"/>
      <c r="R56" s="172"/>
      <c r="S56" s="146"/>
      <c r="T56" s="146"/>
      <c r="U56" s="146"/>
      <c r="V56" s="146"/>
      <c r="W56" s="146"/>
      <c r="X56" s="146"/>
      <c r="Y56" s="146"/>
      <c r="Z56" s="146"/>
      <c r="AA56" s="146"/>
    </row>
    <row r="57" spans="1:27" ht="15" x14ac:dyDescent="0.25">
      <c r="A57" s="164"/>
      <c r="B57" s="199">
        <f t="shared" si="4"/>
        <v>1043</v>
      </c>
      <c r="C57" s="166"/>
      <c r="D57" s="200"/>
      <c r="E57" s="200"/>
      <c r="F57" s="174"/>
      <c r="G57" s="202"/>
      <c r="H57" s="172"/>
      <c r="I57" s="204"/>
      <c r="J57" s="172"/>
      <c r="K57" s="172"/>
      <c r="L57" s="172"/>
      <c r="M57" s="202"/>
      <c r="N57" s="203"/>
      <c r="O57" s="172"/>
      <c r="P57" s="204"/>
      <c r="Q57" s="172"/>
      <c r="R57" s="172"/>
      <c r="S57" s="146"/>
      <c r="T57" s="146"/>
      <c r="U57" s="146"/>
      <c r="V57" s="146"/>
      <c r="W57" s="146"/>
      <c r="X57" s="146"/>
      <c r="Y57" s="146"/>
      <c r="Z57" s="146"/>
      <c r="AA57" s="146"/>
    </row>
    <row r="58" spans="1:27" ht="15" x14ac:dyDescent="0.25">
      <c r="A58" s="164"/>
      <c r="B58" s="199">
        <f t="shared" si="4"/>
        <v>1044</v>
      </c>
      <c r="C58" s="166"/>
      <c r="D58" s="200"/>
      <c r="E58" s="200"/>
      <c r="F58" s="174"/>
      <c r="G58" s="202"/>
      <c r="H58" s="172"/>
      <c r="I58" s="204"/>
      <c r="J58" s="172"/>
      <c r="K58" s="172"/>
      <c r="L58" s="172"/>
      <c r="M58" s="202"/>
      <c r="N58" s="203"/>
      <c r="O58" s="172"/>
      <c r="P58" s="204"/>
      <c r="Q58" s="172"/>
      <c r="R58" s="172"/>
      <c r="S58" s="146"/>
      <c r="T58" s="146"/>
      <c r="U58" s="146"/>
      <c r="V58" s="146"/>
      <c r="W58" s="146"/>
      <c r="X58" s="146"/>
      <c r="Y58" s="146"/>
      <c r="Z58" s="146"/>
      <c r="AA58" s="146"/>
    </row>
    <row r="59" spans="1:27" ht="15" x14ac:dyDescent="0.25">
      <c r="A59" s="164"/>
      <c r="B59" s="199">
        <f t="shared" si="4"/>
        <v>1045</v>
      </c>
      <c r="C59" s="166"/>
      <c r="D59" s="200"/>
      <c r="E59" s="200"/>
      <c r="F59" s="174"/>
      <c r="G59" s="202"/>
      <c r="H59" s="172"/>
      <c r="I59" s="204"/>
      <c r="J59" s="172"/>
      <c r="K59" s="172"/>
      <c r="L59" s="172"/>
      <c r="M59" s="202"/>
      <c r="N59" s="203"/>
      <c r="O59" s="172"/>
      <c r="P59" s="204"/>
      <c r="Q59" s="172"/>
      <c r="R59" s="172"/>
      <c r="S59" s="146"/>
      <c r="T59" s="146"/>
      <c r="U59" s="146"/>
      <c r="V59" s="146"/>
      <c r="W59" s="146"/>
      <c r="X59" s="146"/>
      <c r="Y59" s="146"/>
      <c r="Z59" s="146"/>
      <c r="AA59" s="146"/>
    </row>
    <row r="60" spans="1:27" ht="15" x14ac:dyDescent="0.2">
      <c r="A60" s="164"/>
      <c r="B60" s="199">
        <f t="shared" si="4"/>
        <v>1046</v>
      </c>
      <c r="C60" s="166"/>
      <c r="D60" s="200"/>
      <c r="E60" s="200"/>
      <c r="F60" s="174"/>
      <c r="G60" s="202"/>
      <c r="H60" s="172"/>
      <c r="I60" s="204"/>
      <c r="J60" s="172"/>
      <c r="K60" s="172"/>
      <c r="L60" s="172"/>
      <c r="M60" s="202"/>
      <c r="N60" s="172"/>
      <c r="O60" s="172"/>
      <c r="P60" s="201"/>
      <c r="Q60" s="172"/>
      <c r="R60" s="172"/>
      <c r="S60" s="146"/>
      <c r="T60" s="146"/>
      <c r="U60" s="146"/>
      <c r="V60" s="146"/>
      <c r="W60" s="146"/>
      <c r="X60" s="146"/>
      <c r="Y60" s="146"/>
      <c r="Z60" s="146"/>
      <c r="AA60" s="146"/>
    </row>
    <row r="61" spans="1:27" ht="15" x14ac:dyDescent="0.2">
      <c r="A61" s="164"/>
      <c r="B61" s="199">
        <f t="shared" si="4"/>
        <v>1047</v>
      </c>
      <c r="C61" s="166"/>
      <c r="D61" s="200"/>
      <c r="E61" s="200"/>
      <c r="F61" s="174"/>
      <c r="G61" s="202"/>
      <c r="H61" s="172"/>
      <c r="I61" s="204"/>
      <c r="J61" s="172"/>
      <c r="K61" s="172"/>
      <c r="L61" s="172"/>
      <c r="M61" s="202"/>
      <c r="N61" s="172"/>
      <c r="O61" s="172"/>
      <c r="P61" s="201"/>
      <c r="Q61" s="172"/>
      <c r="R61" s="172"/>
      <c r="S61" s="146"/>
      <c r="T61" s="146"/>
      <c r="U61" s="146"/>
      <c r="V61" s="146"/>
      <c r="W61" s="146"/>
      <c r="X61" s="146"/>
      <c r="Y61" s="146"/>
      <c r="Z61" s="146"/>
      <c r="AA61" s="146"/>
    </row>
    <row r="62" spans="1:27" ht="15" x14ac:dyDescent="0.2">
      <c r="A62" s="164"/>
      <c r="B62" s="199">
        <f t="shared" si="4"/>
        <v>1048</v>
      </c>
      <c r="C62" s="166"/>
      <c r="D62" s="200"/>
      <c r="E62" s="200"/>
      <c r="F62" s="174"/>
      <c r="G62" s="202"/>
      <c r="H62" s="172"/>
      <c r="I62" s="204"/>
      <c r="J62" s="172"/>
      <c r="K62" s="172"/>
      <c r="L62" s="172"/>
      <c r="M62" s="202"/>
      <c r="N62" s="172"/>
      <c r="O62" s="172"/>
      <c r="P62" s="201"/>
      <c r="Q62" s="172"/>
      <c r="R62" s="172"/>
      <c r="S62" s="146"/>
      <c r="T62" s="146"/>
      <c r="U62" s="146"/>
      <c r="V62" s="146"/>
      <c r="W62" s="146"/>
      <c r="X62" s="146"/>
      <c r="Y62" s="146"/>
      <c r="Z62" s="146"/>
      <c r="AA62" s="146"/>
    </row>
    <row r="63" spans="1:27" ht="15" x14ac:dyDescent="0.2">
      <c r="A63" s="164"/>
      <c r="B63" s="199">
        <f t="shared" si="4"/>
        <v>1049</v>
      </c>
      <c r="C63" s="166"/>
      <c r="D63" s="200"/>
      <c r="E63" s="200"/>
      <c r="F63" s="174"/>
      <c r="G63" s="202"/>
      <c r="H63" s="172"/>
      <c r="I63" s="204"/>
      <c r="J63" s="172"/>
      <c r="K63" s="172"/>
      <c r="L63" s="172"/>
      <c r="M63" s="202"/>
      <c r="N63" s="172"/>
      <c r="O63" s="172"/>
      <c r="P63" s="201"/>
      <c r="Q63" s="172"/>
      <c r="R63" s="172"/>
      <c r="S63" s="146"/>
      <c r="T63" s="146"/>
      <c r="U63" s="146"/>
      <c r="V63" s="146"/>
      <c r="W63" s="146"/>
      <c r="X63" s="146"/>
      <c r="Y63" s="146"/>
      <c r="Z63" s="146"/>
      <c r="AA63" s="146"/>
    </row>
    <row r="64" spans="1:27" ht="15" x14ac:dyDescent="0.2">
      <c r="A64" s="164"/>
      <c r="B64" s="199">
        <f t="shared" si="4"/>
        <v>1050</v>
      </c>
      <c r="C64" s="166"/>
      <c r="D64" s="200"/>
      <c r="E64" s="200"/>
      <c r="F64" s="174"/>
      <c r="G64" s="202"/>
      <c r="H64" s="172"/>
      <c r="I64" s="204"/>
      <c r="J64" s="172"/>
      <c r="K64" s="172"/>
      <c r="L64" s="172"/>
      <c r="M64" s="202"/>
      <c r="N64" s="172"/>
      <c r="O64" s="172"/>
      <c r="P64" s="201"/>
      <c r="Q64" s="172"/>
      <c r="R64" s="172"/>
      <c r="S64" s="146"/>
      <c r="T64" s="146"/>
      <c r="U64" s="146"/>
      <c r="V64" s="146"/>
      <c r="W64" s="146"/>
      <c r="X64" s="146"/>
      <c r="Y64" s="146"/>
      <c r="Z64" s="146"/>
      <c r="AA64" s="146"/>
    </row>
    <row r="65" spans="1:27" ht="15" x14ac:dyDescent="0.2">
      <c r="A65" s="164"/>
      <c r="B65" s="199">
        <f t="shared" si="4"/>
        <v>1051</v>
      </c>
      <c r="C65" s="166"/>
      <c r="D65" s="200"/>
      <c r="E65" s="200"/>
      <c r="F65" s="174"/>
      <c r="G65" s="202"/>
      <c r="H65" s="172"/>
      <c r="I65" s="204"/>
      <c r="J65" s="172"/>
      <c r="K65" s="172"/>
      <c r="L65" s="172"/>
      <c r="M65" s="202"/>
      <c r="N65" s="172"/>
      <c r="O65" s="172"/>
      <c r="P65" s="201"/>
      <c r="Q65" s="172"/>
      <c r="R65" s="172"/>
      <c r="S65" s="146"/>
      <c r="T65" s="146"/>
      <c r="U65" s="146"/>
      <c r="V65" s="146"/>
      <c r="W65" s="146"/>
      <c r="X65" s="146"/>
      <c r="Y65" s="146"/>
      <c r="Z65" s="146"/>
      <c r="AA65" s="146"/>
    </row>
    <row r="66" spans="1:27" ht="15" x14ac:dyDescent="0.2">
      <c r="A66" s="33" t="s">
        <v>70</v>
      </c>
      <c r="B66" s="199">
        <f t="shared" si="4"/>
        <v>1052</v>
      </c>
      <c r="C66" s="166"/>
      <c r="D66" s="200"/>
      <c r="E66" s="200"/>
      <c r="F66" s="174"/>
      <c r="G66" s="202"/>
      <c r="H66" s="172"/>
      <c r="I66" s="204"/>
      <c r="J66" s="172"/>
      <c r="K66" s="172"/>
      <c r="L66" s="172"/>
      <c r="M66" s="202"/>
      <c r="N66" s="172"/>
      <c r="O66" s="172"/>
      <c r="P66" s="201"/>
      <c r="Q66" s="172"/>
      <c r="R66" s="172"/>
      <c r="S66" s="146"/>
      <c r="T66" s="146"/>
      <c r="U66" s="146"/>
      <c r="V66" s="146"/>
      <c r="W66" s="146"/>
      <c r="X66" s="146"/>
      <c r="Y66" s="146"/>
      <c r="Z66" s="146"/>
      <c r="AA66" s="146"/>
    </row>
    <row r="67" spans="1:27" ht="15.75" thickBot="1" x14ac:dyDescent="0.25">
      <c r="A67" s="33" t="s">
        <v>71</v>
      </c>
      <c r="B67" s="199">
        <f t="shared" si="4"/>
        <v>1053</v>
      </c>
      <c r="C67" s="166"/>
      <c r="D67" s="200"/>
      <c r="E67" s="200"/>
      <c r="F67" s="174"/>
      <c r="G67" s="202"/>
      <c r="H67" s="172"/>
      <c r="I67" s="204"/>
      <c r="J67" s="172"/>
      <c r="K67" s="172"/>
      <c r="L67" s="172"/>
      <c r="M67" s="202"/>
      <c r="N67" s="172"/>
      <c r="O67" s="175"/>
      <c r="P67" s="201"/>
      <c r="Q67" s="172"/>
      <c r="R67" s="172"/>
      <c r="S67" s="146"/>
      <c r="T67" s="146"/>
      <c r="U67" s="146"/>
      <c r="V67" s="146"/>
      <c r="W67" s="146"/>
      <c r="X67" s="146"/>
      <c r="Y67" s="146"/>
      <c r="Z67" s="146"/>
      <c r="AA67" s="146"/>
    </row>
    <row r="68" spans="1:27" ht="15.75" thickBot="1" x14ac:dyDescent="0.25">
      <c r="A68" s="305" t="s">
        <v>59</v>
      </c>
      <c r="B68" s="305"/>
      <c r="C68" s="205">
        <f t="shared" ref="C68:R68" si="5">SUM(C48:C67)</f>
        <v>982</v>
      </c>
      <c r="D68" s="205">
        <f t="shared" si="5"/>
        <v>0</v>
      </c>
      <c r="E68" s="205">
        <f t="shared" si="5"/>
        <v>70</v>
      </c>
      <c r="F68" s="205">
        <f t="shared" si="5"/>
        <v>50</v>
      </c>
      <c r="G68" s="207">
        <f t="shared" si="5"/>
        <v>0</v>
      </c>
      <c r="H68" s="207">
        <f t="shared" si="5"/>
        <v>0</v>
      </c>
      <c r="I68" s="206">
        <f t="shared" si="5"/>
        <v>20164.95</v>
      </c>
      <c r="J68" s="207">
        <f t="shared" si="5"/>
        <v>0</v>
      </c>
      <c r="K68" s="207">
        <f t="shared" si="5"/>
        <v>0</v>
      </c>
      <c r="L68" s="207">
        <f t="shared" si="5"/>
        <v>0</v>
      </c>
      <c r="M68" s="207">
        <f t="shared" si="5"/>
        <v>0</v>
      </c>
      <c r="N68" s="207">
        <f t="shared" si="5"/>
        <v>0</v>
      </c>
      <c r="O68" s="207">
        <f t="shared" si="5"/>
        <v>0</v>
      </c>
      <c r="P68" s="207">
        <f t="shared" si="5"/>
        <v>0</v>
      </c>
      <c r="Q68" s="207">
        <f t="shared" si="5"/>
        <v>0</v>
      </c>
      <c r="R68" s="207">
        <f t="shared" si="5"/>
        <v>0</v>
      </c>
      <c r="S68" s="208"/>
      <c r="T68" s="208"/>
      <c r="U68" s="208"/>
      <c r="V68" s="208"/>
      <c r="W68" s="208"/>
      <c r="X68" s="208"/>
      <c r="Y68" s="208"/>
      <c r="Z68" s="208"/>
      <c r="AA68" s="208"/>
    </row>
    <row r="69" spans="1:27" ht="15.75" thickBot="1" x14ac:dyDescent="0.25">
      <c r="A69" s="307" t="s">
        <v>60</v>
      </c>
      <c r="B69" s="307"/>
      <c r="C69" s="218">
        <f t="shared" ref="C69:R69" si="6">C25+C47-C68</f>
        <v>267</v>
      </c>
      <c r="D69" s="218">
        <f t="shared" si="6"/>
        <v>1240</v>
      </c>
      <c r="E69" s="218">
        <f t="shared" si="6"/>
        <v>4980</v>
      </c>
      <c r="F69" s="218">
        <f t="shared" si="6"/>
        <v>4467</v>
      </c>
      <c r="G69" s="163">
        <f t="shared" si="6"/>
        <v>1293.3120000000004</v>
      </c>
      <c r="H69" s="163">
        <f t="shared" si="6"/>
        <v>0</v>
      </c>
      <c r="I69" s="161">
        <f t="shared" si="6"/>
        <v>14969.110000000026</v>
      </c>
      <c r="J69" s="163">
        <f t="shared" si="6"/>
        <v>-263.84000000011292</v>
      </c>
      <c r="K69" s="163">
        <f t="shared" si="6"/>
        <v>5087.7400000000125</v>
      </c>
      <c r="L69" s="163">
        <f t="shared" si="6"/>
        <v>24534</v>
      </c>
      <c r="M69" s="163">
        <f t="shared" si="6"/>
        <v>1354.9500000000116</v>
      </c>
      <c r="N69" s="163">
        <f t="shared" si="6"/>
        <v>17296.510000000002</v>
      </c>
      <c r="O69" s="163">
        <f t="shared" si="6"/>
        <v>0</v>
      </c>
      <c r="P69" s="163">
        <f t="shared" si="6"/>
        <v>0</v>
      </c>
      <c r="Q69" s="163">
        <f t="shared" si="6"/>
        <v>1387.4700000000048</v>
      </c>
      <c r="R69" s="163">
        <f t="shared" si="6"/>
        <v>411.01999999999572</v>
      </c>
      <c r="S69" s="208"/>
      <c r="T69" s="208"/>
      <c r="U69" s="208"/>
      <c r="V69" s="208"/>
      <c r="W69" s="208"/>
      <c r="X69" s="208"/>
      <c r="Y69" s="208"/>
      <c r="Z69" s="208"/>
      <c r="AA69" s="208"/>
    </row>
    <row r="70" spans="1:27" x14ac:dyDescent="0.2">
      <c r="A70" s="208"/>
      <c r="B70" s="208"/>
      <c r="C70" s="208"/>
      <c r="D70" s="208"/>
      <c r="E70" s="208"/>
      <c r="F70" s="208"/>
      <c r="G70" s="212"/>
      <c r="H70" s="212"/>
      <c r="I70" s="212"/>
      <c r="J70" s="212"/>
      <c r="K70" s="212"/>
      <c r="L70" s="212"/>
      <c r="M70" s="212"/>
      <c r="N70" s="212"/>
      <c r="O70" s="212"/>
      <c r="P70" s="212"/>
      <c r="Q70" s="212"/>
      <c r="R70" s="212"/>
    </row>
    <row r="72" spans="1:27" ht="24.75" x14ac:dyDescent="0.5">
      <c r="A72" s="213"/>
      <c r="B72" s="208"/>
      <c r="C72" s="208"/>
      <c r="D72" s="208"/>
      <c r="E72" s="208"/>
      <c r="F72" s="208"/>
      <c r="G72" s="212"/>
      <c r="H72" s="212"/>
      <c r="I72" s="212"/>
      <c r="J72" s="212"/>
      <c r="K72" s="212"/>
      <c r="L72" s="212"/>
      <c r="M72" s="212"/>
      <c r="N72" s="212"/>
      <c r="O72" s="282"/>
      <c r="P72" s="282"/>
      <c r="Q72" s="282"/>
      <c r="R72" s="282"/>
    </row>
    <row r="73" spans="1:27" ht="24.75" x14ac:dyDescent="0.5">
      <c r="A73" s="213" t="s">
        <v>61</v>
      </c>
      <c r="B73" s="208"/>
      <c r="C73" s="208"/>
      <c r="D73" s="208"/>
      <c r="E73" s="208"/>
      <c r="F73" s="208"/>
      <c r="G73" s="212"/>
      <c r="H73" s="212"/>
      <c r="I73" s="212"/>
      <c r="J73" s="212"/>
      <c r="K73" s="212"/>
      <c r="L73" s="212"/>
      <c r="M73" s="212"/>
      <c r="N73" s="212"/>
      <c r="O73" s="282"/>
      <c r="P73" s="282"/>
      <c r="Q73" s="282"/>
      <c r="R73" s="282"/>
    </row>
    <row r="75" spans="1:27" x14ac:dyDescent="0.2">
      <c r="A75" s="208"/>
      <c r="B75" s="208"/>
      <c r="C75" s="208"/>
      <c r="D75" s="208"/>
      <c r="E75" s="208"/>
      <c r="F75" s="208"/>
      <c r="G75" s="212"/>
      <c r="H75" s="212"/>
      <c r="I75" s="212"/>
      <c r="J75" s="212"/>
      <c r="K75" s="212"/>
      <c r="L75" s="212"/>
      <c r="M75" s="212"/>
      <c r="N75" s="212"/>
      <c r="O75" s="212"/>
      <c r="P75" s="212"/>
      <c r="Q75" s="212"/>
      <c r="R75" s="212"/>
    </row>
    <row r="245" spans="4:4" x14ac:dyDescent="0.2">
      <c r="D245" s="214" t="s">
        <v>62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R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A244"/>
  <sheetViews>
    <sheetView rightToLeft="1" workbookViewId="0">
      <pane ySplit="4" topLeftCell="A5" activePane="bottomLeft" state="frozen"/>
      <selection pane="bottomLeft" activeCell="L12" sqref="L12"/>
    </sheetView>
  </sheetViews>
  <sheetFormatPr defaultRowHeight="14.25" x14ac:dyDescent="0.2"/>
  <cols>
    <col min="1" max="1" width="48.125" customWidth="1"/>
    <col min="2" max="2" width="5.75" customWidth="1"/>
    <col min="7" max="8" width="9" style="121"/>
    <col min="9" max="9" width="9.625" style="121" customWidth="1"/>
    <col min="10" max="10" width="9.5" style="121" customWidth="1"/>
    <col min="11" max="11" width="9.75" style="121" customWidth="1"/>
    <col min="12" max="12" width="9.625" style="121" customWidth="1"/>
    <col min="13" max="13" width="10.375" style="121" customWidth="1"/>
    <col min="14" max="18" width="9" style="121"/>
    <col min="257" max="257" width="48.125" customWidth="1"/>
    <col min="258" max="258" width="5.75" customWidth="1"/>
    <col min="265" max="265" width="9.625" customWidth="1"/>
    <col min="266" max="266" width="9.5" customWidth="1"/>
    <col min="267" max="267" width="9.75" customWidth="1"/>
    <col min="268" max="268" width="9.625" customWidth="1"/>
    <col min="269" max="269" width="10.375" customWidth="1"/>
    <col min="513" max="513" width="48.125" customWidth="1"/>
    <col min="514" max="514" width="5.75" customWidth="1"/>
    <col min="521" max="521" width="9.625" customWidth="1"/>
    <col min="522" max="522" width="9.5" customWidth="1"/>
    <col min="523" max="523" width="9.75" customWidth="1"/>
    <col min="524" max="524" width="9.625" customWidth="1"/>
    <col min="525" max="525" width="10.375" customWidth="1"/>
    <col min="769" max="769" width="48.125" customWidth="1"/>
    <col min="770" max="770" width="5.75" customWidth="1"/>
    <col min="777" max="777" width="9.625" customWidth="1"/>
    <col min="778" max="778" width="9.5" customWidth="1"/>
    <col min="779" max="779" width="9.75" customWidth="1"/>
    <col min="780" max="780" width="9.625" customWidth="1"/>
    <col min="781" max="781" width="10.375" customWidth="1"/>
    <col min="1025" max="1025" width="48.125" customWidth="1"/>
    <col min="1026" max="1026" width="5.75" customWidth="1"/>
    <col min="1033" max="1033" width="9.625" customWidth="1"/>
    <col min="1034" max="1034" width="9.5" customWidth="1"/>
    <col min="1035" max="1035" width="9.75" customWidth="1"/>
    <col min="1036" max="1036" width="9.625" customWidth="1"/>
    <col min="1037" max="1037" width="10.375" customWidth="1"/>
    <col min="1281" max="1281" width="48.125" customWidth="1"/>
    <col min="1282" max="1282" width="5.75" customWidth="1"/>
    <col min="1289" max="1289" width="9.625" customWidth="1"/>
    <col min="1290" max="1290" width="9.5" customWidth="1"/>
    <col min="1291" max="1291" width="9.75" customWidth="1"/>
    <col min="1292" max="1292" width="9.625" customWidth="1"/>
    <col min="1293" max="1293" width="10.375" customWidth="1"/>
    <col min="1537" max="1537" width="48.125" customWidth="1"/>
    <col min="1538" max="1538" width="5.75" customWidth="1"/>
    <col min="1545" max="1545" width="9.625" customWidth="1"/>
    <col min="1546" max="1546" width="9.5" customWidth="1"/>
    <col min="1547" max="1547" width="9.75" customWidth="1"/>
    <col min="1548" max="1548" width="9.625" customWidth="1"/>
    <col min="1549" max="1549" width="10.375" customWidth="1"/>
    <col min="1793" max="1793" width="48.125" customWidth="1"/>
    <col min="1794" max="1794" width="5.75" customWidth="1"/>
    <col min="1801" max="1801" width="9.625" customWidth="1"/>
    <col min="1802" max="1802" width="9.5" customWidth="1"/>
    <col min="1803" max="1803" width="9.75" customWidth="1"/>
    <col min="1804" max="1804" width="9.625" customWidth="1"/>
    <col min="1805" max="1805" width="10.375" customWidth="1"/>
    <col min="2049" max="2049" width="48.125" customWidth="1"/>
    <col min="2050" max="2050" width="5.75" customWidth="1"/>
    <col min="2057" max="2057" width="9.625" customWidth="1"/>
    <col min="2058" max="2058" width="9.5" customWidth="1"/>
    <col min="2059" max="2059" width="9.75" customWidth="1"/>
    <col min="2060" max="2060" width="9.625" customWidth="1"/>
    <col min="2061" max="2061" width="10.375" customWidth="1"/>
    <col min="2305" max="2305" width="48.125" customWidth="1"/>
    <col min="2306" max="2306" width="5.75" customWidth="1"/>
    <col min="2313" max="2313" width="9.625" customWidth="1"/>
    <col min="2314" max="2314" width="9.5" customWidth="1"/>
    <col min="2315" max="2315" width="9.75" customWidth="1"/>
    <col min="2316" max="2316" width="9.625" customWidth="1"/>
    <col min="2317" max="2317" width="10.375" customWidth="1"/>
    <col min="2561" max="2561" width="48.125" customWidth="1"/>
    <col min="2562" max="2562" width="5.75" customWidth="1"/>
    <col min="2569" max="2569" width="9.625" customWidth="1"/>
    <col min="2570" max="2570" width="9.5" customWidth="1"/>
    <col min="2571" max="2571" width="9.75" customWidth="1"/>
    <col min="2572" max="2572" width="9.625" customWidth="1"/>
    <col min="2573" max="2573" width="10.375" customWidth="1"/>
    <col min="2817" max="2817" width="48.125" customWidth="1"/>
    <col min="2818" max="2818" width="5.75" customWidth="1"/>
    <col min="2825" max="2825" width="9.625" customWidth="1"/>
    <col min="2826" max="2826" width="9.5" customWidth="1"/>
    <col min="2827" max="2827" width="9.75" customWidth="1"/>
    <col min="2828" max="2828" width="9.625" customWidth="1"/>
    <col min="2829" max="2829" width="10.375" customWidth="1"/>
    <col min="3073" max="3073" width="48.125" customWidth="1"/>
    <col min="3074" max="3074" width="5.75" customWidth="1"/>
    <col min="3081" max="3081" width="9.625" customWidth="1"/>
    <col min="3082" max="3082" width="9.5" customWidth="1"/>
    <col min="3083" max="3083" width="9.75" customWidth="1"/>
    <col min="3084" max="3084" width="9.625" customWidth="1"/>
    <col min="3085" max="3085" width="10.375" customWidth="1"/>
    <col min="3329" max="3329" width="48.125" customWidth="1"/>
    <col min="3330" max="3330" width="5.75" customWidth="1"/>
    <col min="3337" max="3337" width="9.625" customWidth="1"/>
    <col min="3338" max="3338" width="9.5" customWidth="1"/>
    <col min="3339" max="3339" width="9.75" customWidth="1"/>
    <col min="3340" max="3340" width="9.625" customWidth="1"/>
    <col min="3341" max="3341" width="10.375" customWidth="1"/>
    <col min="3585" max="3585" width="48.125" customWidth="1"/>
    <col min="3586" max="3586" width="5.75" customWidth="1"/>
    <col min="3593" max="3593" width="9.625" customWidth="1"/>
    <col min="3594" max="3594" width="9.5" customWidth="1"/>
    <col min="3595" max="3595" width="9.75" customWidth="1"/>
    <col min="3596" max="3596" width="9.625" customWidth="1"/>
    <col min="3597" max="3597" width="10.375" customWidth="1"/>
    <col min="3841" max="3841" width="48.125" customWidth="1"/>
    <col min="3842" max="3842" width="5.75" customWidth="1"/>
    <col min="3849" max="3849" width="9.625" customWidth="1"/>
    <col min="3850" max="3850" width="9.5" customWidth="1"/>
    <col min="3851" max="3851" width="9.75" customWidth="1"/>
    <col min="3852" max="3852" width="9.625" customWidth="1"/>
    <col min="3853" max="3853" width="10.375" customWidth="1"/>
    <col min="4097" max="4097" width="48.125" customWidth="1"/>
    <col min="4098" max="4098" width="5.75" customWidth="1"/>
    <col min="4105" max="4105" width="9.625" customWidth="1"/>
    <col min="4106" max="4106" width="9.5" customWidth="1"/>
    <col min="4107" max="4107" width="9.75" customWidth="1"/>
    <col min="4108" max="4108" width="9.625" customWidth="1"/>
    <col min="4109" max="4109" width="10.375" customWidth="1"/>
    <col min="4353" max="4353" width="48.125" customWidth="1"/>
    <col min="4354" max="4354" width="5.75" customWidth="1"/>
    <col min="4361" max="4361" width="9.625" customWidth="1"/>
    <col min="4362" max="4362" width="9.5" customWidth="1"/>
    <col min="4363" max="4363" width="9.75" customWidth="1"/>
    <col min="4364" max="4364" width="9.625" customWidth="1"/>
    <col min="4365" max="4365" width="10.375" customWidth="1"/>
    <col min="4609" max="4609" width="48.125" customWidth="1"/>
    <col min="4610" max="4610" width="5.75" customWidth="1"/>
    <col min="4617" max="4617" width="9.625" customWidth="1"/>
    <col min="4618" max="4618" width="9.5" customWidth="1"/>
    <col min="4619" max="4619" width="9.75" customWidth="1"/>
    <col min="4620" max="4620" width="9.625" customWidth="1"/>
    <col min="4621" max="4621" width="10.375" customWidth="1"/>
    <col min="4865" max="4865" width="48.125" customWidth="1"/>
    <col min="4866" max="4866" width="5.75" customWidth="1"/>
    <col min="4873" max="4873" width="9.625" customWidth="1"/>
    <col min="4874" max="4874" width="9.5" customWidth="1"/>
    <col min="4875" max="4875" width="9.75" customWidth="1"/>
    <col min="4876" max="4876" width="9.625" customWidth="1"/>
    <col min="4877" max="4877" width="10.375" customWidth="1"/>
    <col min="5121" max="5121" width="48.125" customWidth="1"/>
    <col min="5122" max="5122" width="5.75" customWidth="1"/>
    <col min="5129" max="5129" width="9.625" customWidth="1"/>
    <col min="5130" max="5130" width="9.5" customWidth="1"/>
    <col min="5131" max="5131" width="9.75" customWidth="1"/>
    <col min="5132" max="5132" width="9.625" customWidth="1"/>
    <col min="5133" max="5133" width="10.375" customWidth="1"/>
    <col min="5377" max="5377" width="48.125" customWidth="1"/>
    <col min="5378" max="5378" width="5.75" customWidth="1"/>
    <col min="5385" max="5385" width="9.625" customWidth="1"/>
    <col min="5386" max="5386" width="9.5" customWidth="1"/>
    <col min="5387" max="5387" width="9.75" customWidth="1"/>
    <col min="5388" max="5388" width="9.625" customWidth="1"/>
    <col min="5389" max="5389" width="10.375" customWidth="1"/>
    <col min="5633" max="5633" width="48.125" customWidth="1"/>
    <col min="5634" max="5634" width="5.75" customWidth="1"/>
    <col min="5641" max="5641" width="9.625" customWidth="1"/>
    <col min="5642" max="5642" width="9.5" customWidth="1"/>
    <col min="5643" max="5643" width="9.75" customWidth="1"/>
    <col min="5644" max="5644" width="9.625" customWidth="1"/>
    <col min="5645" max="5645" width="10.375" customWidth="1"/>
    <col min="5889" max="5889" width="48.125" customWidth="1"/>
    <col min="5890" max="5890" width="5.75" customWidth="1"/>
    <col min="5897" max="5897" width="9.625" customWidth="1"/>
    <col min="5898" max="5898" width="9.5" customWidth="1"/>
    <col min="5899" max="5899" width="9.75" customWidth="1"/>
    <col min="5900" max="5900" width="9.625" customWidth="1"/>
    <col min="5901" max="5901" width="10.375" customWidth="1"/>
    <col min="6145" max="6145" width="48.125" customWidth="1"/>
    <col min="6146" max="6146" width="5.75" customWidth="1"/>
    <col min="6153" max="6153" width="9.625" customWidth="1"/>
    <col min="6154" max="6154" width="9.5" customWidth="1"/>
    <col min="6155" max="6155" width="9.75" customWidth="1"/>
    <col min="6156" max="6156" width="9.625" customWidth="1"/>
    <col min="6157" max="6157" width="10.375" customWidth="1"/>
    <col min="6401" max="6401" width="48.125" customWidth="1"/>
    <col min="6402" max="6402" width="5.75" customWidth="1"/>
    <col min="6409" max="6409" width="9.625" customWidth="1"/>
    <col min="6410" max="6410" width="9.5" customWidth="1"/>
    <col min="6411" max="6411" width="9.75" customWidth="1"/>
    <col min="6412" max="6412" width="9.625" customWidth="1"/>
    <col min="6413" max="6413" width="10.375" customWidth="1"/>
    <col min="6657" max="6657" width="48.125" customWidth="1"/>
    <col min="6658" max="6658" width="5.75" customWidth="1"/>
    <col min="6665" max="6665" width="9.625" customWidth="1"/>
    <col min="6666" max="6666" width="9.5" customWidth="1"/>
    <col min="6667" max="6667" width="9.75" customWidth="1"/>
    <col min="6668" max="6668" width="9.625" customWidth="1"/>
    <col min="6669" max="6669" width="10.375" customWidth="1"/>
    <col min="6913" max="6913" width="48.125" customWidth="1"/>
    <col min="6914" max="6914" width="5.75" customWidth="1"/>
    <col min="6921" max="6921" width="9.625" customWidth="1"/>
    <col min="6922" max="6922" width="9.5" customWidth="1"/>
    <col min="6923" max="6923" width="9.75" customWidth="1"/>
    <col min="6924" max="6924" width="9.625" customWidth="1"/>
    <col min="6925" max="6925" width="10.375" customWidth="1"/>
    <col min="7169" max="7169" width="48.125" customWidth="1"/>
    <col min="7170" max="7170" width="5.75" customWidth="1"/>
    <col min="7177" max="7177" width="9.625" customWidth="1"/>
    <col min="7178" max="7178" width="9.5" customWidth="1"/>
    <col min="7179" max="7179" width="9.75" customWidth="1"/>
    <col min="7180" max="7180" width="9.625" customWidth="1"/>
    <col min="7181" max="7181" width="10.375" customWidth="1"/>
    <col min="7425" max="7425" width="48.125" customWidth="1"/>
    <col min="7426" max="7426" width="5.75" customWidth="1"/>
    <col min="7433" max="7433" width="9.625" customWidth="1"/>
    <col min="7434" max="7434" width="9.5" customWidth="1"/>
    <col min="7435" max="7435" width="9.75" customWidth="1"/>
    <col min="7436" max="7436" width="9.625" customWidth="1"/>
    <col min="7437" max="7437" width="10.375" customWidth="1"/>
    <col min="7681" max="7681" width="48.125" customWidth="1"/>
    <col min="7682" max="7682" width="5.75" customWidth="1"/>
    <col min="7689" max="7689" width="9.625" customWidth="1"/>
    <col min="7690" max="7690" width="9.5" customWidth="1"/>
    <col min="7691" max="7691" width="9.75" customWidth="1"/>
    <col min="7692" max="7692" width="9.625" customWidth="1"/>
    <col min="7693" max="7693" width="10.375" customWidth="1"/>
    <col min="7937" max="7937" width="48.125" customWidth="1"/>
    <col min="7938" max="7938" width="5.75" customWidth="1"/>
    <col min="7945" max="7945" width="9.625" customWidth="1"/>
    <col min="7946" max="7946" width="9.5" customWidth="1"/>
    <col min="7947" max="7947" width="9.75" customWidth="1"/>
    <col min="7948" max="7948" width="9.625" customWidth="1"/>
    <col min="7949" max="7949" width="10.375" customWidth="1"/>
    <col min="8193" max="8193" width="48.125" customWidth="1"/>
    <col min="8194" max="8194" width="5.75" customWidth="1"/>
    <col min="8201" max="8201" width="9.625" customWidth="1"/>
    <col min="8202" max="8202" width="9.5" customWidth="1"/>
    <col min="8203" max="8203" width="9.75" customWidth="1"/>
    <col min="8204" max="8204" width="9.625" customWidth="1"/>
    <col min="8205" max="8205" width="10.375" customWidth="1"/>
    <col min="8449" max="8449" width="48.125" customWidth="1"/>
    <col min="8450" max="8450" width="5.75" customWidth="1"/>
    <col min="8457" max="8457" width="9.625" customWidth="1"/>
    <col min="8458" max="8458" width="9.5" customWidth="1"/>
    <col min="8459" max="8459" width="9.75" customWidth="1"/>
    <col min="8460" max="8460" width="9.625" customWidth="1"/>
    <col min="8461" max="8461" width="10.375" customWidth="1"/>
    <col min="8705" max="8705" width="48.125" customWidth="1"/>
    <col min="8706" max="8706" width="5.75" customWidth="1"/>
    <col min="8713" max="8713" width="9.625" customWidth="1"/>
    <col min="8714" max="8714" width="9.5" customWidth="1"/>
    <col min="8715" max="8715" width="9.75" customWidth="1"/>
    <col min="8716" max="8716" width="9.625" customWidth="1"/>
    <col min="8717" max="8717" width="10.375" customWidth="1"/>
    <col min="8961" max="8961" width="48.125" customWidth="1"/>
    <col min="8962" max="8962" width="5.75" customWidth="1"/>
    <col min="8969" max="8969" width="9.625" customWidth="1"/>
    <col min="8970" max="8970" width="9.5" customWidth="1"/>
    <col min="8971" max="8971" width="9.75" customWidth="1"/>
    <col min="8972" max="8972" width="9.625" customWidth="1"/>
    <col min="8973" max="8973" width="10.375" customWidth="1"/>
    <col min="9217" max="9217" width="48.125" customWidth="1"/>
    <col min="9218" max="9218" width="5.75" customWidth="1"/>
    <col min="9225" max="9225" width="9.625" customWidth="1"/>
    <col min="9226" max="9226" width="9.5" customWidth="1"/>
    <col min="9227" max="9227" width="9.75" customWidth="1"/>
    <col min="9228" max="9228" width="9.625" customWidth="1"/>
    <col min="9229" max="9229" width="10.375" customWidth="1"/>
    <col min="9473" max="9473" width="48.125" customWidth="1"/>
    <col min="9474" max="9474" width="5.75" customWidth="1"/>
    <col min="9481" max="9481" width="9.625" customWidth="1"/>
    <col min="9482" max="9482" width="9.5" customWidth="1"/>
    <col min="9483" max="9483" width="9.75" customWidth="1"/>
    <col min="9484" max="9484" width="9.625" customWidth="1"/>
    <col min="9485" max="9485" width="10.375" customWidth="1"/>
    <col min="9729" max="9729" width="48.125" customWidth="1"/>
    <col min="9730" max="9730" width="5.75" customWidth="1"/>
    <col min="9737" max="9737" width="9.625" customWidth="1"/>
    <col min="9738" max="9738" width="9.5" customWidth="1"/>
    <col min="9739" max="9739" width="9.75" customWidth="1"/>
    <col min="9740" max="9740" width="9.625" customWidth="1"/>
    <col min="9741" max="9741" width="10.375" customWidth="1"/>
    <col min="9985" max="9985" width="48.125" customWidth="1"/>
    <col min="9986" max="9986" width="5.75" customWidth="1"/>
    <col min="9993" max="9993" width="9.625" customWidth="1"/>
    <col min="9994" max="9994" width="9.5" customWidth="1"/>
    <col min="9995" max="9995" width="9.75" customWidth="1"/>
    <col min="9996" max="9996" width="9.625" customWidth="1"/>
    <col min="9997" max="9997" width="10.375" customWidth="1"/>
    <col min="10241" max="10241" width="48.125" customWidth="1"/>
    <col min="10242" max="10242" width="5.75" customWidth="1"/>
    <col min="10249" max="10249" width="9.625" customWidth="1"/>
    <col min="10250" max="10250" width="9.5" customWidth="1"/>
    <col min="10251" max="10251" width="9.75" customWidth="1"/>
    <col min="10252" max="10252" width="9.625" customWidth="1"/>
    <col min="10253" max="10253" width="10.375" customWidth="1"/>
    <col min="10497" max="10497" width="48.125" customWidth="1"/>
    <col min="10498" max="10498" width="5.75" customWidth="1"/>
    <col min="10505" max="10505" width="9.625" customWidth="1"/>
    <col min="10506" max="10506" width="9.5" customWidth="1"/>
    <col min="10507" max="10507" width="9.75" customWidth="1"/>
    <col min="10508" max="10508" width="9.625" customWidth="1"/>
    <col min="10509" max="10509" width="10.375" customWidth="1"/>
    <col min="10753" max="10753" width="48.125" customWidth="1"/>
    <col min="10754" max="10754" width="5.75" customWidth="1"/>
    <col min="10761" max="10761" width="9.625" customWidth="1"/>
    <col min="10762" max="10762" width="9.5" customWidth="1"/>
    <col min="10763" max="10763" width="9.75" customWidth="1"/>
    <col min="10764" max="10764" width="9.625" customWidth="1"/>
    <col min="10765" max="10765" width="10.375" customWidth="1"/>
    <col min="11009" max="11009" width="48.125" customWidth="1"/>
    <col min="11010" max="11010" width="5.75" customWidth="1"/>
    <col min="11017" max="11017" width="9.625" customWidth="1"/>
    <col min="11018" max="11018" width="9.5" customWidth="1"/>
    <col min="11019" max="11019" width="9.75" customWidth="1"/>
    <col min="11020" max="11020" width="9.625" customWidth="1"/>
    <col min="11021" max="11021" width="10.375" customWidth="1"/>
    <col min="11265" max="11265" width="48.125" customWidth="1"/>
    <col min="11266" max="11266" width="5.75" customWidth="1"/>
    <col min="11273" max="11273" width="9.625" customWidth="1"/>
    <col min="11274" max="11274" width="9.5" customWidth="1"/>
    <col min="11275" max="11275" width="9.75" customWidth="1"/>
    <col min="11276" max="11276" width="9.625" customWidth="1"/>
    <col min="11277" max="11277" width="10.375" customWidth="1"/>
    <col min="11521" max="11521" width="48.125" customWidth="1"/>
    <col min="11522" max="11522" width="5.75" customWidth="1"/>
    <col min="11529" max="11529" width="9.625" customWidth="1"/>
    <col min="11530" max="11530" width="9.5" customWidth="1"/>
    <col min="11531" max="11531" width="9.75" customWidth="1"/>
    <col min="11532" max="11532" width="9.625" customWidth="1"/>
    <col min="11533" max="11533" width="10.375" customWidth="1"/>
    <col min="11777" max="11777" width="48.125" customWidth="1"/>
    <col min="11778" max="11778" width="5.75" customWidth="1"/>
    <col min="11785" max="11785" width="9.625" customWidth="1"/>
    <col min="11786" max="11786" width="9.5" customWidth="1"/>
    <col min="11787" max="11787" width="9.75" customWidth="1"/>
    <col min="11788" max="11788" width="9.625" customWidth="1"/>
    <col min="11789" max="11789" width="10.375" customWidth="1"/>
    <col min="12033" max="12033" width="48.125" customWidth="1"/>
    <col min="12034" max="12034" width="5.75" customWidth="1"/>
    <col min="12041" max="12041" width="9.625" customWidth="1"/>
    <col min="12042" max="12042" width="9.5" customWidth="1"/>
    <col min="12043" max="12043" width="9.75" customWidth="1"/>
    <col min="12044" max="12044" width="9.625" customWidth="1"/>
    <col min="12045" max="12045" width="10.375" customWidth="1"/>
    <col min="12289" max="12289" width="48.125" customWidth="1"/>
    <col min="12290" max="12290" width="5.75" customWidth="1"/>
    <col min="12297" max="12297" width="9.625" customWidth="1"/>
    <col min="12298" max="12298" width="9.5" customWidth="1"/>
    <col min="12299" max="12299" width="9.75" customWidth="1"/>
    <col min="12300" max="12300" width="9.625" customWidth="1"/>
    <col min="12301" max="12301" width="10.375" customWidth="1"/>
    <col min="12545" max="12545" width="48.125" customWidth="1"/>
    <col min="12546" max="12546" width="5.75" customWidth="1"/>
    <col min="12553" max="12553" width="9.625" customWidth="1"/>
    <col min="12554" max="12554" width="9.5" customWidth="1"/>
    <col min="12555" max="12555" width="9.75" customWidth="1"/>
    <col min="12556" max="12556" width="9.625" customWidth="1"/>
    <col min="12557" max="12557" width="10.375" customWidth="1"/>
    <col min="12801" max="12801" width="48.125" customWidth="1"/>
    <col min="12802" max="12802" width="5.75" customWidth="1"/>
    <col min="12809" max="12809" width="9.625" customWidth="1"/>
    <col min="12810" max="12810" width="9.5" customWidth="1"/>
    <col min="12811" max="12811" width="9.75" customWidth="1"/>
    <col min="12812" max="12812" width="9.625" customWidth="1"/>
    <col min="12813" max="12813" width="10.375" customWidth="1"/>
    <col min="13057" max="13057" width="48.125" customWidth="1"/>
    <col min="13058" max="13058" width="5.75" customWidth="1"/>
    <col min="13065" max="13065" width="9.625" customWidth="1"/>
    <col min="13066" max="13066" width="9.5" customWidth="1"/>
    <col min="13067" max="13067" width="9.75" customWidth="1"/>
    <col min="13068" max="13068" width="9.625" customWidth="1"/>
    <col min="13069" max="13069" width="10.375" customWidth="1"/>
    <col min="13313" max="13313" width="48.125" customWidth="1"/>
    <col min="13314" max="13314" width="5.75" customWidth="1"/>
    <col min="13321" max="13321" width="9.625" customWidth="1"/>
    <col min="13322" max="13322" width="9.5" customWidth="1"/>
    <col min="13323" max="13323" width="9.75" customWidth="1"/>
    <col min="13324" max="13324" width="9.625" customWidth="1"/>
    <col min="13325" max="13325" width="10.375" customWidth="1"/>
    <col min="13569" max="13569" width="48.125" customWidth="1"/>
    <col min="13570" max="13570" width="5.75" customWidth="1"/>
    <col min="13577" max="13577" width="9.625" customWidth="1"/>
    <col min="13578" max="13578" width="9.5" customWidth="1"/>
    <col min="13579" max="13579" width="9.75" customWidth="1"/>
    <col min="13580" max="13580" width="9.625" customWidth="1"/>
    <col min="13581" max="13581" width="10.375" customWidth="1"/>
    <col min="13825" max="13825" width="48.125" customWidth="1"/>
    <col min="13826" max="13826" width="5.75" customWidth="1"/>
    <col min="13833" max="13833" width="9.625" customWidth="1"/>
    <col min="13834" max="13834" width="9.5" customWidth="1"/>
    <col min="13835" max="13835" width="9.75" customWidth="1"/>
    <col min="13836" max="13836" width="9.625" customWidth="1"/>
    <col min="13837" max="13837" width="10.375" customWidth="1"/>
    <col min="14081" max="14081" width="48.125" customWidth="1"/>
    <col min="14082" max="14082" width="5.75" customWidth="1"/>
    <col min="14089" max="14089" width="9.625" customWidth="1"/>
    <col min="14090" max="14090" width="9.5" customWidth="1"/>
    <col min="14091" max="14091" width="9.75" customWidth="1"/>
    <col min="14092" max="14092" width="9.625" customWidth="1"/>
    <col min="14093" max="14093" width="10.375" customWidth="1"/>
    <col min="14337" max="14337" width="48.125" customWidth="1"/>
    <col min="14338" max="14338" width="5.75" customWidth="1"/>
    <col min="14345" max="14345" width="9.625" customWidth="1"/>
    <col min="14346" max="14346" width="9.5" customWidth="1"/>
    <col min="14347" max="14347" width="9.75" customWidth="1"/>
    <col min="14348" max="14348" width="9.625" customWidth="1"/>
    <col min="14349" max="14349" width="10.375" customWidth="1"/>
    <col min="14593" max="14593" width="48.125" customWidth="1"/>
    <col min="14594" max="14594" width="5.75" customWidth="1"/>
    <col min="14601" max="14601" width="9.625" customWidth="1"/>
    <col min="14602" max="14602" width="9.5" customWidth="1"/>
    <col min="14603" max="14603" width="9.75" customWidth="1"/>
    <col min="14604" max="14604" width="9.625" customWidth="1"/>
    <col min="14605" max="14605" width="10.375" customWidth="1"/>
    <col min="14849" max="14849" width="48.125" customWidth="1"/>
    <col min="14850" max="14850" width="5.75" customWidth="1"/>
    <col min="14857" max="14857" width="9.625" customWidth="1"/>
    <col min="14858" max="14858" width="9.5" customWidth="1"/>
    <col min="14859" max="14859" width="9.75" customWidth="1"/>
    <col min="14860" max="14860" width="9.625" customWidth="1"/>
    <col min="14861" max="14861" width="10.375" customWidth="1"/>
    <col min="15105" max="15105" width="48.125" customWidth="1"/>
    <col min="15106" max="15106" width="5.75" customWidth="1"/>
    <col min="15113" max="15113" width="9.625" customWidth="1"/>
    <col min="15114" max="15114" width="9.5" customWidth="1"/>
    <col min="15115" max="15115" width="9.75" customWidth="1"/>
    <col min="15116" max="15116" width="9.625" customWidth="1"/>
    <col min="15117" max="15117" width="10.375" customWidth="1"/>
    <col min="15361" max="15361" width="48.125" customWidth="1"/>
    <col min="15362" max="15362" width="5.75" customWidth="1"/>
    <col min="15369" max="15369" width="9.625" customWidth="1"/>
    <col min="15370" max="15370" width="9.5" customWidth="1"/>
    <col min="15371" max="15371" width="9.75" customWidth="1"/>
    <col min="15372" max="15372" width="9.625" customWidth="1"/>
    <col min="15373" max="15373" width="10.375" customWidth="1"/>
    <col min="15617" max="15617" width="48.125" customWidth="1"/>
    <col min="15618" max="15618" width="5.75" customWidth="1"/>
    <col min="15625" max="15625" width="9.625" customWidth="1"/>
    <col min="15626" max="15626" width="9.5" customWidth="1"/>
    <col min="15627" max="15627" width="9.75" customWidth="1"/>
    <col min="15628" max="15628" width="9.625" customWidth="1"/>
    <col min="15629" max="15629" width="10.375" customWidth="1"/>
    <col min="15873" max="15873" width="48.125" customWidth="1"/>
    <col min="15874" max="15874" width="5.75" customWidth="1"/>
    <col min="15881" max="15881" width="9.625" customWidth="1"/>
    <col min="15882" max="15882" width="9.5" customWidth="1"/>
    <col min="15883" max="15883" width="9.75" customWidth="1"/>
    <col min="15884" max="15884" width="9.625" customWidth="1"/>
    <col min="15885" max="15885" width="10.375" customWidth="1"/>
    <col min="16129" max="16129" width="48.125" customWidth="1"/>
    <col min="16130" max="16130" width="5.75" customWidth="1"/>
    <col min="16137" max="16137" width="9.625" customWidth="1"/>
    <col min="16138" max="16138" width="9.5" customWidth="1"/>
    <col min="16139" max="16139" width="9.75" customWidth="1"/>
    <col min="16140" max="16140" width="9.625" customWidth="1"/>
    <col min="16141" max="16141" width="10.375" customWidth="1"/>
  </cols>
  <sheetData>
    <row r="1" spans="1:27" ht="15.75" thickBot="1" x14ac:dyDescent="0.25">
      <c r="A1" s="1">
        <v>7</v>
      </c>
      <c r="B1" s="298" t="s">
        <v>0</v>
      </c>
      <c r="C1" s="299"/>
      <c r="D1" s="299"/>
      <c r="E1" s="299"/>
      <c r="F1" s="299"/>
      <c r="G1" s="308"/>
      <c r="H1" s="309"/>
      <c r="I1" s="310" t="s">
        <v>1</v>
      </c>
      <c r="J1" s="311"/>
      <c r="K1" s="311"/>
      <c r="L1" s="311"/>
      <c r="M1" s="311"/>
      <c r="N1" s="311"/>
      <c r="O1" s="311"/>
      <c r="P1" s="311"/>
      <c r="Q1" s="311"/>
      <c r="R1" s="311"/>
      <c r="S1" s="146"/>
      <c r="T1" s="146"/>
      <c r="U1" s="146"/>
      <c r="V1" s="146"/>
      <c r="W1" s="146"/>
      <c r="X1" s="146"/>
      <c r="Y1" s="146"/>
      <c r="Z1" s="146"/>
      <c r="AA1" s="146"/>
    </row>
    <row r="2" spans="1:27" ht="15.75" thickBot="1" x14ac:dyDescent="0.25">
      <c r="A2" s="147">
        <f>'[2]1'!A2</f>
        <v>12</v>
      </c>
      <c r="B2" s="289" t="s">
        <v>2</v>
      </c>
      <c r="C2" s="291" t="s">
        <v>3</v>
      </c>
      <c r="D2" s="293" t="s">
        <v>4</v>
      </c>
      <c r="E2" s="293"/>
      <c r="F2" s="294"/>
      <c r="G2" s="295" t="s">
        <v>5</v>
      </c>
      <c r="H2" s="295" t="s">
        <v>6</v>
      </c>
      <c r="I2" s="298" t="s">
        <v>4</v>
      </c>
      <c r="J2" s="299"/>
      <c r="K2" s="299"/>
      <c r="L2" s="299"/>
      <c r="M2" s="299"/>
      <c r="N2" s="299"/>
      <c r="O2" s="299"/>
      <c r="P2" s="300"/>
      <c r="Q2" s="148" t="s">
        <v>5</v>
      </c>
      <c r="R2" s="149" t="s">
        <v>6</v>
      </c>
      <c r="S2" s="146"/>
      <c r="T2" s="146"/>
      <c r="U2" s="146"/>
      <c r="V2" s="146"/>
      <c r="W2" s="146"/>
      <c r="X2" s="146"/>
      <c r="Y2" s="146"/>
      <c r="Z2" s="146"/>
      <c r="AA2" s="146"/>
    </row>
    <row r="3" spans="1:27" ht="15.75" thickBot="1" x14ac:dyDescent="0.25">
      <c r="A3" s="147">
        <f>'[2]1'!A3</f>
        <v>2022</v>
      </c>
      <c r="B3" s="290"/>
      <c r="C3" s="292"/>
      <c r="D3" s="150" t="s">
        <v>9</v>
      </c>
      <c r="E3" s="151" t="s">
        <v>10</v>
      </c>
      <c r="F3" s="152" t="s">
        <v>11</v>
      </c>
      <c r="G3" s="297"/>
      <c r="H3" s="297"/>
      <c r="I3" s="153" t="s">
        <v>13</v>
      </c>
      <c r="J3" s="154" t="s">
        <v>14</v>
      </c>
      <c r="K3" s="154" t="s">
        <v>15</v>
      </c>
      <c r="L3" s="154" t="s">
        <v>16</v>
      </c>
      <c r="M3" s="154" t="s">
        <v>17</v>
      </c>
      <c r="N3" s="155" t="s">
        <v>18</v>
      </c>
      <c r="O3" s="148" t="s">
        <v>19</v>
      </c>
      <c r="P3" s="153" t="s">
        <v>20</v>
      </c>
      <c r="Q3" s="156" t="s">
        <v>21</v>
      </c>
      <c r="R3" s="157" t="s">
        <v>21</v>
      </c>
      <c r="S3" s="146"/>
      <c r="T3" s="146"/>
      <c r="U3" s="146"/>
      <c r="V3" s="146"/>
      <c r="W3" s="146"/>
      <c r="X3" s="146"/>
      <c r="Y3" s="146"/>
      <c r="Z3" s="146"/>
      <c r="AA3" s="146"/>
    </row>
    <row r="4" spans="1:27" ht="15.75" thickBot="1" x14ac:dyDescent="0.25">
      <c r="A4" s="158" t="s">
        <v>22</v>
      </c>
      <c r="B4" s="159">
        <v>1876</v>
      </c>
      <c r="C4" s="160">
        <f>'[2]6'!C69</f>
        <v>267</v>
      </c>
      <c r="D4" s="160">
        <f>'[2]6'!D69</f>
        <v>1240</v>
      </c>
      <c r="E4" s="160">
        <f>'[2]6'!E69</f>
        <v>4980</v>
      </c>
      <c r="F4" s="160">
        <f>'[2]6'!F69</f>
        <v>4467</v>
      </c>
      <c r="G4" s="163">
        <f>'[2]6'!G69</f>
        <v>1293.3120000000004</v>
      </c>
      <c r="H4" s="163">
        <f>'[2]6'!H69</f>
        <v>0</v>
      </c>
      <c r="I4" s="163">
        <f>'[2]6'!I69</f>
        <v>14969.110000000026</v>
      </c>
      <c r="J4" s="163">
        <f>'[2]6'!J69</f>
        <v>-263.84000000011292</v>
      </c>
      <c r="K4" s="163">
        <f>'[2]6'!K69</f>
        <v>5087.7400000000125</v>
      </c>
      <c r="L4" s="163">
        <f>'[2]6'!L69</f>
        <v>24534</v>
      </c>
      <c r="M4" s="163">
        <f>'[2]6'!M69</f>
        <v>1354.9500000000116</v>
      </c>
      <c r="N4" s="163">
        <f>'[2]6'!N69</f>
        <v>17296.510000000002</v>
      </c>
      <c r="O4" s="163">
        <f>'[2]6'!O69</f>
        <v>0</v>
      </c>
      <c r="P4" s="163">
        <f>'[2]6'!P69</f>
        <v>0</v>
      </c>
      <c r="Q4" s="163">
        <f>'[2]6'!Q69</f>
        <v>1387.4700000000048</v>
      </c>
      <c r="R4" s="163">
        <f>'[2]6'!R69</f>
        <v>411.01999999999572</v>
      </c>
      <c r="S4" s="146"/>
      <c r="T4" s="146"/>
      <c r="U4" s="146"/>
      <c r="V4" s="146"/>
      <c r="W4" s="146"/>
      <c r="X4" s="146"/>
      <c r="Y4" s="146"/>
      <c r="Z4" s="146"/>
      <c r="AA4" s="146"/>
    </row>
    <row r="5" spans="1:27" ht="15" x14ac:dyDescent="0.2">
      <c r="A5" s="164" t="s">
        <v>96</v>
      </c>
      <c r="B5" s="165">
        <f>B4+1</f>
        <v>1877</v>
      </c>
      <c r="C5" s="166"/>
      <c r="D5" s="167"/>
      <c r="E5" s="173">
        <v>1500</v>
      </c>
      <c r="F5" s="174"/>
      <c r="G5" s="168"/>
      <c r="H5" s="170"/>
      <c r="I5" s="171"/>
      <c r="J5" s="168"/>
      <c r="K5" s="170"/>
      <c r="L5" s="171"/>
      <c r="M5" s="169"/>
      <c r="N5" s="170"/>
      <c r="O5" s="172"/>
      <c r="P5" s="168"/>
      <c r="Q5" s="170"/>
      <c r="R5" s="170"/>
      <c r="S5" s="146"/>
      <c r="T5" s="146"/>
      <c r="U5" s="146"/>
      <c r="V5" s="146"/>
      <c r="W5" s="146"/>
      <c r="X5" s="146"/>
      <c r="Y5" s="146"/>
      <c r="Z5" s="146"/>
      <c r="AA5" s="146"/>
    </row>
    <row r="6" spans="1:27" ht="15" x14ac:dyDescent="0.2">
      <c r="A6" s="164" t="s">
        <v>24</v>
      </c>
      <c r="B6" s="165">
        <f>B5+1</f>
        <v>1878</v>
      </c>
      <c r="C6" s="166"/>
      <c r="D6" s="167"/>
      <c r="E6" s="173">
        <v>3345</v>
      </c>
      <c r="F6" s="174"/>
      <c r="G6" s="168"/>
      <c r="H6" s="170"/>
      <c r="I6" s="171"/>
      <c r="J6" s="168"/>
      <c r="K6" s="170"/>
      <c r="L6" s="171"/>
      <c r="M6" s="169"/>
      <c r="N6" s="170"/>
      <c r="O6" s="172"/>
      <c r="P6" s="168"/>
      <c r="Q6" s="170"/>
      <c r="R6" s="170"/>
      <c r="S6" s="146"/>
      <c r="T6" s="146"/>
      <c r="U6" s="146"/>
      <c r="V6" s="146"/>
      <c r="W6" s="146"/>
      <c r="X6" s="146"/>
      <c r="Y6" s="146"/>
      <c r="Z6" s="146"/>
      <c r="AA6" s="146"/>
    </row>
    <row r="7" spans="1:27" ht="15" x14ac:dyDescent="0.2">
      <c r="A7" s="164" t="s">
        <v>24</v>
      </c>
      <c r="B7" s="165">
        <f>B6+1</f>
        <v>1879</v>
      </c>
      <c r="C7" s="166"/>
      <c r="D7" s="167"/>
      <c r="E7" s="173">
        <v>120</v>
      </c>
      <c r="F7" s="174"/>
      <c r="G7" s="168"/>
      <c r="H7" s="170"/>
      <c r="I7" s="171"/>
      <c r="J7" s="168"/>
      <c r="K7" s="170"/>
      <c r="L7" s="171"/>
      <c r="M7" s="169"/>
      <c r="N7" s="170"/>
      <c r="O7" s="172"/>
      <c r="P7" s="168"/>
      <c r="Q7" s="170"/>
      <c r="R7" s="170"/>
      <c r="S7" s="146"/>
      <c r="T7" s="146"/>
      <c r="U7" s="146"/>
      <c r="V7" s="146"/>
      <c r="W7" s="146"/>
      <c r="X7" s="146"/>
      <c r="Y7" s="146"/>
      <c r="Z7" s="146"/>
      <c r="AA7" s="146"/>
    </row>
    <row r="8" spans="1:27" ht="15" x14ac:dyDescent="0.2">
      <c r="A8" s="164" t="s">
        <v>25</v>
      </c>
      <c r="B8" s="165">
        <f t="shared" ref="B8:B24" si="0">B7+1</f>
        <v>1880</v>
      </c>
      <c r="C8" s="166"/>
      <c r="D8" s="167"/>
      <c r="E8" s="173"/>
      <c r="F8" s="174">
        <v>1705</v>
      </c>
      <c r="G8" s="168"/>
      <c r="H8" s="170"/>
      <c r="I8" s="171"/>
      <c r="J8" s="168"/>
      <c r="K8" s="170"/>
      <c r="L8" s="171"/>
      <c r="M8" s="169"/>
      <c r="N8" s="170"/>
      <c r="O8" s="172"/>
      <c r="P8" s="168"/>
      <c r="Q8" s="170"/>
      <c r="R8" s="170"/>
      <c r="S8" s="146"/>
      <c r="T8" s="146"/>
      <c r="U8" s="146"/>
      <c r="V8" s="146"/>
      <c r="W8" s="146"/>
      <c r="X8" s="146"/>
      <c r="Y8" s="146"/>
      <c r="Z8" s="146"/>
      <c r="AA8" s="146"/>
    </row>
    <row r="9" spans="1:27" ht="15" x14ac:dyDescent="0.2">
      <c r="A9" s="164"/>
      <c r="B9" s="165">
        <f t="shared" si="0"/>
        <v>1881</v>
      </c>
      <c r="C9" s="166"/>
      <c r="D9" s="167"/>
      <c r="E9" s="173"/>
      <c r="F9" s="174"/>
      <c r="G9" s="168"/>
      <c r="H9" s="170"/>
      <c r="I9" s="171"/>
      <c r="J9" s="168"/>
      <c r="K9" s="170"/>
      <c r="L9" s="171"/>
      <c r="M9" s="169"/>
      <c r="N9" s="170"/>
      <c r="O9" s="172"/>
      <c r="P9" s="168"/>
      <c r="Q9" s="170"/>
      <c r="R9" s="170"/>
      <c r="S9" s="146"/>
      <c r="T9" s="146"/>
      <c r="U9" s="146"/>
      <c r="V9" s="146"/>
      <c r="W9" s="146"/>
      <c r="X9" s="146"/>
      <c r="Y9" s="146"/>
      <c r="Z9" s="146"/>
      <c r="AA9" s="146"/>
    </row>
    <row r="10" spans="1:27" ht="15" x14ac:dyDescent="0.2">
      <c r="A10" s="164"/>
      <c r="B10" s="165">
        <f t="shared" si="0"/>
        <v>1882</v>
      </c>
      <c r="C10" s="166"/>
      <c r="D10" s="167"/>
      <c r="E10" s="173"/>
      <c r="F10" s="174"/>
      <c r="G10" s="168"/>
      <c r="H10" s="170"/>
      <c r="I10" s="171"/>
      <c r="J10" s="168"/>
      <c r="K10" s="170"/>
      <c r="L10" s="171"/>
      <c r="M10" s="169"/>
      <c r="N10" s="170"/>
      <c r="O10" s="172"/>
      <c r="P10" s="168"/>
      <c r="Q10" s="170"/>
      <c r="R10" s="170"/>
      <c r="S10" s="146"/>
      <c r="T10" s="146"/>
      <c r="U10" s="146"/>
      <c r="V10" s="146"/>
      <c r="W10" s="146"/>
      <c r="X10" s="146"/>
      <c r="Y10" s="146"/>
      <c r="Z10" s="146"/>
      <c r="AA10" s="146"/>
    </row>
    <row r="11" spans="1:27" ht="15" x14ac:dyDescent="0.2">
      <c r="A11" s="164"/>
      <c r="B11" s="165">
        <f t="shared" si="0"/>
        <v>1883</v>
      </c>
      <c r="C11" s="166"/>
      <c r="D11" s="167"/>
      <c r="E11" s="173"/>
      <c r="F11" s="174"/>
      <c r="G11" s="168"/>
      <c r="H11" s="170"/>
      <c r="I11" s="171"/>
      <c r="J11" s="168"/>
      <c r="K11" s="170"/>
      <c r="L11" s="171"/>
      <c r="M11" s="169"/>
      <c r="N11" s="170"/>
      <c r="O11" s="172"/>
      <c r="P11" s="168"/>
      <c r="Q11" s="170"/>
      <c r="R11" s="170"/>
      <c r="S11" s="146"/>
      <c r="T11" s="146"/>
      <c r="U11" s="146"/>
      <c r="V11" s="146"/>
      <c r="W11" s="146"/>
      <c r="X11" s="146"/>
      <c r="Y11" s="146"/>
      <c r="Z11" s="146"/>
      <c r="AA11" s="146"/>
    </row>
    <row r="12" spans="1:27" ht="15" x14ac:dyDescent="0.2">
      <c r="A12" s="164"/>
      <c r="B12" s="165">
        <f t="shared" si="0"/>
        <v>1884</v>
      </c>
      <c r="C12" s="166"/>
      <c r="D12" s="167"/>
      <c r="E12" s="173"/>
      <c r="F12" s="174"/>
      <c r="G12" s="168"/>
      <c r="H12" s="170"/>
      <c r="I12" s="171"/>
      <c r="J12" s="168"/>
      <c r="K12" s="170"/>
      <c r="L12" s="171"/>
      <c r="M12" s="169"/>
      <c r="N12" s="170"/>
      <c r="O12" s="172"/>
      <c r="P12" s="168"/>
      <c r="Q12" s="170"/>
      <c r="R12" s="170"/>
      <c r="S12" s="146"/>
      <c r="T12" s="146"/>
      <c r="U12" s="146"/>
      <c r="V12" s="146"/>
      <c r="W12" s="146"/>
      <c r="X12" s="146"/>
      <c r="Y12" s="146"/>
      <c r="Z12" s="146"/>
      <c r="AA12" s="146"/>
    </row>
    <row r="13" spans="1:27" ht="15" x14ac:dyDescent="0.2">
      <c r="A13" s="164"/>
      <c r="B13" s="165">
        <f t="shared" si="0"/>
        <v>1885</v>
      </c>
      <c r="C13" s="166"/>
      <c r="D13" s="167"/>
      <c r="E13" s="173"/>
      <c r="F13" s="174"/>
      <c r="G13" s="168"/>
      <c r="H13" s="170"/>
      <c r="I13" s="171"/>
      <c r="J13" s="168"/>
      <c r="K13" s="170"/>
      <c r="L13" s="171"/>
      <c r="M13" s="169"/>
      <c r="N13" s="170"/>
      <c r="O13" s="172"/>
      <c r="P13" s="168"/>
      <c r="Q13" s="170"/>
      <c r="R13" s="170"/>
      <c r="S13" s="146"/>
      <c r="T13" s="146"/>
      <c r="U13" s="146"/>
      <c r="V13" s="146"/>
      <c r="W13" s="146"/>
      <c r="X13" s="146"/>
      <c r="Y13" s="146"/>
      <c r="Z13" s="146"/>
      <c r="AA13" s="146"/>
    </row>
    <row r="14" spans="1:27" ht="15" x14ac:dyDescent="0.2">
      <c r="A14" s="164"/>
      <c r="B14" s="165">
        <f t="shared" si="0"/>
        <v>1886</v>
      </c>
      <c r="C14" s="166"/>
      <c r="D14" s="167"/>
      <c r="E14" s="173"/>
      <c r="F14" s="174"/>
      <c r="G14" s="168"/>
      <c r="H14" s="170"/>
      <c r="I14" s="171"/>
      <c r="J14" s="168"/>
      <c r="K14" s="170"/>
      <c r="L14" s="171"/>
      <c r="M14" s="169"/>
      <c r="N14" s="170"/>
      <c r="O14" s="172"/>
      <c r="P14" s="168"/>
      <c r="Q14" s="170"/>
      <c r="R14" s="170"/>
      <c r="S14" s="146"/>
      <c r="T14" s="146"/>
      <c r="U14" s="146"/>
      <c r="V14" s="146"/>
      <c r="W14" s="146"/>
      <c r="X14" s="146"/>
      <c r="Y14" s="146"/>
      <c r="Z14" s="146"/>
      <c r="AA14" s="146"/>
    </row>
    <row r="15" spans="1:27" ht="15" x14ac:dyDescent="0.2">
      <c r="A15" s="164"/>
      <c r="B15" s="165">
        <f t="shared" si="0"/>
        <v>1887</v>
      </c>
      <c r="C15" s="166"/>
      <c r="D15" s="167"/>
      <c r="E15" s="173"/>
      <c r="F15" s="174"/>
      <c r="G15" s="168"/>
      <c r="H15" s="170"/>
      <c r="I15" s="171"/>
      <c r="J15" s="168"/>
      <c r="K15" s="170"/>
      <c r="L15" s="171"/>
      <c r="M15" s="169"/>
      <c r="N15" s="170"/>
      <c r="O15" s="172"/>
      <c r="P15" s="168"/>
      <c r="Q15" s="170"/>
      <c r="R15" s="170"/>
      <c r="S15" s="146"/>
      <c r="T15" s="146"/>
      <c r="U15" s="146"/>
      <c r="V15" s="146"/>
      <c r="W15" s="146"/>
      <c r="X15" s="146"/>
      <c r="Y15" s="146"/>
      <c r="Z15" s="146"/>
      <c r="AA15" s="146"/>
    </row>
    <row r="16" spans="1:27" ht="15" x14ac:dyDescent="0.2">
      <c r="A16" s="164"/>
      <c r="B16" s="165">
        <f t="shared" si="0"/>
        <v>1888</v>
      </c>
      <c r="C16" s="166"/>
      <c r="D16" s="167"/>
      <c r="E16" s="173"/>
      <c r="F16" s="174"/>
      <c r="G16" s="168"/>
      <c r="H16" s="170"/>
      <c r="I16" s="171"/>
      <c r="J16" s="168"/>
      <c r="K16" s="170"/>
      <c r="L16" s="171"/>
      <c r="M16" s="169"/>
      <c r="N16" s="170"/>
      <c r="O16" s="172"/>
      <c r="P16" s="168"/>
      <c r="Q16" s="170"/>
      <c r="R16" s="170"/>
      <c r="S16" s="146"/>
      <c r="T16" s="146"/>
      <c r="U16" s="146"/>
      <c r="V16" s="146"/>
      <c r="W16" s="146"/>
      <c r="X16" s="146"/>
      <c r="Y16" s="146"/>
      <c r="Z16" s="146"/>
      <c r="AA16" s="146"/>
    </row>
    <row r="17" spans="1:27" ht="15" x14ac:dyDescent="0.2">
      <c r="A17" s="164"/>
      <c r="B17" s="165">
        <f t="shared" si="0"/>
        <v>1889</v>
      </c>
      <c r="C17" s="166"/>
      <c r="D17" s="167"/>
      <c r="E17" s="173"/>
      <c r="F17" s="174"/>
      <c r="G17" s="168"/>
      <c r="H17" s="170"/>
      <c r="I17" s="171"/>
      <c r="J17" s="168"/>
      <c r="K17" s="170"/>
      <c r="L17" s="171"/>
      <c r="M17" s="169"/>
      <c r="N17" s="170"/>
      <c r="O17" s="172"/>
      <c r="P17" s="168"/>
      <c r="Q17" s="170"/>
      <c r="R17" s="170"/>
      <c r="S17" s="146"/>
      <c r="T17" s="146"/>
      <c r="U17" s="146"/>
      <c r="V17" s="146"/>
      <c r="W17" s="146"/>
      <c r="X17" s="146"/>
      <c r="Y17" s="146"/>
      <c r="Z17" s="146"/>
      <c r="AA17" s="146"/>
    </row>
    <row r="18" spans="1:27" ht="15" x14ac:dyDescent="0.2">
      <c r="A18" s="164"/>
      <c r="B18" s="165">
        <f t="shared" si="0"/>
        <v>1890</v>
      </c>
      <c r="C18" s="166"/>
      <c r="D18" s="167"/>
      <c r="E18" s="173"/>
      <c r="F18" s="174"/>
      <c r="G18" s="168"/>
      <c r="H18" s="170"/>
      <c r="I18" s="171"/>
      <c r="J18" s="168"/>
      <c r="K18" s="170"/>
      <c r="L18" s="171"/>
      <c r="M18" s="169"/>
      <c r="N18" s="170"/>
      <c r="O18" s="172"/>
      <c r="P18" s="168"/>
      <c r="Q18" s="170"/>
      <c r="R18" s="170"/>
      <c r="S18" s="146"/>
      <c r="T18" s="146"/>
      <c r="U18" s="146"/>
      <c r="V18" s="146"/>
      <c r="W18" s="146"/>
      <c r="X18" s="146"/>
      <c r="Y18" s="146"/>
      <c r="Z18" s="146"/>
      <c r="AA18" s="146"/>
    </row>
    <row r="19" spans="1:27" ht="15" x14ac:dyDescent="0.2">
      <c r="A19" s="164"/>
      <c r="B19" s="165">
        <f t="shared" si="0"/>
        <v>1891</v>
      </c>
      <c r="C19" s="166"/>
      <c r="D19" s="167"/>
      <c r="E19" s="173"/>
      <c r="F19" s="174"/>
      <c r="G19" s="168"/>
      <c r="H19" s="170"/>
      <c r="I19" s="171"/>
      <c r="J19" s="168"/>
      <c r="K19" s="170"/>
      <c r="L19" s="171"/>
      <c r="M19" s="169"/>
      <c r="N19" s="170"/>
      <c r="O19" s="172"/>
      <c r="P19" s="168"/>
      <c r="Q19" s="170"/>
      <c r="R19" s="170"/>
      <c r="S19" s="146"/>
      <c r="T19" s="146"/>
      <c r="U19" s="146"/>
      <c r="V19" s="146"/>
      <c r="W19" s="146"/>
      <c r="X19" s="146"/>
      <c r="Y19" s="146"/>
      <c r="Z19" s="146"/>
      <c r="AA19" s="146"/>
    </row>
    <row r="20" spans="1:27" ht="15" x14ac:dyDescent="0.2">
      <c r="A20" s="164" t="s">
        <v>24</v>
      </c>
      <c r="B20" s="165">
        <f t="shared" si="0"/>
        <v>1892</v>
      </c>
      <c r="C20" s="166"/>
      <c r="D20" s="167"/>
      <c r="E20" s="173"/>
      <c r="F20" s="174"/>
      <c r="G20" s="168"/>
      <c r="H20" s="170"/>
      <c r="I20" s="171"/>
      <c r="J20" s="168"/>
      <c r="K20" s="170"/>
      <c r="L20" s="171"/>
      <c r="M20" s="169"/>
      <c r="N20" s="170"/>
      <c r="O20" s="172"/>
      <c r="P20" s="168"/>
      <c r="Q20" s="170"/>
      <c r="R20" s="170"/>
      <c r="S20" s="146"/>
      <c r="T20" s="146"/>
      <c r="U20" s="146"/>
      <c r="V20" s="146"/>
      <c r="W20" s="146"/>
      <c r="X20" s="146"/>
      <c r="Y20" s="146"/>
      <c r="Z20" s="146"/>
      <c r="AA20" s="146"/>
    </row>
    <row r="21" spans="1:27" ht="15" x14ac:dyDescent="0.2">
      <c r="A21" s="164" t="s">
        <v>24</v>
      </c>
      <c r="B21" s="165">
        <f t="shared" si="0"/>
        <v>1893</v>
      </c>
      <c r="C21" s="166"/>
      <c r="D21" s="167"/>
      <c r="E21" s="173"/>
      <c r="F21" s="174"/>
      <c r="G21" s="168"/>
      <c r="H21" s="170"/>
      <c r="I21" s="171"/>
      <c r="J21" s="168"/>
      <c r="K21" s="170"/>
      <c r="L21" s="171"/>
      <c r="M21" s="169"/>
      <c r="N21" s="170"/>
      <c r="O21" s="172"/>
      <c r="P21" s="168"/>
      <c r="Q21" s="170"/>
      <c r="R21" s="170"/>
      <c r="S21" s="146"/>
      <c r="T21" s="146"/>
      <c r="U21" s="146"/>
      <c r="V21" s="146"/>
      <c r="W21" s="146"/>
      <c r="X21" s="146"/>
      <c r="Y21" s="146"/>
      <c r="Z21" s="146"/>
      <c r="AA21" s="146"/>
    </row>
    <row r="22" spans="1:27" ht="15" x14ac:dyDescent="0.2">
      <c r="A22" s="164" t="s">
        <v>25</v>
      </c>
      <c r="B22" s="165">
        <f t="shared" si="0"/>
        <v>1894</v>
      </c>
      <c r="C22" s="166"/>
      <c r="D22" s="167"/>
      <c r="E22" s="173"/>
      <c r="F22" s="174"/>
      <c r="G22" s="168"/>
      <c r="H22" s="170"/>
      <c r="I22" s="171"/>
      <c r="J22" s="168"/>
      <c r="K22" s="170"/>
      <c r="L22" s="171"/>
      <c r="M22" s="169"/>
      <c r="N22" s="170"/>
      <c r="O22" s="172"/>
      <c r="P22" s="168"/>
      <c r="Q22" s="170"/>
      <c r="R22" s="170"/>
      <c r="S22" s="146"/>
      <c r="T22" s="146"/>
      <c r="U22" s="146"/>
      <c r="V22" s="146"/>
      <c r="W22" s="146"/>
      <c r="X22" s="146"/>
      <c r="Y22" s="146"/>
      <c r="Z22" s="146"/>
      <c r="AA22" s="146"/>
    </row>
    <row r="23" spans="1:27" ht="15" x14ac:dyDescent="0.2">
      <c r="A23" s="164" t="s">
        <v>26</v>
      </c>
      <c r="B23" s="165">
        <f t="shared" si="0"/>
        <v>1895</v>
      </c>
      <c r="C23" s="166"/>
      <c r="D23" s="167"/>
      <c r="E23" s="173"/>
      <c r="F23" s="174"/>
      <c r="G23" s="168"/>
      <c r="H23" s="170"/>
      <c r="I23" s="171"/>
      <c r="J23" s="168"/>
      <c r="K23" s="170"/>
      <c r="L23" s="171"/>
      <c r="M23" s="169"/>
      <c r="N23" s="170"/>
      <c r="O23" s="172"/>
      <c r="P23" s="168"/>
      <c r="Q23" s="170"/>
      <c r="R23" s="170"/>
      <c r="S23" s="146"/>
      <c r="T23" s="146"/>
      <c r="U23" s="146"/>
      <c r="V23" s="146"/>
      <c r="W23" s="146"/>
      <c r="X23" s="146"/>
      <c r="Y23" s="146"/>
      <c r="Z23" s="146"/>
      <c r="AA23" s="146"/>
    </row>
    <row r="24" spans="1:27" ht="15.75" thickBot="1" x14ac:dyDescent="0.25">
      <c r="A24" s="164" t="s">
        <v>27</v>
      </c>
      <c r="B24" s="165">
        <f t="shared" si="0"/>
        <v>1896</v>
      </c>
      <c r="C24" s="166"/>
      <c r="D24" s="167"/>
      <c r="E24" s="173"/>
      <c r="F24" s="174"/>
      <c r="G24" s="168"/>
      <c r="H24" s="170"/>
      <c r="I24" s="171"/>
      <c r="J24" s="168"/>
      <c r="K24" s="170"/>
      <c r="L24" s="171"/>
      <c r="M24" s="169"/>
      <c r="N24" s="170"/>
      <c r="O24" s="175"/>
      <c r="P24" s="168"/>
      <c r="Q24" s="170"/>
      <c r="R24" s="170"/>
      <c r="S24" s="146"/>
      <c r="T24" s="146"/>
      <c r="U24" s="146"/>
      <c r="V24" s="146"/>
      <c r="W24" s="146"/>
      <c r="X24" s="146"/>
      <c r="Y24" s="146"/>
      <c r="Z24" s="146"/>
      <c r="AA24" s="146"/>
    </row>
    <row r="25" spans="1:27" ht="15.75" thickBot="1" x14ac:dyDescent="0.25">
      <c r="A25" s="301" t="s">
        <v>28</v>
      </c>
      <c r="B25" s="302"/>
      <c r="C25" s="160">
        <f>SUM(C4:C24)</f>
        <v>267</v>
      </c>
      <c r="D25" s="160">
        <f t="shared" ref="D25:R25" si="1">SUM(D4:D24)</f>
        <v>1240</v>
      </c>
      <c r="E25" s="160">
        <f t="shared" si="1"/>
        <v>9945</v>
      </c>
      <c r="F25" s="160">
        <f t="shared" si="1"/>
        <v>6172</v>
      </c>
      <c r="G25" s="163">
        <f t="shared" si="1"/>
        <v>1293.3120000000004</v>
      </c>
      <c r="H25" s="163">
        <f t="shared" si="1"/>
        <v>0</v>
      </c>
      <c r="I25" s="163">
        <f t="shared" si="1"/>
        <v>14969.110000000026</v>
      </c>
      <c r="J25" s="163">
        <f t="shared" si="1"/>
        <v>-263.84000000011292</v>
      </c>
      <c r="K25" s="163">
        <f t="shared" si="1"/>
        <v>5087.7400000000125</v>
      </c>
      <c r="L25" s="163">
        <f t="shared" si="1"/>
        <v>24534</v>
      </c>
      <c r="M25" s="163">
        <f t="shared" si="1"/>
        <v>1354.9500000000116</v>
      </c>
      <c r="N25" s="163">
        <f t="shared" si="1"/>
        <v>17296.510000000002</v>
      </c>
      <c r="O25" s="163">
        <f t="shared" si="1"/>
        <v>0</v>
      </c>
      <c r="P25" s="163">
        <f t="shared" si="1"/>
        <v>0</v>
      </c>
      <c r="Q25" s="163">
        <f t="shared" si="1"/>
        <v>1387.4700000000048</v>
      </c>
      <c r="R25" s="163">
        <f t="shared" si="1"/>
        <v>411.01999999999572</v>
      </c>
      <c r="S25" s="146"/>
      <c r="T25" s="146"/>
      <c r="U25" s="146"/>
      <c r="V25" s="146"/>
      <c r="W25" s="146"/>
      <c r="X25" s="146"/>
      <c r="Y25" s="146"/>
      <c r="Z25" s="146"/>
      <c r="AA25" s="146"/>
    </row>
    <row r="26" spans="1:27" ht="15.75" thickBot="1" x14ac:dyDescent="0.25">
      <c r="A26" s="176" t="s">
        <v>29</v>
      </c>
      <c r="B26" s="177">
        <v>675</v>
      </c>
      <c r="C26" s="177"/>
      <c r="D26" s="178"/>
      <c r="E26" s="179"/>
      <c r="F26" s="180"/>
      <c r="G26" s="181"/>
      <c r="H26" s="183"/>
      <c r="I26" s="215"/>
      <c r="J26" s="181"/>
      <c r="K26" s="183"/>
      <c r="L26" s="183"/>
      <c r="M26" s="182"/>
      <c r="N26" s="183"/>
      <c r="O26" s="184"/>
      <c r="P26" s="181"/>
      <c r="Q26" s="183"/>
      <c r="R26" s="183"/>
      <c r="S26" s="146"/>
      <c r="T26" s="146"/>
      <c r="U26" s="146"/>
      <c r="V26" s="146"/>
      <c r="W26" s="146"/>
      <c r="X26" s="146"/>
      <c r="Y26" s="146"/>
      <c r="Z26" s="146"/>
      <c r="AA26" s="146"/>
    </row>
    <row r="27" spans="1:27" ht="15" x14ac:dyDescent="0.2">
      <c r="A27" s="164" t="s">
        <v>34</v>
      </c>
      <c r="B27" s="185">
        <f>B26+1</f>
        <v>676</v>
      </c>
      <c r="C27" s="186"/>
      <c r="D27" s="167"/>
      <c r="E27" s="187"/>
      <c r="F27" s="174"/>
      <c r="G27" s="168"/>
      <c r="H27" s="170"/>
      <c r="I27" s="171"/>
      <c r="J27" s="168"/>
      <c r="K27" s="170"/>
      <c r="L27" s="170"/>
      <c r="M27" s="169"/>
      <c r="N27" s="170"/>
      <c r="O27" s="172"/>
      <c r="P27" s="168"/>
      <c r="Q27" s="170"/>
      <c r="R27" s="170"/>
      <c r="S27" s="146"/>
      <c r="T27" s="146"/>
      <c r="U27" s="146"/>
      <c r="V27" s="146"/>
      <c r="W27" s="146"/>
      <c r="X27" s="146"/>
      <c r="Y27" s="146"/>
      <c r="Z27" s="146"/>
      <c r="AA27" s="146"/>
    </row>
    <row r="28" spans="1:27" ht="15" x14ac:dyDescent="0.2">
      <c r="A28" s="164" t="s">
        <v>35</v>
      </c>
      <c r="B28" s="185">
        <f t="shared" ref="B28:B47" si="2">B27+1</f>
        <v>677</v>
      </c>
      <c r="C28" s="186"/>
      <c r="D28" s="167"/>
      <c r="E28" s="187"/>
      <c r="F28" s="174"/>
      <c r="G28" s="168"/>
      <c r="H28" s="170"/>
      <c r="I28" s="171"/>
      <c r="J28" s="168"/>
      <c r="K28" s="170"/>
      <c r="L28" s="170"/>
      <c r="M28" s="169"/>
      <c r="N28" s="170"/>
      <c r="O28" s="172"/>
      <c r="P28" s="168"/>
      <c r="Q28" s="170"/>
      <c r="R28" s="170"/>
      <c r="S28" s="146"/>
      <c r="T28" s="146"/>
      <c r="U28" s="146"/>
      <c r="V28" s="146"/>
      <c r="W28" s="146"/>
      <c r="X28" s="146"/>
      <c r="Y28" s="146"/>
      <c r="Z28" s="146"/>
      <c r="AA28" s="146"/>
    </row>
    <row r="29" spans="1:27" ht="15" x14ac:dyDescent="0.2">
      <c r="A29" s="164" t="s">
        <v>36</v>
      </c>
      <c r="B29" s="185">
        <f t="shared" si="2"/>
        <v>678</v>
      </c>
      <c r="C29" s="186"/>
      <c r="D29" s="167"/>
      <c r="E29" s="187"/>
      <c r="F29" s="174"/>
      <c r="G29" s="168"/>
      <c r="H29" s="170"/>
      <c r="I29" s="171"/>
      <c r="J29" s="168"/>
      <c r="K29" s="170"/>
      <c r="L29" s="170"/>
      <c r="M29" s="169"/>
      <c r="N29" s="170"/>
      <c r="O29" s="172"/>
      <c r="P29" s="168"/>
      <c r="Q29" s="170"/>
      <c r="R29" s="170"/>
      <c r="S29" s="146"/>
      <c r="T29" s="146"/>
      <c r="U29" s="146"/>
      <c r="V29" s="146"/>
      <c r="W29" s="146"/>
      <c r="X29" s="146"/>
      <c r="Y29" s="146"/>
      <c r="Z29" s="146"/>
      <c r="AA29" s="146"/>
    </row>
    <row r="30" spans="1:27" ht="15" x14ac:dyDescent="0.2">
      <c r="A30" s="164"/>
      <c r="B30" s="185">
        <f t="shared" si="2"/>
        <v>679</v>
      </c>
      <c r="C30" s="186"/>
      <c r="D30" s="167"/>
      <c r="E30" s="187"/>
      <c r="F30" s="174"/>
      <c r="G30" s="168"/>
      <c r="H30" s="170"/>
      <c r="I30" s="171"/>
      <c r="J30" s="168"/>
      <c r="K30" s="170"/>
      <c r="L30" s="170"/>
      <c r="M30" s="169"/>
      <c r="N30" s="170"/>
      <c r="O30" s="172"/>
      <c r="P30" s="168"/>
      <c r="Q30" s="170"/>
      <c r="R30" s="170"/>
      <c r="S30" s="146"/>
      <c r="T30" s="146"/>
      <c r="U30" s="146"/>
      <c r="V30" s="146"/>
      <c r="W30" s="146"/>
      <c r="X30" s="146"/>
      <c r="Y30" s="146"/>
      <c r="Z30" s="146"/>
      <c r="AA30" s="146"/>
    </row>
    <row r="31" spans="1:27" ht="15" x14ac:dyDescent="0.2">
      <c r="A31" s="164"/>
      <c r="B31" s="185">
        <f t="shared" si="2"/>
        <v>680</v>
      </c>
      <c r="C31" s="186"/>
      <c r="D31" s="167"/>
      <c r="E31" s="187"/>
      <c r="F31" s="174"/>
      <c r="G31" s="168"/>
      <c r="H31" s="170"/>
      <c r="I31" s="171"/>
      <c r="J31" s="168"/>
      <c r="K31" s="170"/>
      <c r="L31" s="170"/>
      <c r="M31" s="169"/>
      <c r="N31" s="170"/>
      <c r="O31" s="172"/>
      <c r="P31" s="168"/>
      <c r="Q31" s="170"/>
      <c r="R31" s="170"/>
      <c r="S31" s="146"/>
      <c r="T31" s="146"/>
      <c r="U31" s="146"/>
      <c r="V31" s="146"/>
      <c r="W31" s="146"/>
      <c r="X31" s="146"/>
      <c r="Y31" s="146"/>
      <c r="Z31" s="146"/>
      <c r="AA31" s="146"/>
    </row>
    <row r="32" spans="1:27" ht="15" x14ac:dyDescent="0.2">
      <c r="A32" s="164"/>
      <c r="B32" s="185">
        <f t="shared" si="2"/>
        <v>681</v>
      </c>
      <c r="C32" s="186"/>
      <c r="D32" s="167"/>
      <c r="E32" s="187"/>
      <c r="F32" s="174"/>
      <c r="G32" s="168"/>
      <c r="H32" s="170"/>
      <c r="I32" s="171"/>
      <c r="J32" s="168"/>
      <c r="K32" s="170"/>
      <c r="L32" s="170"/>
      <c r="M32" s="169"/>
      <c r="N32" s="170"/>
      <c r="O32" s="172"/>
      <c r="P32" s="168"/>
      <c r="Q32" s="170"/>
      <c r="R32" s="170"/>
      <c r="S32" s="146"/>
      <c r="T32" s="146"/>
      <c r="U32" s="146"/>
      <c r="V32" s="146"/>
      <c r="W32" s="146"/>
      <c r="X32" s="146"/>
      <c r="Y32" s="146"/>
      <c r="Z32" s="146"/>
      <c r="AA32" s="146"/>
    </row>
    <row r="33" spans="1:27" ht="15" x14ac:dyDescent="0.2">
      <c r="A33" s="164"/>
      <c r="B33" s="185">
        <f t="shared" si="2"/>
        <v>682</v>
      </c>
      <c r="C33" s="186"/>
      <c r="D33" s="167"/>
      <c r="E33" s="187"/>
      <c r="F33" s="174"/>
      <c r="G33" s="168"/>
      <c r="H33" s="170"/>
      <c r="I33" s="171"/>
      <c r="J33" s="168"/>
      <c r="K33" s="170"/>
      <c r="L33" s="170"/>
      <c r="M33" s="169"/>
      <c r="N33" s="170"/>
      <c r="O33" s="172"/>
      <c r="P33" s="168"/>
      <c r="Q33" s="170"/>
      <c r="R33" s="170"/>
      <c r="S33" s="146"/>
      <c r="T33" s="146"/>
      <c r="U33" s="146"/>
      <c r="V33" s="146"/>
      <c r="W33" s="146"/>
      <c r="X33" s="146"/>
      <c r="Y33" s="146"/>
      <c r="Z33" s="146"/>
      <c r="AA33" s="146"/>
    </row>
    <row r="34" spans="1:27" ht="15" x14ac:dyDescent="0.2">
      <c r="A34" s="164"/>
      <c r="B34" s="185">
        <f t="shared" si="2"/>
        <v>683</v>
      </c>
      <c r="C34" s="186"/>
      <c r="D34" s="167"/>
      <c r="E34" s="187"/>
      <c r="F34" s="174"/>
      <c r="G34" s="168"/>
      <c r="H34" s="170"/>
      <c r="I34" s="171"/>
      <c r="J34" s="168"/>
      <c r="K34" s="170"/>
      <c r="L34" s="170"/>
      <c r="M34" s="169"/>
      <c r="N34" s="170"/>
      <c r="O34" s="172"/>
      <c r="P34" s="168"/>
      <c r="Q34" s="170"/>
      <c r="R34" s="170"/>
      <c r="S34" s="146"/>
      <c r="T34" s="146"/>
      <c r="U34" s="146"/>
      <c r="V34" s="146"/>
      <c r="W34" s="146"/>
      <c r="X34" s="146"/>
      <c r="Y34" s="146"/>
      <c r="Z34" s="146"/>
      <c r="AA34" s="146"/>
    </row>
    <row r="35" spans="1:27" ht="15" x14ac:dyDescent="0.2">
      <c r="A35" s="33"/>
      <c r="B35" s="185">
        <f t="shared" si="2"/>
        <v>684</v>
      </c>
      <c r="C35" s="186"/>
      <c r="D35" s="167"/>
      <c r="E35" s="187"/>
      <c r="F35" s="174"/>
      <c r="G35" s="168"/>
      <c r="H35" s="170"/>
      <c r="I35" s="171"/>
      <c r="J35" s="168"/>
      <c r="K35" s="170"/>
      <c r="L35" s="170"/>
      <c r="M35" s="169"/>
      <c r="N35" s="170"/>
      <c r="O35" s="172"/>
      <c r="P35" s="168"/>
      <c r="Q35" s="170"/>
      <c r="R35" s="170"/>
      <c r="S35" s="146"/>
      <c r="T35" s="146"/>
      <c r="U35" s="146"/>
      <c r="V35" s="146"/>
      <c r="W35" s="146"/>
      <c r="X35" s="146"/>
      <c r="Y35" s="146"/>
      <c r="Z35" s="146"/>
      <c r="AA35" s="146"/>
    </row>
    <row r="36" spans="1:27" ht="15" x14ac:dyDescent="0.2">
      <c r="A36" s="164"/>
      <c r="B36" s="185">
        <f t="shared" si="2"/>
        <v>685</v>
      </c>
      <c r="C36" s="186"/>
      <c r="D36" s="167"/>
      <c r="E36" s="187"/>
      <c r="F36" s="174"/>
      <c r="G36" s="168"/>
      <c r="H36" s="170"/>
      <c r="I36" s="171"/>
      <c r="J36" s="168"/>
      <c r="K36" s="170"/>
      <c r="L36" s="170"/>
      <c r="M36" s="169"/>
      <c r="N36" s="170"/>
      <c r="O36" s="172"/>
      <c r="P36" s="168"/>
      <c r="Q36" s="170"/>
      <c r="R36" s="170"/>
      <c r="S36" s="146"/>
      <c r="T36" s="146"/>
      <c r="U36" s="146"/>
      <c r="V36" s="146"/>
      <c r="W36" s="146"/>
      <c r="X36" s="146"/>
      <c r="Y36" s="146"/>
      <c r="Z36" s="146"/>
      <c r="AA36" s="146"/>
    </row>
    <row r="37" spans="1:27" ht="15" x14ac:dyDescent="0.2">
      <c r="A37" s="164"/>
      <c r="B37" s="185">
        <f t="shared" si="2"/>
        <v>686</v>
      </c>
      <c r="C37" s="186"/>
      <c r="D37" s="167"/>
      <c r="E37" s="187"/>
      <c r="F37" s="174"/>
      <c r="G37" s="168"/>
      <c r="H37" s="170"/>
      <c r="I37" s="171"/>
      <c r="J37" s="168"/>
      <c r="K37" s="170"/>
      <c r="L37" s="170"/>
      <c r="M37" s="169"/>
      <c r="N37" s="170"/>
      <c r="O37" s="172"/>
      <c r="P37" s="168"/>
      <c r="Q37" s="170"/>
      <c r="R37" s="170"/>
      <c r="S37" s="146"/>
      <c r="T37" s="146"/>
      <c r="U37" s="146"/>
      <c r="V37" s="146"/>
      <c r="W37" s="146"/>
      <c r="X37" s="146"/>
      <c r="Y37" s="146"/>
      <c r="Z37" s="146"/>
      <c r="AA37" s="146"/>
    </row>
    <row r="38" spans="1:27" ht="15" x14ac:dyDescent="0.2">
      <c r="A38" s="164"/>
      <c r="B38" s="185">
        <f t="shared" si="2"/>
        <v>687</v>
      </c>
      <c r="C38" s="186"/>
      <c r="D38" s="167"/>
      <c r="E38" s="187"/>
      <c r="F38" s="174"/>
      <c r="G38" s="168"/>
      <c r="H38" s="170"/>
      <c r="I38" s="171"/>
      <c r="J38" s="168"/>
      <c r="K38" s="170"/>
      <c r="L38" s="170"/>
      <c r="M38" s="169"/>
      <c r="N38" s="170"/>
      <c r="O38" s="172"/>
      <c r="P38" s="168"/>
      <c r="Q38" s="170"/>
      <c r="R38" s="170"/>
      <c r="S38" s="146"/>
      <c r="T38" s="146"/>
      <c r="U38" s="146"/>
      <c r="V38" s="146"/>
      <c r="W38" s="146"/>
      <c r="X38" s="146"/>
      <c r="Y38" s="146"/>
      <c r="Z38" s="146"/>
      <c r="AA38" s="146"/>
    </row>
    <row r="39" spans="1:27" ht="15" x14ac:dyDescent="0.2">
      <c r="A39" s="164"/>
      <c r="B39" s="185">
        <f t="shared" si="2"/>
        <v>688</v>
      </c>
      <c r="C39" s="186"/>
      <c r="D39" s="167"/>
      <c r="E39" s="187"/>
      <c r="F39" s="174"/>
      <c r="G39" s="168"/>
      <c r="H39" s="170"/>
      <c r="I39" s="171"/>
      <c r="J39" s="168"/>
      <c r="K39" s="170"/>
      <c r="L39" s="170"/>
      <c r="M39" s="169"/>
      <c r="N39" s="170"/>
      <c r="O39" s="172"/>
      <c r="P39" s="168"/>
      <c r="Q39" s="170"/>
      <c r="R39" s="170"/>
      <c r="S39" s="146"/>
      <c r="T39" s="146"/>
      <c r="U39" s="146"/>
      <c r="V39" s="146"/>
      <c r="W39" s="146"/>
      <c r="X39" s="146"/>
      <c r="Y39" s="146"/>
      <c r="Z39" s="146"/>
      <c r="AA39" s="146"/>
    </row>
    <row r="40" spans="1:27" ht="15" x14ac:dyDescent="0.2">
      <c r="A40" s="33" t="s">
        <v>32</v>
      </c>
      <c r="B40" s="185">
        <f t="shared" si="2"/>
        <v>689</v>
      </c>
      <c r="C40" s="186"/>
      <c r="D40" s="167"/>
      <c r="E40" s="187"/>
      <c r="F40" s="174"/>
      <c r="G40" s="168"/>
      <c r="H40" s="170"/>
      <c r="I40" s="171"/>
      <c r="J40" s="168"/>
      <c r="K40" s="170"/>
      <c r="L40" s="170"/>
      <c r="M40" s="169"/>
      <c r="N40" s="170"/>
      <c r="O40" s="172"/>
      <c r="P40" s="168"/>
      <c r="Q40" s="170"/>
      <c r="R40" s="170"/>
      <c r="S40" s="146"/>
      <c r="T40" s="146"/>
      <c r="U40" s="146"/>
      <c r="V40" s="146"/>
      <c r="W40" s="146"/>
      <c r="X40" s="146"/>
      <c r="Y40" s="146"/>
      <c r="Z40" s="146"/>
      <c r="AA40" s="146"/>
    </row>
    <row r="41" spans="1:27" ht="15" x14ac:dyDescent="0.2">
      <c r="A41" s="164" t="s">
        <v>33</v>
      </c>
      <c r="B41" s="185">
        <f t="shared" si="2"/>
        <v>690</v>
      </c>
      <c r="C41" s="186"/>
      <c r="D41" s="167"/>
      <c r="E41" s="187"/>
      <c r="F41" s="174"/>
      <c r="G41" s="168"/>
      <c r="H41" s="170"/>
      <c r="I41" s="171"/>
      <c r="J41" s="168"/>
      <c r="K41" s="170"/>
      <c r="L41" s="170"/>
      <c r="M41" s="169"/>
      <c r="N41" s="170"/>
      <c r="O41" s="172"/>
      <c r="P41" s="168"/>
      <c r="Q41" s="170"/>
      <c r="R41" s="170"/>
      <c r="S41" s="146"/>
      <c r="T41" s="146"/>
      <c r="U41" s="146"/>
      <c r="V41" s="146"/>
      <c r="W41" s="146"/>
      <c r="X41" s="146"/>
      <c r="Y41" s="146"/>
      <c r="Z41" s="146"/>
      <c r="AA41" s="146"/>
    </row>
    <row r="42" spans="1:27" ht="15" x14ac:dyDescent="0.2">
      <c r="A42" s="164" t="s">
        <v>34</v>
      </c>
      <c r="B42" s="185">
        <f t="shared" si="2"/>
        <v>691</v>
      </c>
      <c r="C42" s="186"/>
      <c r="D42" s="167"/>
      <c r="E42" s="187"/>
      <c r="F42" s="174"/>
      <c r="G42" s="168"/>
      <c r="H42" s="170"/>
      <c r="I42" s="171"/>
      <c r="J42" s="168"/>
      <c r="K42" s="170"/>
      <c r="L42" s="170"/>
      <c r="M42" s="169"/>
      <c r="N42" s="170"/>
      <c r="O42" s="172"/>
      <c r="P42" s="168"/>
      <c r="Q42" s="170"/>
      <c r="R42" s="170"/>
      <c r="S42" s="146"/>
      <c r="T42" s="146"/>
      <c r="U42" s="146"/>
      <c r="V42" s="146"/>
      <c r="W42" s="146"/>
      <c r="X42" s="146"/>
      <c r="Y42" s="146"/>
      <c r="Z42" s="146"/>
      <c r="AA42" s="146"/>
    </row>
    <row r="43" spans="1:27" ht="15" x14ac:dyDescent="0.2">
      <c r="A43" s="164" t="s">
        <v>35</v>
      </c>
      <c r="B43" s="185">
        <f t="shared" si="2"/>
        <v>692</v>
      </c>
      <c r="C43" s="186"/>
      <c r="D43" s="167"/>
      <c r="E43" s="187"/>
      <c r="F43" s="174"/>
      <c r="G43" s="168"/>
      <c r="H43" s="170"/>
      <c r="I43" s="171"/>
      <c r="J43" s="168"/>
      <c r="K43" s="170"/>
      <c r="L43" s="170"/>
      <c r="M43" s="169"/>
      <c r="N43" s="170"/>
      <c r="O43" s="172"/>
      <c r="P43" s="168"/>
      <c r="Q43" s="170"/>
      <c r="R43" s="170"/>
      <c r="S43" s="146"/>
      <c r="T43" s="146"/>
      <c r="U43" s="146"/>
      <c r="V43" s="146"/>
      <c r="W43" s="146"/>
      <c r="X43" s="146"/>
      <c r="Y43" s="146"/>
      <c r="Z43" s="146"/>
      <c r="AA43" s="146"/>
    </row>
    <row r="44" spans="1:27" ht="15" x14ac:dyDescent="0.2">
      <c r="A44" s="164" t="s">
        <v>36</v>
      </c>
      <c r="B44" s="185">
        <f t="shared" si="2"/>
        <v>693</v>
      </c>
      <c r="C44" s="186"/>
      <c r="D44" s="167"/>
      <c r="E44" s="187"/>
      <c r="F44" s="174"/>
      <c r="G44" s="168"/>
      <c r="H44" s="170"/>
      <c r="I44" s="171"/>
      <c r="J44" s="168"/>
      <c r="K44" s="170"/>
      <c r="L44" s="170"/>
      <c r="M44" s="169"/>
      <c r="N44" s="170"/>
      <c r="O44" s="172"/>
      <c r="P44" s="168"/>
      <c r="Q44" s="170"/>
      <c r="R44" s="170"/>
      <c r="S44" s="146"/>
      <c r="T44" s="146"/>
      <c r="U44" s="146"/>
      <c r="V44" s="146"/>
      <c r="W44" s="146"/>
      <c r="X44" s="146"/>
      <c r="Y44" s="146"/>
      <c r="Z44" s="146"/>
      <c r="AA44" s="146"/>
    </row>
    <row r="45" spans="1:27" ht="15" x14ac:dyDescent="0.2">
      <c r="A45" s="164"/>
      <c r="B45" s="185">
        <f t="shared" si="2"/>
        <v>694</v>
      </c>
      <c r="C45" s="186"/>
      <c r="D45" s="167"/>
      <c r="E45" s="187"/>
      <c r="F45" s="174"/>
      <c r="G45" s="168"/>
      <c r="H45" s="170"/>
      <c r="I45" s="171"/>
      <c r="J45" s="168"/>
      <c r="K45" s="170"/>
      <c r="L45" s="170"/>
      <c r="M45" s="169"/>
      <c r="N45" s="170"/>
      <c r="O45" s="172"/>
      <c r="P45" s="168"/>
      <c r="Q45" s="170"/>
      <c r="R45" s="170"/>
      <c r="S45" s="146"/>
      <c r="T45" s="146"/>
      <c r="U45" s="146"/>
      <c r="V45" s="146"/>
      <c r="W45" s="146"/>
      <c r="X45" s="146"/>
      <c r="Y45" s="146"/>
      <c r="Z45" s="146"/>
      <c r="AA45" s="146"/>
    </row>
    <row r="46" spans="1:27" ht="15" x14ac:dyDescent="0.2">
      <c r="A46" s="164" t="s">
        <v>30</v>
      </c>
      <c r="B46" s="185">
        <f t="shared" si="2"/>
        <v>695</v>
      </c>
      <c r="C46" s="186"/>
      <c r="D46" s="167"/>
      <c r="E46" s="187"/>
      <c r="F46" s="174"/>
      <c r="G46" s="168"/>
      <c r="H46" s="170"/>
      <c r="I46" s="171"/>
      <c r="J46" s="168"/>
      <c r="K46" s="170"/>
      <c r="L46" s="170"/>
      <c r="M46" s="169"/>
      <c r="N46" s="170"/>
      <c r="O46" s="172"/>
      <c r="P46" s="168"/>
      <c r="Q46" s="170"/>
      <c r="R46" s="170"/>
      <c r="S46" s="146"/>
      <c r="T46" s="146"/>
      <c r="U46" s="146"/>
      <c r="V46" s="146"/>
      <c r="W46" s="146"/>
      <c r="X46" s="146"/>
      <c r="Y46" s="146"/>
      <c r="Z46" s="146"/>
      <c r="AA46" s="146"/>
    </row>
    <row r="47" spans="1:27" ht="15" x14ac:dyDescent="0.2">
      <c r="A47" s="164" t="s">
        <v>31</v>
      </c>
      <c r="B47" s="185">
        <f t="shared" si="2"/>
        <v>696</v>
      </c>
      <c r="C47" s="186"/>
      <c r="D47" s="167"/>
      <c r="E47" s="187"/>
      <c r="F47" s="174"/>
      <c r="G47" s="168"/>
      <c r="H47" s="170"/>
      <c r="I47" s="171"/>
      <c r="J47" s="168"/>
      <c r="K47" s="170"/>
      <c r="L47" s="170"/>
      <c r="M47" s="169"/>
      <c r="N47" s="170"/>
      <c r="O47" s="172"/>
      <c r="P47" s="168"/>
      <c r="Q47" s="170"/>
      <c r="R47" s="170"/>
      <c r="S47" s="146"/>
      <c r="T47" s="146"/>
      <c r="U47" s="146"/>
      <c r="V47" s="146"/>
      <c r="W47" s="146"/>
      <c r="X47" s="146"/>
      <c r="Y47" s="146"/>
      <c r="Z47" s="146"/>
      <c r="AA47" s="146"/>
    </row>
    <row r="48" spans="1:27" ht="15" x14ac:dyDescent="0.2">
      <c r="A48" s="303"/>
      <c r="B48" s="304"/>
      <c r="C48" s="188">
        <f t="shared" ref="C48:R48" si="3">SUM(C26:C47)</f>
        <v>0</v>
      </c>
      <c r="D48" s="188">
        <f t="shared" si="3"/>
        <v>0</v>
      </c>
      <c r="E48" s="188">
        <f t="shared" si="3"/>
        <v>0</v>
      </c>
      <c r="F48" s="188">
        <f t="shared" si="3"/>
        <v>0</v>
      </c>
      <c r="G48" s="190">
        <f t="shared" si="3"/>
        <v>0</v>
      </c>
      <c r="H48" s="190">
        <f t="shared" si="3"/>
        <v>0</v>
      </c>
      <c r="I48" s="190">
        <f t="shared" si="3"/>
        <v>0</v>
      </c>
      <c r="J48" s="190">
        <f t="shared" si="3"/>
        <v>0</v>
      </c>
      <c r="K48" s="190">
        <f t="shared" si="3"/>
        <v>0</v>
      </c>
      <c r="L48" s="190">
        <f t="shared" si="3"/>
        <v>0</v>
      </c>
      <c r="M48" s="190">
        <f t="shared" si="3"/>
        <v>0</v>
      </c>
      <c r="N48" s="190">
        <f t="shared" si="3"/>
        <v>0</v>
      </c>
      <c r="O48" s="190">
        <f t="shared" si="3"/>
        <v>0</v>
      </c>
      <c r="P48" s="190">
        <f t="shared" si="3"/>
        <v>0</v>
      </c>
      <c r="Q48" s="190">
        <f t="shared" si="3"/>
        <v>0</v>
      </c>
      <c r="R48" s="190">
        <f t="shared" si="3"/>
        <v>0</v>
      </c>
      <c r="S48" s="146"/>
      <c r="T48" s="146"/>
      <c r="U48" s="146"/>
      <c r="V48" s="146"/>
      <c r="W48" s="146"/>
      <c r="X48" s="146"/>
      <c r="Y48" s="146"/>
      <c r="Z48" s="146"/>
      <c r="AA48" s="146"/>
    </row>
    <row r="49" spans="1:27" ht="15" x14ac:dyDescent="0.2">
      <c r="A49" s="220"/>
      <c r="B49" s="221">
        <v>1041</v>
      </c>
      <c r="C49" s="222"/>
      <c r="D49" s="223"/>
      <c r="E49" s="223"/>
      <c r="F49" s="224"/>
      <c r="G49" s="225"/>
      <c r="H49" s="226"/>
      <c r="I49" s="227"/>
      <c r="J49" s="226"/>
      <c r="K49" s="226"/>
      <c r="L49" s="226"/>
      <c r="M49" s="225"/>
      <c r="N49" s="226"/>
      <c r="O49" s="226"/>
      <c r="P49" s="228"/>
      <c r="Q49" s="226"/>
      <c r="R49" s="226"/>
      <c r="S49" s="146"/>
      <c r="T49" s="146"/>
      <c r="U49" s="146"/>
      <c r="V49" s="146"/>
      <c r="W49" s="146"/>
      <c r="X49" s="146"/>
      <c r="Y49" s="146"/>
      <c r="Z49" s="146"/>
      <c r="AA49" s="146"/>
    </row>
    <row r="50" spans="1:27" ht="15" x14ac:dyDescent="0.2">
      <c r="A50" s="33" t="s">
        <v>80</v>
      </c>
      <c r="B50" s="221">
        <f>B49+1</f>
        <v>1042</v>
      </c>
      <c r="C50" s="166"/>
      <c r="D50" s="187"/>
      <c r="E50" s="187">
        <v>50</v>
      </c>
      <c r="F50" s="167"/>
      <c r="G50" s="169"/>
      <c r="H50" s="170"/>
      <c r="I50" s="171"/>
      <c r="J50" s="170"/>
      <c r="K50" s="170"/>
      <c r="L50" s="170"/>
      <c r="M50" s="169"/>
      <c r="N50" s="170"/>
      <c r="O50" s="172"/>
      <c r="P50" s="168"/>
      <c r="Q50" s="170"/>
      <c r="R50" s="170"/>
      <c r="S50" s="146"/>
      <c r="T50" s="146"/>
      <c r="U50" s="146"/>
      <c r="V50" s="146"/>
      <c r="W50" s="146"/>
      <c r="X50" s="146"/>
      <c r="Y50" s="146"/>
      <c r="Z50" s="146"/>
      <c r="AA50" s="146"/>
    </row>
    <row r="51" spans="1:27" ht="15" x14ac:dyDescent="0.2">
      <c r="A51" s="33"/>
      <c r="B51" s="221">
        <f>B50+1</f>
        <v>1043</v>
      </c>
      <c r="C51" s="166"/>
      <c r="D51" s="187"/>
      <c r="E51" s="187"/>
      <c r="F51" s="167"/>
      <c r="G51" s="169"/>
      <c r="H51" s="170"/>
      <c r="I51" s="171"/>
      <c r="J51" s="170"/>
      <c r="K51" s="170"/>
      <c r="L51" s="170"/>
      <c r="M51" s="169"/>
      <c r="N51" s="170"/>
      <c r="O51" s="172"/>
      <c r="P51" s="168"/>
      <c r="Q51" s="170"/>
      <c r="R51" s="170"/>
      <c r="S51" s="146"/>
      <c r="T51" s="146"/>
      <c r="U51" s="146"/>
      <c r="V51" s="146"/>
      <c r="W51" s="146"/>
      <c r="X51" s="146"/>
      <c r="Y51" s="146"/>
      <c r="Z51" s="146"/>
      <c r="AA51" s="146"/>
    </row>
    <row r="52" spans="1:27" ht="15" x14ac:dyDescent="0.2">
      <c r="A52" s="164"/>
      <c r="B52" s="221">
        <f>B51+1</f>
        <v>1044</v>
      </c>
      <c r="C52" s="166"/>
      <c r="D52" s="187"/>
      <c r="E52" s="187"/>
      <c r="F52" s="167"/>
      <c r="G52" s="169"/>
      <c r="H52" s="170"/>
      <c r="I52" s="171"/>
      <c r="J52" s="170"/>
      <c r="K52" s="170"/>
      <c r="L52" s="170"/>
      <c r="M52" s="169"/>
      <c r="N52" s="170"/>
      <c r="O52" s="172"/>
      <c r="P52" s="168"/>
      <c r="Q52" s="170"/>
      <c r="R52" s="170"/>
      <c r="S52" s="146"/>
      <c r="T52" s="146"/>
      <c r="U52" s="146"/>
      <c r="V52" s="146"/>
      <c r="W52" s="146"/>
      <c r="X52" s="146"/>
      <c r="Y52" s="146"/>
      <c r="Z52" s="146"/>
      <c r="AA52" s="146"/>
    </row>
    <row r="53" spans="1:27" ht="15" x14ac:dyDescent="0.2">
      <c r="A53" s="164"/>
      <c r="B53" s="221">
        <f>B52+1</f>
        <v>1045</v>
      </c>
      <c r="C53" s="166"/>
      <c r="D53" s="187"/>
      <c r="E53" s="187"/>
      <c r="F53" s="167"/>
      <c r="G53" s="169"/>
      <c r="H53" s="170"/>
      <c r="I53" s="171"/>
      <c r="J53" s="170"/>
      <c r="K53" s="170"/>
      <c r="L53" s="170"/>
      <c r="M53" s="169"/>
      <c r="N53" s="170"/>
      <c r="O53" s="172"/>
      <c r="P53" s="168"/>
      <c r="Q53" s="170"/>
      <c r="R53" s="170"/>
      <c r="S53" s="146"/>
      <c r="T53" s="146"/>
      <c r="U53" s="146"/>
      <c r="V53" s="146"/>
      <c r="W53" s="146"/>
      <c r="X53" s="146"/>
      <c r="Y53" s="146"/>
      <c r="Z53" s="146"/>
      <c r="AA53" s="146"/>
    </row>
    <row r="54" spans="1:27" ht="15" x14ac:dyDescent="0.25">
      <c r="A54" s="164"/>
      <c r="B54" s="221">
        <f>B53+1</f>
        <v>1046</v>
      </c>
      <c r="C54" s="166"/>
      <c r="D54" s="200"/>
      <c r="E54" s="200"/>
      <c r="F54" s="174"/>
      <c r="G54" s="202"/>
      <c r="H54" s="172"/>
      <c r="I54" s="204"/>
      <c r="J54" s="172"/>
      <c r="K54" s="172"/>
      <c r="L54" s="172"/>
      <c r="M54" s="202"/>
      <c r="N54" s="203"/>
      <c r="O54" s="172"/>
      <c r="P54" s="204"/>
      <c r="Q54" s="172"/>
      <c r="R54" s="172"/>
      <c r="S54" s="146"/>
      <c r="T54" s="146"/>
      <c r="U54" s="146"/>
      <c r="V54" s="146"/>
      <c r="W54" s="146"/>
      <c r="X54" s="146"/>
      <c r="Y54" s="146"/>
      <c r="Z54" s="146"/>
      <c r="AA54" s="146"/>
    </row>
    <row r="55" spans="1:27" ht="15" x14ac:dyDescent="0.25">
      <c r="A55" s="164"/>
      <c r="B55" s="221">
        <f t="shared" ref="B55:B66" si="4">B54+1</f>
        <v>1047</v>
      </c>
      <c r="C55" s="166"/>
      <c r="D55" s="200"/>
      <c r="E55" s="200"/>
      <c r="F55" s="174"/>
      <c r="G55" s="202"/>
      <c r="H55" s="172"/>
      <c r="I55" s="204"/>
      <c r="J55" s="172"/>
      <c r="K55" s="172"/>
      <c r="L55" s="172"/>
      <c r="M55" s="202"/>
      <c r="N55" s="203"/>
      <c r="O55" s="172"/>
      <c r="P55" s="204"/>
      <c r="Q55" s="172"/>
      <c r="R55" s="172"/>
      <c r="S55" s="146"/>
      <c r="T55" s="146"/>
      <c r="U55" s="146"/>
      <c r="V55" s="146"/>
      <c r="W55" s="146"/>
      <c r="X55" s="146"/>
      <c r="Y55" s="146"/>
      <c r="Z55" s="146"/>
      <c r="AA55" s="146"/>
    </row>
    <row r="56" spans="1:27" ht="15" x14ac:dyDescent="0.25">
      <c r="A56" s="164"/>
      <c r="B56" s="221">
        <f t="shared" si="4"/>
        <v>1048</v>
      </c>
      <c r="C56" s="166"/>
      <c r="D56" s="200"/>
      <c r="E56" s="200"/>
      <c r="F56" s="174"/>
      <c r="G56" s="202"/>
      <c r="H56" s="172"/>
      <c r="I56" s="204"/>
      <c r="J56" s="172"/>
      <c r="K56" s="172"/>
      <c r="L56" s="172"/>
      <c r="M56" s="202"/>
      <c r="N56" s="203"/>
      <c r="O56" s="172"/>
      <c r="P56" s="204"/>
      <c r="Q56" s="172"/>
      <c r="R56" s="172"/>
      <c r="S56" s="146"/>
      <c r="T56" s="146"/>
      <c r="U56" s="146"/>
      <c r="V56" s="146"/>
      <c r="W56" s="146"/>
      <c r="X56" s="146"/>
      <c r="Y56" s="146"/>
      <c r="Z56" s="146"/>
      <c r="AA56" s="146"/>
    </row>
    <row r="57" spans="1:27" ht="15" x14ac:dyDescent="0.25">
      <c r="A57" s="164"/>
      <c r="B57" s="221">
        <f t="shared" si="4"/>
        <v>1049</v>
      </c>
      <c r="C57" s="166"/>
      <c r="D57" s="200"/>
      <c r="E57" s="200"/>
      <c r="F57" s="174"/>
      <c r="G57" s="202"/>
      <c r="H57" s="172"/>
      <c r="I57" s="204"/>
      <c r="J57" s="172"/>
      <c r="K57" s="172"/>
      <c r="L57" s="172"/>
      <c r="M57" s="202"/>
      <c r="N57" s="203"/>
      <c r="O57" s="172"/>
      <c r="P57" s="204"/>
      <c r="Q57" s="172"/>
      <c r="R57" s="172"/>
      <c r="S57" s="146"/>
      <c r="T57" s="146"/>
      <c r="U57" s="146"/>
      <c r="V57" s="146"/>
      <c r="W57" s="146"/>
      <c r="X57" s="146"/>
      <c r="Y57" s="146"/>
      <c r="Z57" s="146"/>
      <c r="AA57" s="146"/>
    </row>
    <row r="58" spans="1:27" ht="15" x14ac:dyDescent="0.25">
      <c r="A58" s="164"/>
      <c r="B58" s="221">
        <f t="shared" si="4"/>
        <v>1050</v>
      </c>
      <c r="C58" s="166"/>
      <c r="D58" s="200"/>
      <c r="E58" s="200"/>
      <c r="F58" s="174"/>
      <c r="G58" s="202"/>
      <c r="H58" s="172"/>
      <c r="I58" s="204"/>
      <c r="J58" s="172"/>
      <c r="K58" s="172"/>
      <c r="L58" s="172"/>
      <c r="M58" s="202"/>
      <c r="N58" s="203"/>
      <c r="O58" s="172"/>
      <c r="P58" s="204"/>
      <c r="Q58" s="172"/>
      <c r="R58" s="172"/>
      <c r="S58" s="146"/>
      <c r="T58" s="146"/>
      <c r="U58" s="146"/>
      <c r="V58" s="146"/>
      <c r="W58" s="146"/>
      <c r="X58" s="146"/>
      <c r="Y58" s="146"/>
      <c r="Z58" s="146"/>
      <c r="AA58" s="146"/>
    </row>
    <row r="59" spans="1:27" ht="15" x14ac:dyDescent="0.25">
      <c r="A59" s="164"/>
      <c r="B59" s="221">
        <f t="shared" si="4"/>
        <v>1051</v>
      </c>
      <c r="C59" s="166"/>
      <c r="D59" s="200"/>
      <c r="E59" s="200"/>
      <c r="F59" s="174"/>
      <c r="G59" s="202"/>
      <c r="H59" s="172"/>
      <c r="I59" s="204"/>
      <c r="J59" s="172"/>
      <c r="K59" s="172"/>
      <c r="L59" s="172"/>
      <c r="M59" s="202"/>
      <c r="N59" s="203"/>
      <c r="O59" s="172"/>
      <c r="P59" s="204"/>
      <c r="Q59" s="172"/>
      <c r="R59" s="172"/>
      <c r="S59" s="146"/>
      <c r="T59" s="146"/>
      <c r="U59" s="146"/>
      <c r="V59" s="146"/>
      <c r="W59" s="146"/>
      <c r="X59" s="146"/>
      <c r="Y59" s="146"/>
      <c r="Z59" s="146"/>
      <c r="AA59" s="146"/>
    </row>
    <row r="60" spans="1:27" ht="15" x14ac:dyDescent="0.25">
      <c r="A60" s="164"/>
      <c r="B60" s="221">
        <f t="shared" si="4"/>
        <v>1052</v>
      </c>
      <c r="C60" s="166"/>
      <c r="D60" s="200"/>
      <c r="E60" s="200"/>
      <c r="F60" s="174"/>
      <c r="G60" s="202"/>
      <c r="H60" s="172"/>
      <c r="I60" s="204"/>
      <c r="J60" s="172"/>
      <c r="K60" s="172"/>
      <c r="L60" s="172"/>
      <c r="M60" s="202"/>
      <c r="N60" s="203"/>
      <c r="O60" s="172"/>
      <c r="P60" s="204"/>
      <c r="Q60" s="172"/>
      <c r="R60" s="172"/>
      <c r="S60" s="146"/>
      <c r="T60" s="146"/>
      <c r="U60" s="146"/>
      <c r="V60" s="146"/>
      <c r="W60" s="146"/>
      <c r="X60" s="146"/>
      <c r="Y60" s="146"/>
      <c r="Z60" s="146"/>
      <c r="AA60" s="146"/>
    </row>
    <row r="61" spans="1:27" ht="15" x14ac:dyDescent="0.2">
      <c r="A61" s="164"/>
      <c r="B61" s="221">
        <f t="shared" si="4"/>
        <v>1053</v>
      </c>
      <c r="C61" s="166"/>
      <c r="D61" s="200"/>
      <c r="E61" s="200"/>
      <c r="F61" s="174"/>
      <c r="G61" s="202"/>
      <c r="H61" s="172"/>
      <c r="I61" s="204"/>
      <c r="J61" s="172"/>
      <c r="K61" s="172"/>
      <c r="L61" s="172"/>
      <c r="M61" s="202"/>
      <c r="N61" s="172"/>
      <c r="O61" s="172"/>
      <c r="P61" s="201"/>
      <c r="Q61" s="172"/>
      <c r="R61" s="172"/>
      <c r="S61" s="146"/>
      <c r="T61" s="146"/>
      <c r="U61" s="146"/>
      <c r="V61" s="146"/>
      <c r="W61" s="146"/>
      <c r="X61" s="146"/>
      <c r="Y61" s="146"/>
      <c r="Z61" s="146"/>
      <c r="AA61" s="146"/>
    </row>
    <row r="62" spans="1:27" ht="15" x14ac:dyDescent="0.2">
      <c r="A62" s="164"/>
      <c r="B62" s="221">
        <f t="shared" si="4"/>
        <v>1054</v>
      </c>
      <c r="C62" s="166"/>
      <c r="D62" s="200"/>
      <c r="E62" s="200"/>
      <c r="F62" s="174"/>
      <c r="G62" s="202"/>
      <c r="H62" s="172"/>
      <c r="I62" s="204"/>
      <c r="J62" s="172"/>
      <c r="K62" s="172"/>
      <c r="L62" s="172"/>
      <c r="M62" s="202"/>
      <c r="N62" s="172"/>
      <c r="O62" s="172"/>
      <c r="P62" s="201"/>
      <c r="Q62" s="172"/>
      <c r="R62" s="172"/>
      <c r="S62" s="146"/>
      <c r="T62" s="146"/>
      <c r="U62" s="146"/>
      <c r="V62" s="146"/>
      <c r="W62" s="146"/>
      <c r="X62" s="146"/>
      <c r="Y62" s="146"/>
      <c r="Z62" s="146"/>
      <c r="AA62" s="146"/>
    </row>
    <row r="63" spans="1:27" ht="15" x14ac:dyDescent="0.2">
      <c r="A63" s="164"/>
      <c r="B63" s="221">
        <f t="shared" si="4"/>
        <v>1055</v>
      </c>
      <c r="C63" s="166"/>
      <c r="D63" s="200"/>
      <c r="E63" s="200"/>
      <c r="F63" s="174"/>
      <c r="G63" s="202"/>
      <c r="H63" s="172"/>
      <c r="I63" s="204"/>
      <c r="J63" s="172"/>
      <c r="K63" s="172"/>
      <c r="L63" s="172"/>
      <c r="M63" s="202"/>
      <c r="N63" s="172"/>
      <c r="O63" s="172"/>
      <c r="P63" s="201"/>
      <c r="Q63" s="172"/>
      <c r="R63" s="172"/>
      <c r="S63" s="146"/>
      <c r="T63" s="146"/>
      <c r="U63" s="146"/>
      <c r="V63" s="146"/>
      <c r="W63" s="146"/>
      <c r="X63" s="146"/>
      <c r="Y63" s="146"/>
      <c r="Z63" s="146"/>
      <c r="AA63" s="146"/>
    </row>
    <row r="64" spans="1:27" ht="15" x14ac:dyDescent="0.2">
      <c r="A64" s="164"/>
      <c r="B64" s="221">
        <f t="shared" si="4"/>
        <v>1056</v>
      </c>
      <c r="C64" s="166"/>
      <c r="D64" s="200"/>
      <c r="E64" s="200"/>
      <c r="F64" s="174"/>
      <c r="G64" s="202"/>
      <c r="H64" s="172"/>
      <c r="I64" s="204"/>
      <c r="J64" s="172"/>
      <c r="K64" s="172"/>
      <c r="L64" s="172"/>
      <c r="M64" s="202"/>
      <c r="N64" s="172"/>
      <c r="O64" s="172"/>
      <c r="P64" s="201"/>
      <c r="Q64" s="172"/>
      <c r="R64" s="172"/>
      <c r="S64" s="146"/>
      <c r="T64" s="146"/>
      <c r="U64" s="146"/>
      <c r="V64" s="146"/>
      <c r="W64" s="146"/>
      <c r="X64" s="146"/>
      <c r="Y64" s="146"/>
      <c r="Z64" s="146"/>
      <c r="AA64" s="146"/>
    </row>
    <row r="65" spans="1:27" ht="15" x14ac:dyDescent="0.2">
      <c r="A65" s="33" t="s">
        <v>70</v>
      </c>
      <c r="B65" s="221">
        <f t="shared" si="4"/>
        <v>1057</v>
      </c>
      <c r="C65" s="166"/>
      <c r="D65" s="200"/>
      <c r="E65" s="200"/>
      <c r="F65" s="174"/>
      <c r="G65" s="202"/>
      <c r="H65" s="172"/>
      <c r="I65" s="204"/>
      <c r="J65" s="172"/>
      <c r="K65" s="172"/>
      <c r="L65" s="172"/>
      <c r="M65" s="202"/>
      <c r="N65" s="172"/>
      <c r="O65" s="172"/>
      <c r="P65" s="201"/>
      <c r="Q65" s="172"/>
      <c r="R65" s="172"/>
      <c r="S65" s="146"/>
      <c r="T65" s="146"/>
      <c r="U65" s="146"/>
      <c r="V65" s="146"/>
      <c r="W65" s="146"/>
      <c r="X65" s="146"/>
      <c r="Y65" s="146"/>
      <c r="Z65" s="146"/>
      <c r="AA65" s="146"/>
    </row>
    <row r="66" spans="1:27" ht="15.75" thickBot="1" x14ac:dyDescent="0.25">
      <c r="A66" s="33" t="s">
        <v>71</v>
      </c>
      <c r="B66" s="221">
        <f t="shared" si="4"/>
        <v>1058</v>
      </c>
      <c r="C66" s="166"/>
      <c r="D66" s="200"/>
      <c r="E66" s="200"/>
      <c r="F66" s="174"/>
      <c r="G66" s="202"/>
      <c r="H66" s="172"/>
      <c r="I66" s="204"/>
      <c r="J66" s="172"/>
      <c r="K66" s="172"/>
      <c r="L66" s="172"/>
      <c r="M66" s="202"/>
      <c r="N66" s="172"/>
      <c r="O66" s="175"/>
      <c r="P66" s="201"/>
      <c r="Q66" s="172"/>
      <c r="R66" s="172"/>
      <c r="S66" s="146"/>
      <c r="T66" s="146"/>
      <c r="U66" s="146"/>
      <c r="V66" s="146"/>
      <c r="W66" s="146"/>
      <c r="X66" s="146"/>
      <c r="Y66" s="146"/>
      <c r="Z66" s="146"/>
      <c r="AA66" s="146"/>
    </row>
    <row r="67" spans="1:27" ht="15.75" thickBot="1" x14ac:dyDescent="0.25">
      <c r="A67" s="312" t="s">
        <v>59</v>
      </c>
      <c r="B67" s="312"/>
      <c r="C67" s="229">
        <f t="shared" ref="C67:R67" si="5">SUM(C49:C66)</f>
        <v>0</v>
      </c>
      <c r="D67" s="229">
        <f t="shared" si="5"/>
        <v>0</v>
      </c>
      <c r="E67" s="229">
        <f t="shared" si="5"/>
        <v>50</v>
      </c>
      <c r="F67" s="229">
        <f t="shared" si="5"/>
        <v>0</v>
      </c>
      <c r="G67" s="230">
        <f t="shared" si="5"/>
        <v>0</v>
      </c>
      <c r="H67" s="230">
        <f t="shared" si="5"/>
        <v>0</v>
      </c>
      <c r="I67" s="230">
        <f t="shared" si="5"/>
        <v>0</v>
      </c>
      <c r="J67" s="230">
        <f t="shared" si="5"/>
        <v>0</v>
      </c>
      <c r="K67" s="230">
        <f t="shared" si="5"/>
        <v>0</v>
      </c>
      <c r="L67" s="230">
        <f t="shared" si="5"/>
        <v>0</v>
      </c>
      <c r="M67" s="230">
        <f t="shared" si="5"/>
        <v>0</v>
      </c>
      <c r="N67" s="230">
        <f t="shared" si="5"/>
        <v>0</v>
      </c>
      <c r="O67" s="230">
        <f t="shared" si="5"/>
        <v>0</v>
      </c>
      <c r="P67" s="230">
        <f t="shared" si="5"/>
        <v>0</v>
      </c>
      <c r="Q67" s="230">
        <f t="shared" si="5"/>
        <v>0</v>
      </c>
      <c r="R67" s="230">
        <f t="shared" si="5"/>
        <v>0</v>
      </c>
      <c r="S67" s="208"/>
      <c r="T67" s="208"/>
      <c r="U67" s="208"/>
      <c r="V67" s="208"/>
      <c r="W67" s="208"/>
      <c r="X67" s="208"/>
      <c r="Y67" s="208"/>
      <c r="Z67" s="208"/>
      <c r="AA67" s="208"/>
    </row>
    <row r="68" spans="1:27" ht="15.75" thickBot="1" x14ac:dyDescent="0.25">
      <c r="A68" s="306" t="s">
        <v>60</v>
      </c>
      <c r="B68" s="306"/>
      <c r="C68" s="209">
        <f t="shared" ref="C68:R68" si="6">C25+C48-C67</f>
        <v>267</v>
      </c>
      <c r="D68" s="209">
        <f t="shared" si="6"/>
        <v>1240</v>
      </c>
      <c r="E68" s="209">
        <f t="shared" si="6"/>
        <v>9895</v>
      </c>
      <c r="F68" s="209">
        <f t="shared" si="6"/>
        <v>6172</v>
      </c>
      <c r="G68" s="211">
        <f t="shared" si="6"/>
        <v>1293.3120000000004</v>
      </c>
      <c r="H68" s="211">
        <f t="shared" si="6"/>
        <v>0</v>
      </c>
      <c r="I68" s="211">
        <f t="shared" si="6"/>
        <v>14969.110000000026</v>
      </c>
      <c r="J68" s="211">
        <f t="shared" si="6"/>
        <v>-263.84000000011292</v>
      </c>
      <c r="K68" s="211">
        <f t="shared" si="6"/>
        <v>5087.7400000000125</v>
      </c>
      <c r="L68" s="211">
        <f t="shared" si="6"/>
        <v>24534</v>
      </c>
      <c r="M68" s="211">
        <f t="shared" si="6"/>
        <v>1354.9500000000116</v>
      </c>
      <c r="N68" s="211">
        <f t="shared" si="6"/>
        <v>17296.510000000002</v>
      </c>
      <c r="O68" s="211">
        <f t="shared" si="6"/>
        <v>0</v>
      </c>
      <c r="P68" s="211">
        <f t="shared" si="6"/>
        <v>0</v>
      </c>
      <c r="Q68" s="211">
        <f t="shared" si="6"/>
        <v>1387.4700000000048</v>
      </c>
      <c r="R68" s="211">
        <f t="shared" si="6"/>
        <v>411.01999999999572</v>
      </c>
      <c r="S68" s="208"/>
      <c r="T68" s="208"/>
      <c r="U68" s="208"/>
      <c r="V68" s="208"/>
      <c r="W68" s="208"/>
      <c r="X68" s="208"/>
      <c r="Y68" s="208"/>
      <c r="Z68" s="208"/>
      <c r="AA68" s="208"/>
    </row>
    <row r="69" spans="1:27" x14ac:dyDescent="0.2">
      <c r="A69" s="208"/>
      <c r="B69" s="208"/>
      <c r="C69" s="208"/>
      <c r="D69" s="208"/>
      <c r="E69" s="208"/>
      <c r="F69" s="208"/>
      <c r="G69" s="212"/>
      <c r="H69" s="212"/>
      <c r="I69" s="212"/>
      <c r="J69" s="212"/>
      <c r="K69" s="212"/>
      <c r="L69" s="212"/>
      <c r="M69" s="212"/>
      <c r="N69" s="212"/>
      <c r="O69" s="212"/>
      <c r="P69" s="212"/>
      <c r="Q69" s="212"/>
      <c r="R69" s="212"/>
      <c r="S69" s="208"/>
      <c r="T69" s="208"/>
      <c r="U69" s="208"/>
      <c r="V69" s="208"/>
      <c r="W69" s="208"/>
      <c r="X69" s="208"/>
      <c r="Y69" s="208"/>
      <c r="Z69" s="208"/>
      <c r="AA69" s="208"/>
    </row>
    <row r="71" spans="1:27" ht="24.75" x14ac:dyDescent="0.5">
      <c r="A71" s="213"/>
      <c r="B71" s="208"/>
      <c r="C71" s="208"/>
      <c r="D71" s="208"/>
      <c r="E71" s="208"/>
      <c r="F71" s="208"/>
      <c r="G71" s="212"/>
      <c r="H71" s="212"/>
      <c r="I71" s="212"/>
      <c r="J71" s="212"/>
      <c r="K71" s="212"/>
      <c r="L71" s="212"/>
      <c r="M71" s="212"/>
      <c r="N71" s="212"/>
      <c r="O71" s="282"/>
      <c r="P71" s="282"/>
      <c r="Q71" s="282"/>
      <c r="R71" s="282"/>
      <c r="S71" s="208"/>
      <c r="T71" s="208"/>
      <c r="U71" s="208"/>
      <c r="V71" s="208"/>
      <c r="W71" s="208"/>
      <c r="X71" s="208"/>
      <c r="Y71" s="208"/>
      <c r="Z71" s="208"/>
      <c r="AA71" s="208"/>
    </row>
    <row r="72" spans="1:27" ht="24.75" x14ac:dyDescent="0.5">
      <c r="A72" s="213" t="s">
        <v>61</v>
      </c>
      <c r="B72" s="208"/>
      <c r="C72" s="208"/>
      <c r="D72" s="208"/>
      <c r="E72" s="208"/>
      <c r="F72" s="208"/>
      <c r="G72" s="212"/>
      <c r="H72" s="212"/>
      <c r="I72" s="212"/>
      <c r="J72" s="212"/>
      <c r="K72" s="212"/>
      <c r="L72" s="212"/>
      <c r="M72" s="212"/>
      <c r="N72" s="212"/>
      <c r="O72" s="282"/>
      <c r="P72" s="282"/>
      <c r="Q72" s="282"/>
      <c r="R72" s="282"/>
      <c r="S72" s="208"/>
      <c r="T72" s="208"/>
      <c r="U72" s="208"/>
      <c r="V72" s="208"/>
      <c r="W72" s="208"/>
      <c r="X72" s="208"/>
      <c r="Y72" s="208"/>
      <c r="Z72" s="208"/>
      <c r="AA72" s="208"/>
    </row>
    <row r="74" spans="1:27" x14ac:dyDescent="0.2">
      <c r="A74" s="208"/>
      <c r="B74" s="208"/>
      <c r="C74" s="208"/>
      <c r="D74" s="208"/>
      <c r="E74" s="208"/>
      <c r="F74" s="208"/>
      <c r="G74" s="212"/>
      <c r="H74" s="212"/>
      <c r="I74" s="212"/>
      <c r="J74" s="212"/>
      <c r="K74" s="212"/>
      <c r="L74" s="212"/>
      <c r="M74" s="212"/>
      <c r="N74" s="212"/>
      <c r="O74" s="212"/>
      <c r="P74" s="212"/>
      <c r="Q74" s="212"/>
      <c r="R74" s="212"/>
      <c r="S74" s="208"/>
      <c r="T74" s="208"/>
      <c r="U74" s="208"/>
      <c r="V74" s="208"/>
      <c r="W74" s="208"/>
      <c r="X74" s="208"/>
      <c r="Y74" s="208"/>
      <c r="Z74" s="208"/>
      <c r="AA74" s="208"/>
    </row>
    <row r="244" spans="4:4" x14ac:dyDescent="0.2">
      <c r="D244" s="214" t="s">
        <v>62</v>
      </c>
    </row>
  </sheetData>
  <mergeCells count="14">
    <mergeCell ref="O72:R72"/>
    <mergeCell ref="B1:H1"/>
    <mergeCell ref="I1:R1"/>
    <mergeCell ref="B2:B3"/>
    <mergeCell ref="C2:C3"/>
    <mergeCell ref="D2:F2"/>
    <mergeCell ref="G2:G3"/>
    <mergeCell ref="H2:H3"/>
    <mergeCell ref="I2:P2"/>
    <mergeCell ref="A25:B25"/>
    <mergeCell ref="A48:B48"/>
    <mergeCell ref="A67:B67"/>
    <mergeCell ref="A68:B68"/>
    <mergeCell ref="O71:R7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E246"/>
  <sheetViews>
    <sheetView rightToLeft="1" workbookViewId="0">
      <pane ySplit="4" topLeftCell="A26" activePane="bottomLeft" state="frozen"/>
      <selection pane="bottomLeft" activeCell="X7" sqref="X7"/>
    </sheetView>
  </sheetViews>
  <sheetFormatPr defaultRowHeight="15" x14ac:dyDescent="0.25"/>
  <cols>
    <col min="1" max="1" width="46.375" customWidth="1"/>
    <col min="2" max="2" width="5.125" customWidth="1"/>
    <col min="3" max="3" width="6.375" customWidth="1"/>
    <col min="4" max="4" width="7" style="119" customWidth="1"/>
    <col min="5" max="6" width="6.875" style="119" customWidth="1"/>
    <col min="7" max="7" width="7.375" style="119" hidden="1" customWidth="1"/>
    <col min="8" max="8" width="8.75" style="121" customWidth="1"/>
    <col min="9" max="9" width="8.75" style="121" hidden="1" customWidth="1"/>
    <col min="10" max="10" width="8.75" style="121" customWidth="1"/>
    <col min="11" max="11" width="10.375" style="121" customWidth="1"/>
    <col min="12" max="13" width="9.75" style="121" customWidth="1"/>
    <col min="14" max="14" width="9.5" style="121" customWidth="1"/>
    <col min="15" max="15" width="10.375" style="121" customWidth="1"/>
    <col min="16" max="16" width="8.5" style="122" customWidth="1"/>
    <col min="17" max="17" width="9.875" style="121" customWidth="1"/>
    <col min="18" max="18" width="9.125" style="121" customWidth="1"/>
    <col min="19" max="19" width="9.625" style="121" customWidth="1"/>
    <col min="20" max="20" width="9.25" style="121" customWidth="1"/>
    <col min="21" max="21" width="7.875" style="121" hidden="1" customWidth="1"/>
    <col min="22" max="22" width="9.875" style="123" hidden="1" customWidth="1"/>
    <col min="23" max="23" width="9.25" style="121" customWidth="1"/>
    <col min="24" max="24" width="8.125" customWidth="1"/>
    <col min="25" max="25" width="7.875" bestFit="1" customWidth="1"/>
    <col min="26" max="26" width="8.875" customWidth="1"/>
    <col min="27" max="27" width="6.875" customWidth="1"/>
    <col min="28" max="28" width="8.75" customWidth="1"/>
    <col min="29" max="29" width="5.625" customWidth="1"/>
    <col min="30" max="30" width="8.875" customWidth="1"/>
    <col min="31" max="31" width="5.625" customWidth="1"/>
    <col min="257" max="257" width="46.375" customWidth="1"/>
    <col min="258" max="258" width="5.125" customWidth="1"/>
    <col min="259" max="259" width="6.375" customWidth="1"/>
    <col min="260" max="260" width="7" customWidth="1"/>
    <col min="261" max="262" width="6.875" customWidth="1"/>
    <col min="263" max="263" width="0" hidden="1" customWidth="1"/>
    <col min="264" max="264" width="8.75" customWidth="1"/>
    <col min="265" max="265" width="0" hidden="1" customWidth="1"/>
    <col min="266" max="266" width="8.75" customWidth="1"/>
    <col min="267" max="267" width="10.375" customWidth="1"/>
    <col min="268" max="269" width="9.75" customWidth="1"/>
    <col min="270" max="270" width="9.5" customWidth="1"/>
    <col min="271" max="271" width="10.375" customWidth="1"/>
    <col min="272" max="272" width="8.5" customWidth="1"/>
    <col min="273" max="273" width="9.875" customWidth="1"/>
    <col min="274" max="274" width="9.125" customWidth="1"/>
    <col min="275" max="275" width="9.625" customWidth="1"/>
    <col min="276" max="276" width="9.25" customWidth="1"/>
    <col min="277" max="278" width="0" hidden="1" customWidth="1"/>
    <col min="279" max="279" width="9.25" customWidth="1"/>
    <col min="280" max="280" width="8.125" customWidth="1"/>
    <col min="281" max="281" width="7.875" bestFit="1" customWidth="1"/>
    <col min="282" max="282" width="8.875" customWidth="1"/>
    <col min="283" max="283" width="6.875" customWidth="1"/>
    <col min="284" max="284" width="8.75" customWidth="1"/>
    <col min="285" max="285" width="5.625" customWidth="1"/>
    <col min="286" max="286" width="8.875" customWidth="1"/>
    <col min="287" max="287" width="5.625" customWidth="1"/>
    <col min="513" max="513" width="46.375" customWidth="1"/>
    <col min="514" max="514" width="5.125" customWidth="1"/>
    <col min="515" max="515" width="6.375" customWidth="1"/>
    <col min="516" max="516" width="7" customWidth="1"/>
    <col min="517" max="518" width="6.875" customWidth="1"/>
    <col min="519" max="519" width="0" hidden="1" customWidth="1"/>
    <col min="520" max="520" width="8.75" customWidth="1"/>
    <col min="521" max="521" width="0" hidden="1" customWidth="1"/>
    <col min="522" max="522" width="8.75" customWidth="1"/>
    <col min="523" max="523" width="10.375" customWidth="1"/>
    <col min="524" max="525" width="9.75" customWidth="1"/>
    <col min="526" max="526" width="9.5" customWidth="1"/>
    <col min="527" max="527" width="10.375" customWidth="1"/>
    <col min="528" max="528" width="8.5" customWidth="1"/>
    <col min="529" max="529" width="9.875" customWidth="1"/>
    <col min="530" max="530" width="9.125" customWidth="1"/>
    <col min="531" max="531" width="9.625" customWidth="1"/>
    <col min="532" max="532" width="9.25" customWidth="1"/>
    <col min="533" max="534" width="0" hidden="1" customWidth="1"/>
    <col min="535" max="535" width="9.25" customWidth="1"/>
    <col min="536" max="536" width="8.125" customWidth="1"/>
    <col min="537" max="537" width="7.875" bestFit="1" customWidth="1"/>
    <col min="538" max="538" width="8.875" customWidth="1"/>
    <col min="539" max="539" width="6.875" customWidth="1"/>
    <col min="540" max="540" width="8.75" customWidth="1"/>
    <col min="541" max="541" width="5.625" customWidth="1"/>
    <col min="542" max="542" width="8.875" customWidth="1"/>
    <col min="543" max="543" width="5.625" customWidth="1"/>
    <col min="769" max="769" width="46.375" customWidth="1"/>
    <col min="770" max="770" width="5.125" customWidth="1"/>
    <col min="771" max="771" width="6.375" customWidth="1"/>
    <col min="772" max="772" width="7" customWidth="1"/>
    <col min="773" max="774" width="6.875" customWidth="1"/>
    <col min="775" max="775" width="0" hidden="1" customWidth="1"/>
    <col min="776" max="776" width="8.75" customWidth="1"/>
    <col min="777" max="777" width="0" hidden="1" customWidth="1"/>
    <col min="778" max="778" width="8.75" customWidth="1"/>
    <col min="779" max="779" width="10.375" customWidth="1"/>
    <col min="780" max="781" width="9.75" customWidth="1"/>
    <col min="782" max="782" width="9.5" customWidth="1"/>
    <col min="783" max="783" width="10.375" customWidth="1"/>
    <col min="784" max="784" width="8.5" customWidth="1"/>
    <col min="785" max="785" width="9.875" customWidth="1"/>
    <col min="786" max="786" width="9.125" customWidth="1"/>
    <col min="787" max="787" width="9.625" customWidth="1"/>
    <col min="788" max="788" width="9.25" customWidth="1"/>
    <col min="789" max="790" width="0" hidden="1" customWidth="1"/>
    <col min="791" max="791" width="9.25" customWidth="1"/>
    <col min="792" max="792" width="8.125" customWidth="1"/>
    <col min="793" max="793" width="7.875" bestFit="1" customWidth="1"/>
    <col min="794" max="794" width="8.875" customWidth="1"/>
    <col min="795" max="795" width="6.875" customWidth="1"/>
    <col min="796" max="796" width="8.75" customWidth="1"/>
    <col min="797" max="797" width="5.625" customWidth="1"/>
    <col min="798" max="798" width="8.875" customWidth="1"/>
    <col min="799" max="799" width="5.625" customWidth="1"/>
    <col min="1025" max="1025" width="46.375" customWidth="1"/>
    <col min="1026" max="1026" width="5.125" customWidth="1"/>
    <col min="1027" max="1027" width="6.375" customWidth="1"/>
    <col min="1028" max="1028" width="7" customWidth="1"/>
    <col min="1029" max="1030" width="6.875" customWidth="1"/>
    <col min="1031" max="1031" width="0" hidden="1" customWidth="1"/>
    <col min="1032" max="1032" width="8.75" customWidth="1"/>
    <col min="1033" max="1033" width="0" hidden="1" customWidth="1"/>
    <col min="1034" max="1034" width="8.75" customWidth="1"/>
    <col min="1035" max="1035" width="10.375" customWidth="1"/>
    <col min="1036" max="1037" width="9.75" customWidth="1"/>
    <col min="1038" max="1038" width="9.5" customWidth="1"/>
    <col min="1039" max="1039" width="10.375" customWidth="1"/>
    <col min="1040" max="1040" width="8.5" customWidth="1"/>
    <col min="1041" max="1041" width="9.875" customWidth="1"/>
    <col min="1042" max="1042" width="9.125" customWidth="1"/>
    <col min="1043" max="1043" width="9.625" customWidth="1"/>
    <col min="1044" max="1044" width="9.25" customWidth="1"/>
    <col min="1045" max="1046" width="0" hidden="1" customWidth="1"/>
    <col min="1047" max="1047" width="9.25" customWidth="1"/>
    <col min="1048" max="1048" width="8.125" customWidth="1"/>
    <col min="1049" max="1049" width="7.875" bestFit="1" customWidth="1"/>
    <col min="1050" max="1050" width="8.875" customWidth="1"/>
    <col min="1051" max="1051" width="6.875" customWidth="1"/>
    <col min="1052" max="1052" width="8.75" customWidth="1"/>
    <col min="1053" max="1053" width="5.625" customWidth="1"/>
    <col min="1054" max="1054" width="8.875" customWidth="1"/>
    <col min="1055" max="1055" width="5.625" customWidth="1"/>
    <col min="1281" max="1281" width="46.375" customWidth="1"/>
    <col min="1282" max="1282" width="5.125" customWidth="1"/>
    <col min="1283" max="1283" width="6.375" customWidth="1"/>
    <col min="1284" max="1284" width="7" customWidth="1"/>
    <col min="1285" max="1286" width="6.875" customWidth="1"/>
    <col min="1287" max="1287" width="0" hidden="1" customWidth="1"/>
    <col min="1288" max="1288" width="8.75" customWidth="1"/>
    <col min="1289" max="1289" width="0" hidden="1" customWidth="1"/>
    <col min="1290" max="1290" width="8.75" customWidth="1"/>
    <col min="1291" max="1291" width="10.375" customWidth="1"/>
    <col min="1292" max="1293" width="9.75" customWidth="1"/>
    <col min="1294" max="1294" width="9.5" customWidth="1"/>
    <col min="1295" max="1295" width="10.375" customWidth="1"/>
    <col min="1296" max="1296" width="8.5" customWidth="1"/>
    <col min="1297" max="1297" width="9.875" customWidth="1"/>
    <col min="1298" max="1298" width="9.125" customWidth="1"/>
    <col min="1299" max="1299" width="9.625" customWidth="1"/>
    <col min="1300" max="1300" width="9.25" customWidth="1"/>
    <col min="1301" max="1302" width="0" hidden="1" customWidth="1"/>
    <col min="1303" max="1303" width="9.25" customWidth="1"/>
    <col min="1304" max="1304" width="8.125" customWidth="1"/>
    <col min="1305" max="1305" width="7.875" bestFit="1" customWidth="1"/>
    <col min="1306" max="1306" width="8.875" customWidth="1"/>
    <col min="1307" max="1307" width="6.875" customWidth="1"/>
    <col min="1308" max="1308" width="8.75" customWidth="1"/>
    <col min="1309" max="1309" width="5.625" customWidth="1"/>
    <col min="1310" max="1310" width="8.875" customWidth="1"/>
    <col min="1311" max="1311" width="5.625" customWidth="1"/>
    <col min="1537" max="1537" width="46.375" customWidth="1"/>
    <col min="1538" max="1538" width="5.125" customWidth="1"/>
    <col min="1539" max="1539" width="6.375" customWidth="1"/>
    <col min="1540" max="1540" width="7" customWidth="1"/>
    <col min="1541" max="1542" width="6.875" customWidth="1"/>
    <col min="1543" max="1543" width="0" hidden="1" customWidth="1"/>
    <col min="1544" max="1544" width="8.75" customWidth="1"/>
    <col min="1545" max="1545" width="0" hidden="1" customWidth="1"/>
    <col min="1546" max="1546" width="8.75" customWidth="1"/>
    <col min="1547" max="1547" width="10.375" customWidth="1"/>
    <col min="1548" max="1549" width="9.75" customWidth="1"/>
    <col min="1550" max="1550" width="9.5" customWidth="1"/>
    <col min="1551" max="1551" width="10.375" customWidth="1"/>
    <col min="1552" max="1552" width="8.5" customWidth="1"/>
    <col min="1553" max="1553" width="9.875" customWidth="1"/>
    <col min="1554" max="1554" width="9.125" customWidth="1"/>
    <col min="1555" max="1555" width="9.625" customWidth="1"/>
    <col min="1556" max="1556" width="9.25" customWidth="1"/>
    <col min="1557" max="1558" width="0" hidden="1" customWidth="1"/>
    <col min="1559" max="1559" width="9.25" customWidth="1"/>
    <col min="1560" max="1560" width="8.125" customWidth="1"/>
    <col min="1561" max="1561" width="7.875" bestFit="1" customWidth="1"/>
    <col min="1562" max="1562" width="8.875" customWidth="1"/>
    <col min="1563" max="1563" width="6.875" customWidth="1"/>
    <col min="1564" max="1564" width="8.75" customWidth="1"/>
    <col min="1565" max="1565" width="5.625" customWidth="1"/>
    <col min="1566" max="1566" width="8.875" customWidth="1"/>
    <col min="1567" max="1567" width="5.625" customWidth="1"/>
    <col min="1793" max="1793" width="46.375" customWidth="1"/>
    <col min="1794" max="1794" width="5.125" customWidth="1"/>
    <col min="1795" max="1795" width="6.375" customWidth="1"/>
    <col min="1796" max="1796" width="7" customWidth="1"/>
    <col min="1797" max="1798" width="6.875" customWidth="1"/>
    <col min="1799" max="1799" width="0" hidden="1" customWidth="1"/>
    <col min="1800" max="1800" width="8.75" customWidth="1"/>
    <col min="1801" max="1801" width="0" hidden="1" customWidth="1"/>
    <col min="1802" max="1802" width="8.75" customWidth="1"/>
    <col min="1803" max="1803" width="10.375" customWidth="1"/>
    <col min="1804" max="1805" width="9.75" customWidth="1"/>
    <col min="1806" max="1806" width="9.5" customWidth="1"/>
    <col min="1807" max="1807" width="10.375" customWidth="1"/>
    <col min="1808" max="1808" width="8.5" customWidth="1"/>
    <col min="1809" max="1809" width="9.875" customWidth="1"/>
    <col min="1810" max="1810" width="9.125" customWidth="1"/>
    <col min="1811" max="1811" width="9.625" customWidth="1"/>
    <col min="1812" max="1812" width="9.25" customWidth="1"/>
    <col min="1813" max="1814" width="0" hidden="1" customWidth="1"/>
    <col min="1815" max="1815" width="9.25" customWidth="1"/>
    <col min="1816" max="1816" width="8.125" customWidth="1"/>
    <col min="1817" max="1817" width="7.875" bestFit="1" customWidth="1"/>
    <col min="1818" max="1818" width="8.875" customWidth="1"/>
    <col min="1819" max="1819" width="6.875" customWidth="1"/>
    <col min="1820" max="1820" width="8.75" customWidth="1"/>
    <col min="1821" max="1821" width="5.625" customWidth="1"/>
    <col min="1822" max="1822" width="8.875" customWidth="1"/>
    <col min="1823" max="1823" width="5.625" customWidth="1"/>
    <col min="2049" max="2049" width="46.375" customWidth="1"/>
    <col min="2050" max="2050" width="5.125" customWidth="1"/>
    <col min="2051" max="2051" width="6.375" customWidth="1"/>
    <col min="2052" max="2052" width="7" customWidth="1"/>
    <col min="2053" max="2054" width="6.875" customWidth="1"/>
    <col min="2055" max="2055" width="0" hidden="1" customWidth="1"/>
    <col min="2056" max="2056" width="8.75" customWidth="1"/>
    <col min="2057" max="2057" width="0" hidden="1" customWidth="1"/>
    <col min="2058" max="2058" width="8.75" customWidth="1"/>
    <col min="2059" max="2059" width="10.375" customWidth="1"/>
    <col min="2060" max="2061" width="9.75" customWidth="1"/>
    <col min="2062" max="2062" width="9.5" customWidth="1"/>
    <col min="2063" max="2063" width="10.375" customWidth="1"/>
    <col min="2064" max="2064" width="8.5" customWidth="1"/>
    <col min="2065" max="2065" width="9.875" customWidth="1"/>
    <col min="2066" max="2066" width="9.125" customWidth="1"/>
    <col min="2067" max="2067" width="9.625" customWidth="1"/>
    <col min="2068" max="2068" width="9.25" customWidth="1"/>
    <col min="2069" max="2070" width="0" hidden="1" customWidth="1"/>
    <col min="2071" max="2071" width="9.25" customWidth="1"/>
    <col min="2072" max="2072" width="8.125" customWidth="1"/>
    <col min="2073" max="2073" width="7.875" bestFit="1" customWidth="1"/>
    <col min="2074" max="2074" width="8.875" customWidth="1"/>
    <col min="2075" max="2075" width="6.875" customWidth="1"/>
    <col min="2076" max="2076" width="8.75" customWidth="1"/>
    <col min="2077" max="2077" width="5.625" customWidth="1"/>
    <col min="2078" max="2078" width="8.875" customWidth="1"/>
    <col min="2079" max="2079" width="5.625" customWidth="1"/>
    <col min="2305" max="2305" width="46.375" customWidth="1"/>
    <col min="2306" max="2306" width="5.125" customWidth="1"/>
    <col min="2307" max="2307" width="6.375" customWidth="1"/>
    <col min="2308" max="2308" width="7" customWidth="1"/>
    <col min="2309" max="2310" width="6.875" customWidth="1"/>
    <col min="2311" max="2311" width="0" hidden="1" customWidth="1"/>
    <col min="2312" max="2312" width="8.75" customWidth="1"/>
    <col min="2313" max="2313" width="0" hidden="1" customWidth="1"/>
    <col min="2314" max="2314" width="8.75" customWidth="1"/>
    <col min="2315" max="2315" width="10.375" customWidth="1"/>
    <col min="2316" max="2317" width="9.75" customWidth="1"/>
    <col min="2318" max="2318" width="9.5" customWidth="1"/>
    <col min="2319" max="2319" width="10.375" customWidth="1"/>
    <col min="2320" max="2320" width="8.5" customWidth="1"/>
    <col min="2321" max="2321" width="9.875" customWidth="1"/>
    <col min="2322" max="2322" width="9.125" customWidth="1"/>
    <col min="2323" max="2323" width="9.625" customWidth="1"/>
    <col min="2324" max="2324" width="9.25" customWidth="1"/>
    <col min="2325" max="2326" width="0" hidden="1" customWidth="1"/>
    <col min="2327" max="2327" width="9.25" customWidth="1"/>
    <col min="2328" max="2328" width="8.125" customWidth="1"/>
    <col min="2329" max="2329" width="7.875" bestFit="1" customWidth="1"/>
    <col min="2330" max="2330" width="8.875" customWidth="1"/>
    <col min="2331" max="2331" width="6.875" customWidth="1"/>
    <col min="2332" max="2332" width="8.75" customWidth="1"/>
    <col min="2333" max="2333" width="5.625" customWidth="1"/>
    <col min="2334" max="2334" width="8.875" customWidth="1"/>
    <col min="2335" max="2335" width="5.625" customWidth="1"/>
    <col min="2561" max="2561" width="46.375" customWidth="1"/>
    <col min="2562" max="2562" width="5.125" customWidth="1"/>
    <col min="2563" max="2563" width="6.375" customWidth="1"/>
    <col min="2564" max="2564" width="7" customWidth="1"/>
    <col min="2565" max="2566" width="6.875" customWidth="1"/>
    <col min="2567" max="2567" width="0" hidden="1" customWidth="1"/>
    <col min="2568" max="2568" width="8.75" customWidth="1"/>
    <col min="2569" max="2569" width="0" hidden="1" customWidth="1"/>
    <col min="2570" max="2570" width="8.75" customWidth="1"/>
    <col min="2571" max="2571" width="10.375" customWidth="1"/>
    <col min="2572" max="2573" width="9.75" customWidth="1"/>
    <col min="2574" max="2574" width="9.5" customWidth="1"/>
    <col min="2575" max="2575" width="10.375" customWidth="1"/>
    <col min="2576" max="2576" width="8.5" customWidth="1"/>
    <col min="2577" max="2577" width="9.875" customWidth="1"/>
    <col min="2578" max="2578" width="9.125" customWidth="1"/>
    <col min="2579" max="2579" width="9.625" customWidth="1"/>
    <col min="2580" max="2580" width="9.25" customWidth="1"/>
    <col min="2581" max="2582" width="0" hidden="1" customWidth="1"/>
    <col min="2583" max="2583" width="9.25" customWidth="1"/>
    <col min="2584" max="2584" width="8.125" customWidth="1"/>
    <col min="2585" max="2585" width="7.875" bestFit="1" customWidth="1"/>
    <col min="2586" max="2586" width="8.875" customWidth="1"/>
    <col min="2587" max="2587" width="6.875" customWidth="1"/>
    <col min="2588" max="2588" width="8.75" customWidth="1"/>
    <col min="2589" max="2589" width="5.625" customWidth="1"/>
    <col min="2590" max="2590" width="8.875" customWidth="1"/>
    <col min="2591" max="2591" width="5.625" customWidth="1"/>
    <col min="2817" max="2817" width="46.375" customWidth="1"/>
    <col min="2818" max="2818" width="5.125" customWidth="1"/>
    <col min="2819" max="2819" width="6.375" customWidth="1"/>
    <col min="2820" max="2820" width="7" customWidth="1"/>
    <col min="2821" max="2822" width="6.875" customWidth="1"/>
    <col min="2823" max="2823" width="0" hidden="1" customWidth="1"/>
    <col min="2824" max="2824" width="8.75" customWidth="1"/>
    <col min="2825" max="2825" width="0" hidden="1" customWidth="1"/>
    <col min="2826" max="2826" width="8.75" customWidth="1"/>
    <col min="2827" max="2827" width="10.375" customWidth="1"/>
    <col min="2828" max="2829" width="9.75" customWidth="1"/>
    <col min="2830" max="2830" width="9.5" customWidth="1"/>
    <col min="2831" max="2831" width="10.375" customWidth="1"/>
    <col min="2832" max="2832" width="8.5" customWidth="1"/>
    <col min="2833" max="2833" width="9.875" customWidth="1"/>
    <col min="2834" max="2834" width="9.125" customWidth="1"/>
    <col min="2835" max="2835" width="9.625" customWidth="1"/>
    <col min="2836" max="2836" width="9.25" customWidth="1"/>
    <col min="2837" max="2838" width="0" hidden="1" customWidth="1"/>
    <col min="2839" max="2839" width="9.25" customWidth="1"/>
    <col min="2840" max="2840" width="8.125" customWidth="1"/>
    <col min="2841" max="2841" width="7.875" bestFit="1" customWidth="1"/>
    <col min="2842" max="2842" width="8.875" customWidth="1"/>
    <col min="2843" max="2843" width="6.875" customWidth="1"/>
    <col min="2844" max="2844" width="8.75" customWidth="1"/>
    <col min="2845" max="2845" width="5.625" customWidth="1"/>
    <col min="2846" max="2846" width="8.875" customWidth="1"/>
    <col min="2847" max="2847" width="5.625" customWidth="1"/>
    <col min="3073" max="3073" width="46.375" customWidth="1"/>
    <col min="3074" max="3074" width="5.125" customWidth="1"/>
    <col min="3075" max="3075" width="6.375" customWidth="1"/>
    <col min="3076" max="3076" width="7" customWidth="1"/>
    <col min="3077" max="3078" width="6.875" customWidth="1"/>
    <col min="3079" max="3079" width="0" hidden="1" customWidth="1"/>
    <col min="3080" max="3080" width="8.75" customWidth="1"/>
    <col min="3081" max="3081" width="0" hidden="1" customWidth="1"/>
    <col min="3082" max="3082" width="8.75" customWidth="1"/>
    <col min="3083" max="3083" width="10.375" customWidth="1"/>
    <col min="3084" max="3085" width="9.75" customWidth="1"/>
    <col min="3086" max="3086" width="9.5" customWidth="1"/>
    <col min="3087" max="3087" width="10.375" customWidth="1"/>
    <col min="3088" max="3088" width="8.5" customWidth="1"/>
    <col min="3089" max="3089" width="9.875" customWidth="1"/>
    <col min="3090" max="3090" width="9.125" customWidth="1"/>
    <col min="3091" max="3091" width="9.625" customWidth="1"/>
    <col min="3092" max="3092" width="9.25" customWidth="1"/>
    <col min="3093" max="3094" width="0" hidden="1" customWidth="1"/>
    <col min="3095" max="3095" width="9.25" customWidth="1"/>
    <col min="3096" max="3096" width="8.125" customWidth="1"/>
    <col min="3097" max="3097" width="7.875" bestFit="1" customWidth="1"/>
    <col min="3098" max="3098" width="8.875" customWidth="1"/>
    <col min="3099" max="3099" width="6.875" customWidth="1"/>
    <col min="3100" max="3100" width="8.75" customWidth="1"/>
    <col min="3101" max="3101" width="5.625" customWidth="1"/>
    <col min="3102" max="3102" width="8.875" customWidth="1"/>
    <col min="3103" max="3103" width="5.625" customWidth="1"/>
    <col min="3329" max="3329" width="46.375" customWidth="1"/>
    <col min="3330" max="3330" width="5.125" customWidth="1"/>
    <col min="3331" max="3331" width="6.375" customWidth="1"/>
    <col min="3332" max="3332" width="7" customWidth="1"/>
    <col min="3333" max="3334" width="6.875" customWidth="1"/>
    <col min="3335" max="3335" width="0" hidden="1" customWidth="1"/>
    <col min="3336" max="3336" width="8.75" customWidth="1"/>
    <col min="3337" max="3337" width="0" hidden="1" customWidth="1"/>
    <col min="3338" max="3338" width="8.75" customWidth="1"/>
    <col min="3339" max="3339" width="10.375" customWidth="1"/>
    <col min="3340" max="3341" width="9.75" customWidth="1"/>
    <col min="3342" max="3342" width="9.5" customWidth="1"/>
    <col min="3343" max="3343" width="10.375" customWidth="1"/>
    <col min="3344" max="3344" width="8.5" customWidth="1"/>
    <col min="3345" max="3345" width="9.875" customWidth="1"/>
    <col min="3346" max="3346" width="9.125" customWidth="1"/>
    <col min="3347" max="3347" width="9.625" customWidth="1"/>
    <col min="3348" max="3348" width="9.25" customWidth="1"/>
    <col min="3349" max="3350" width="0" hidden="1" customWidth="1"/>
    <col min="3351" max="3351" width="9.25" customWidth="1"/>
    <col min="3352" max="3352" width="8.125" customWidth="1"/>
    <col min="3353" max="3353" width="7.875" bestFit="1" customWidth="1"/>
    <col min="3354" max="3354" width="8.875" customWidth="1"/>
    <col min="3355" max="3355" width="6.875" customWidth="1"/>
    <col min="3356" max="3356" width="8.75" customWidth="1"/>
    <col min="3357" max="3357" width="5.625" customWidth="1"/>
    <col min="3358" max="3358" width="8.875" customWidth="1"/>
    <col min="3359" max="3359" width="5.625" customWidth="1"/>
    <col min="3585" max="3585" width="46.375" customWidth="1"/>
    <col min="3586" max="3586" width="5.125" customWidth="1"/>
    <col min="3587" max="3587" width="6.375" customWidth="1"/>
    <col min="3588" max="3588" width="7" customWidth="1"/>
    <col min="3589" max="3590" width="6.875" customWidth="1"/>
    <col min="3591" max="3591" width="0" hidden="1" customWidth="1"/>
    <col min="3592" max="3592" width="8.75" customWidth="1"/>
    <col min="3593" max="3593" width="0" hidden="1" customWidth="1"/>
    <col min="3594" max="3594" width="8.75" customWidth="1"/>
    <col min="3595" max="3595" width="10.375" customWidth="1"/>
    <col min="3596" max="3597" width="9.75" customWidth="1"/>
    <col min="3598" max="3598" width="9.5" customWidth="1"/>
    <col min="3599" max="3599" width="10.375" customWidth="1"/>
    <col min="3600" max="3600" width="8.5" customWidth="1"/>
    <col min="3601" max="3601" width="9.875" customWidth="1"/>
    <col min="3602" max="3602" width="9.125" customWidth="1"/>
    <col min="3603" max="3603" width="9.625" customWidth="1"/>
    <col min="3604" max="3604" width="9.25" customWidth="1"/>
    <col min="3605" max="3606" width="0" hidden="1" customWidth="1"/>
    <col min="3607" max="3607" width="9.25" customWidth="1"/>
    <col min="3608" max="3608" width="8.125" customWidth="1"/>
    <col min="3609" max="3609" width="7.875" bestFit="1" customWidth="1"/>
    <col min="3610" max="3610" width="8.875" customWidth="1"/>
    <col min="3611" max="3611" width="6.875" customWidth="1"/>
    <col min="3612" max="3612" width="8.75" customWidth="1"/>
    <col min="3613" max="3613" width="5.625" customWidth="1"/>
    <col min="3614" max="3614" width="8.875" customWidth="1"/>
    <col min="3615" max="3615" width="5.625" customWidth="1"/>
    <col min="3841" max="3841" width="46.375" customWidth="1"/>
    <col min="3842" max="3842" width="5.125" customWidth="1"/>
    <col min="3843" max="3843" width="6.375" customWidth="1"/>
    <col min="3844" max="3844" width="7" customWidth="1"/>
    <col min="3845" max="3846" width="6.875" customWidth="1"/>
    <col min="3847" max="3847" width="0" hidden="1" customWidth="1"/>
    <col min="3848" max="3848" width="8.75" customWidth="1"/>
    <col min="3849" max="3849" width="0" hidden="1" customWidth="1"/>
    <col min="3850" max="3850" width="8.75" customWidth="1"/>
    <col min="3851" max="3851" width="10.375" customWidth="1"/>
    <col min="3852" max="3853" width="9.75" customWidth="1"/>
    <col min="3854" max="3854" width="9.5" customWidth="1"/>
    <col min="3855" max="3855" width="10.375" customWidth="1"/>
    <col min="3856" max="3856" width="8.5" customWidth="1"/>
    <col min="3857" max="3857" width="9.875" customWidth="1"/>
    <col min="3858" max="3858" width="9.125" customWidth="1"/>
    <col min="3859" max="3859" width="9.625" customWidth="1"/>
    <col min="3860" max="3860" width="9.25" customWidth="1"/>
    <col min="3861" max="3862" width="0" hidden="1" customWidth="1"/>
    <col min="3863" max="3863" width="9.25" customWidth="1"/>
    <col min="3864" max="3864" width="8.125" customWidth="1"/>
    <col min="3865" max="3865" width="7.875" bestFit="1" customWidth="1"/>
    <col min="3866" max="3866" width="8.875" customWidth="1"/>
    <col min="3867" max="3867" width="6.875" customWidth="1"/>
    <col min="3868" max="3868" width="8.75" customWidth="1"/>
    <col min="3869" max="3869" width="5.625" customWidth="1"/>
    <col min="3870" max="3870" width="8.875" customWidth="1"/>
    <col min="3871" max="3871" width="5.625" customWidth="1"/>
    <col min="4097" max="4097" width="46.375" customWidth="1"/>
    <col min="4098" max="4098" width="5.125" customWidth="1"/>
    <col min="4099" max="4099" width="6.375" customWidth="1"/>
    <col min="4100" max="4100" width="7" customWidth="1"/>
    <col min="4101" max="4102" width="6.875" customWidth="1"/>
    <col min="4103" max="4103" width="0" hidden="1" customWidth="1"/>
    <col min="4104" max="4104" width="8.75" customWidth="1"/>
    <col min="4105" max="4105" width="0" hidden="1" customWidth="1"/>
    <col min="4106" max="4106" width="8.75" customWidth="1"/>
    <col min="4107" max="4107" width="10.375" customWidth="1"/>
    <col min="4108" max="4109" width="9.75" customWidth="1"/>
    <col min="4110" max="4110" width="9.5" customWidth="1"/>
    <col min="4111" max="4111" width="10.375" customWidth="1"/>
    <col min="4112" max="4112" width="8.5" customWidth="1"/>
    <col min="4113" max="4113" width="9.875" customWidth="1"/>
    <col min="4114" max="4114" width="9.125" customWidth="1"/>
    <col min="4115" max="4115" width="9.625" customWidth="1"/>
    <col min="4116" max="4116" width="9.25" customWidth="1"/>
    <col min="4117" max="4118" width="0" hidden="1" customWidth="1"/>
    <col min="4119" max="4119" width="9.25" customWidth="1"/>
    <col min="4120" max="4120" width="8.125" customWidth="1"/>
    <col min="4121" max="4121" width="7.875" bestFit="1" customWidth="1"/>
    <col min="4122" max="4122" width="8.875" customWidth="1"/>
    <col min="4123" max="4123" width="6.875" customWidth="1"/>
    <col min="4124" max="4124" width="8.75" customWidth="1"/>
    <col min="4125" max="4125" width="5.625" customWidth="1"/>
    <col min="4126" max="4126" width="8.875" customWidth="1"/>
    <col min="4127" max="4127" width="5.625" customWidth="1"/>
    <col min="4353" max="4353" width="46.375" customWidth="1"/>
    <col min="4354" max="4354" width="5.125" customWidth="1"/>
    <col min="4355" max="4355" width="6.375" customWidth="1"/>
    <col min="4356" max="4356" width="7" customWidth="1"/>
    <col min="4357" max="4358" width="6.875" customWidth="1"/>
    <col min="4359" max="4359" width="0" hidden="1" customWidth="1"/>
    <col min="4360" max="4360" width="8.75" customWidth="1"/>
    <col min="4361" max="4361" width="0" hidden="1" customWidth="1"/>
    <col min="4362" max="4362" width="8.75" customWidth="1"/>
    <col min="4363" max="4363" width="10.375" customWidth="1"/>
    <col min="4364" max="4365" width="9.75" customWidth="1"/>
    <col min="4366" max="4366" width="9.5" customWidth="1"/>
    <col min="4367" max="4367" width="10.375" customWidth="1"/>
    <col min="4368" max="4368" width="8.5" customWidth="1"/>
    <col min="4369" max="4369" width="9.875" customWidth="1"/>
    <col min="4370" max="4370" width="9.125" customWidth="1"/>
    <col min="4371" max="4371" width="9.625" customWidth="1"/>
    <col min="4372" max="4372" width="9.25" customWidth="1"/>
    <col min="4373" max="4374" width="0" hidden="1" customWidth="1"/>
    <col min="4375" max="4375" width="9.25" customWidth="1"/>
    <col min="4376" max="4376" width="8.125" customWidth="1"/>
    <col min="4377" max="4377" width="7.875" bestFit="1" customWidth="1"/>
    <col min="4378" max="4378" width="8.875" customWidth="1"/>
    <col min="4379" max="4379" width="6.875" customWidth="1"/>
    <col min="4380" max="4380" width="8.75" customWidth="1"/>
    <col min="4381" max="4381" width="5.625" customWidth="1"/>
    <col min="4382" max="4382" width="8.875" customWidth="1"/>
    <col min="4383" max="4383" width="5.625" customWidth="1"/>
    <col min="4609" max="4609" width="46.375" customWidth="1"/>
    <col min="4610" max="4610" width="5.125" customWidth="1"/>
    <col min="4611" max="4611" width="6.375" customWidth="1"/>
    <col min="4612" max="4612" width="7" customWidth="1"/>
    <col min="4613" max="4614" width="6.875" customWidth="1"/>
    <col min="4615" max="4615" width="0" hidden="1" customWidth="1"/>
    <col min="4616" max="4616" width="8.75" customWidth="1"/>
    <col min="4617" max="4617" width="0" hidden="1" customWidth="1"/>
    <col min="4618" max="4618" width="8.75" customWidth="1"/>
    <col min="4619" max="4619" width="10.375" customWidth="1"/>
    <col min="4620" max="4621" width="9.75" customWidth="1"/>
    <col min="4622" max="4622" width="9.5" customWidth="1"/>
    <col min="4623" max="4623" width="10.375" customWidth="1"/>
    <col min="4624" max="4624" width="8.5" customWidth="1"/>
    <col min="4625" max="4625" width="9.875" customWidth="1"/>
    <col min="4626" max="4626" width="9.125" customWidth="1"/>
    <col min="4627" max="4627" width="9.625" customWidth="1"/>
    <col min="4628" max="4628" width="9.25" customWidth="1"/>
    <col min="4629" max="4630" width="0" hidden="1" customWidth="1"/>
    <col min="4631" max="4631" width="9.25" customWidth="1"/>
    <col min="4632" max="4632" width="8.125" customWidth="1"/>
    <col min="4633" max="4633" width="7.875" bestFit="1" customWidth="1"/>
    <col min="4634" max="4634" width="8.875" customWidth="1"/>
    <col min="4635" max="4635" width="6.875" customWidth="1"/>
    <col min="4636" max="4636" width="8.75" customWidth="1"/>
    <col min="4637" max="4637" width="5.625" customWidth="1"/>
    <col min="4638" max="4638" width="8.875" customWidth="1"/>
    <col min="4639" max="4639" width="5.625" customWidth="1"/>
    <col min="4865" max="4865" width="46.375" customWidth="1"/>
    <col min="4866" max="4866" width="5.125" customWidth="1"/>
    <col min="4867" max="4867" width="6.375" customWidth="1"/>
    <col min="4868" max="4868" width="7" customWidth="1"/>
    <col min="4869" max="4870" width="6.875" customWidth="1"/>
    <col min="4871" max="4871" width="0" hidden="1" customWidth="1"/>
    <col min="4872" max="4872" width="8.75" customWidth="1"/>
    <col min="4873" max="4873" width="0" hidden="1" customWidth="1"/>
    <col min="4874" max="4874" width="8.75" customWidth="1"/>
    <col min="4875" max="4875" width="10.375" customWidth="1"/>
    <col min="4876" max="4877" width="9.75" customWidth="1"/>
    <col min="4878" max="4878" width="9.5" customWidth="1"/>
    <col min="4879" max="4879" width="10.375" customWidth="1"/>
    <col min="4880" max="4880" width="8.5" customWidth="1"/>
    <col min="4881" max="4881" width="9.875" customWidth="1"/>
    <col min="4882" max="4882" width="9.125" customWidth="1"/>
    <col min="4883" max="4883" width="9.625" customWidth="1"/>
    <col min="4884" max="4884" width="9.25" customWidth="1"/>
    <col min="4885" max="4886" width="0" hidden="1" customWidth="1"/>
    <col min="4887" max="4887" width="9.25" customWidth="1"/>
    <col min="4888" max="4888" width="8.125" customWidth="1"/>
    <col min="4889" max="4889" width="7.875" bestFit="1" customWidth="1"/>
    <col min="4890" max="4890" width="8.875" customWidth="1"/>
    <col min="4891" max="4891" width="6.875" customWidth="1"/>
    <col min="4892" max="4892" width="8.75" customWidth="1"/>
    <col min="4893" max="4893" width="5.625" customWidth="1"/>
    <col min="4894" max="4894" width="8.875" customWidth="1"/>
    <col min="4895" max="4895" width="5.625" customWidth="1"/>
    <col min="5121" max="5121" width="46.375" customWidth="1"/>
    <col min="5122" max="5122" width="5.125" customWidth="1"/>
    <col min="5123" max="5123" width="6.375" customWidth="1"/>
    <col min="5124" max="5124" width="7" customWidth="1"/>
    <col min="5125" max="5126" width="6.875" customWidth="1"/>
    <col min="5127" max="5127" width="0" hidden="1" customWidth="1"/>
    <col min="5128" max="5128" width="8.75" customWidth="1"/>
    <col min="5129" max="5129" width="0" hidden="1" customWidth="1"/>
    <col min="5130" max="5130" width="8.75" customWidth="1"/>
    <col min="5131" max="5131" width="10.375" customWidth="1"/>
    <col min="5132" max="5133" width="9.75" customWidth="1"/>
    <col min="5134" max="5134" width="9.5" customWidth="1"/>
    <col min="5135" max="5135" width="10.375" customWidth="1"/>
    <col min="5136" max="5136" width="8.5" customWidth="1"/>
    <col min="5137" max="5137" width="9.875" customWidth="1"/>
    <col min="5138" max="5138" width="9.125" customWidth="1"/>
    <col min="5139" max="5139" width="9.625" customWidth="1"/>
    <col min="5140" max="5140" width="9.25" customWidth="1"/>
    <col min="5141" max="5142" width="0" hidden="1" customWidth="1"/>
    <col min="5143" max="5143" width="9.25" customWidth="1"/>
    <col min="5144" max="5144" width="8.125" customWidth="1"/>
    <col min="5145" max="5145" width="7.875" bestFit="1" customWidth="1"/>
    <col min="5146" max="5146" width="8.875" customWidth="1"/>
    <col min="5147" max="5147" width="6.875" customWidth="1"/>
    <col min="5148" max="5148" width="8.75" customWidth="1"/>
    <col min="5149" max="5149" width="5.625" customWidth="1"/>
    <col min="5150" max="5150" width="8.875" customWidth="1"/>
    <col min="5151" max="5151" width="5.625" customWidth="1"/>
    <col min="5377" max="5377" width="46.375" customWidth="1"/>
    <col min="5378" max="5378" width="5.125" customWidth="1"/>
    <col min="5379" max="5379" width="6.375" customWidth="1"/>
    <col min="5380" max="5380" width="7" customWidth="1"/>
    <col min="5381" max="5382" width="6.875" customWidth="1"/>
    <col min="5383" max="5383" width="0" hidden="1" customWidth="1"/>
    <col min="5384" max="5384" width="8.75" customWidth="1"/>
    <col min="5385" max="5385" width="0" hidden="1" customWidth="1"/>
    <col min="5386" max="5386" width="8.75" customWidth="1"/>
    <col min="5387" max="5387" width="10.375" customWidth="1"/>
    <col min="5388" max="5389" width="9.75" customWidth="1"/>
    <col min="5390" max="5390" width="9.5" customWidth="1"/>
    <col min="5391" max="5391" width="10.375" customWidth="1"/>
    <col min="5392" max="5392" width="8.5" customWidth="1"/>
    <col min="5393" max="5393" width="9.875" customWidth="1"/>
    <col min="5394" max="5394" width="9.125" customWidth="1"/>
    <col min="5395" max="5395" width="9.625" customWidth="1"/>
    <col min="5396" max="5396" width="9.25" customWidth="1"/>
    <col min="5397" max="5398" width="0" hidden="1" customWidth="1"/>
    <col min="5399" max="5399" width="9.25" customWidth="1"/>
    <col min="5400" max="5400" width="8.125" customWidth="1"/>
    <col min="5401" max="5401" width="7.875" bestFit="1" customWidth="1"/>
    <col min="5402" max="5402" width="8.875" customWidth="1"/>
    <col min="5403" max="5403" width="6.875" customWidth="1"/>
    <col min="5404" max="5404" width="8.75" customWidth="1"/>
    <col min="5405" max="5405" width="5.625" customWidth="1"/>
    <col min="5406" max="5406" width="8.875" customWidth="1"/>
    <col min="5407" max="5407" width="5.625" customWidth="1"/>
    <col min="5633" max="5633" width="46.375" customWidth="1"/>
    <col min="5634" max="5634" width="5.125" customWidth="1"/>
    <col min="5635" max="5635" width="6.375" customWidth="1"/>
    <col min="5636" max="5636" width="7" customWidth="1"/>
    <col min="5637" max="5638" width="6.875" customWidth="1"/>
    <col min="5639" max="5639" width="0" hidden="1" customWidth="1"/>
    <col min="5640" max="5640" width="8.75" customWidth="1"/>
    <col min="5641" max="5641" width="0" hidden="1" customWidth="1"/>
    <col min="5642" max="5642" width="8.75" customWidth="1"/>
    <col min="5643" max="5643" width="10.375" customWidth="1"/>
    <col min="5644" max="5645" width="9.75" customWidth="1"/>
    <col min="5646" max="5646" width="9.5" customWidth="1"/>
    <col min="5647" max="5647" width="10.375" customWidth="1"/>
    <col min="5648" max="5648" width="8.5" customWidth="1"/>
    <col min="5649" max="5649" width="9.875" customWidth="1"/>
    <col min="5650" max="5650" width="9.125" customWidth="1"/>
    <col min="5651" max="5651" width="9.625" customWidth="1"/>
    <col min="5652" max="5652" width="9.25" customWidth="1"/>
    <col min="5653" max="5654" width="0" hidden="1" customWidth="1"/>
    <col min="5655" max="5655" width="9.25" customWidth="1"/>
    <col min="5656" max="5656" width="8.125" customWidth="1"/>
    <col min="5657" max="5657" width="7.875" bestFit="1" customWidth="1"/>
    <col min="5658" max="5658" width="8.875" customWidth="1"/>
    <col min="5659" max="5659" width="6.875" customWidth="1"/>
    <col min="5660" max="5660" width="8.75" customWidth="1"/>
    <col min="5661" max="5661" width="5.625" customWidth="1"/>
    <col min="5662" max="5662" width="8.875" customWidth="1"/>
    <col min="5663" max="5663" width="5.625" customWidth="1"/>
    <col min="5889" max="5889" width="46.375" customWidth="1"/>
    <col min="5890" max="5890" width="5.125" customWidth="1"/>
    <col min="5891" max="5891" width="6.375" customWidth="1"/>
    <col min="5892" max="5892" width="7" customWidth="1"/>
    <col min="5893" max="5894" width="6.875" customWidth="1"/>
    <col min="5895" max="5895" width="0" hidden="1" customWidth="1"/>
    <col min="5896" max="5896" width="8.75" customWidth="1"/>
    <col min="5897" max="5897" width="0" hidden="1" customWidth="1"/>
    <col min="5898" max="5898" width="8.75" customWidth="1"/>
    <col min="5899" max="5899" width="10.375" customWidth="1"/>
    <col min="5900" max="5901" width="9.75" customWidth="1"/>
    <col min="5902" max="5902" width="9.5" customWidth="1"/>
    <col min="5903" max="5903" width="10.375" customWidth="1"/>
    <col min="5904" max="5904" width="8.5" customWidth="1"/>
    <col min="5905" max="5905" width="9.875" customWidth="1"/>
    <col min="5906" max="5906" width="9.125" customWidth="1"/>
    <col min="5907" max="5907" width="9.625" customWidth="1"/>
    <col min="5908" max="5908" width="9.25" customWidth="1"/>
    <col min="5909" max="5910" width="0" hidden="1" customWidth="1"/>
    <col min="5911" max="5911" width="9.25" customWidth="1"/>
    <col min="5912" max="5912" width="8.125" customWidth="1"/>
    <col min="5913" max="5913" width="7.875" bestFit="1" customWidth="1"/>
    <col min="5914" max="5914" width="8.875" customWidth="1"/>
    <col min="5915" max="5915" width="6.875" customWidth="1"/>
    <col min="5916" max="5916" width="8.75" customWidth="1"/>
    <col min="5917" max="5917" width="5.625" customWidth="1"/>
    <col min="5918" max="5918" width="8.875" customWidth="1"/>
    <col min="5919" max="5919" width="5.625" customWidth="1"/>
    <col min="6145" max="6145" width="46.375" customWidth="1"/>
    <col min="6146" max="6146" width="5.125" customWidth="1"/>
    <col min="6147" max="6147" width="6.375" customWidth="1"/>
    <col min="6148" max="6148" width="7" customWidth="1"/>
    <col min="6149" max="6150" width="6.875" customWidth="1"/>
    <col min="6151" max="6151" width="0" hidden="1" customWidth="1"/>
    <col min="6152" max="6152" width="8.75" customWidth="1"/>
    <col min="6153" max="6153" width="0" hidden="1" customWidth="1"/>
    <col min="6154" max="6154" width="8.75" customWidth="1"/>
    <col min="6155" max="6155" width="10.375" customWidth="1"/>
    <col min="6156" max="6157" width="9.75" customWidth="1"/>
    <col min="6158" max="6158" width="9.5" customWidth="1"/>
    <col min="6159" max="6159" width="10.375" customWidth="1"/>
    <col min="6160" max="6160" width="8.5" customWidth="1"/>
    <col min="6161" max="6161" width="9.875" customWidth="1"/>
    <col min="6162" max="6162" width="9.125" customWidth="1"/>
    <col min="6163" max="6163" width="9.625" customWidth="1"/>
    <col min="6164" max="6164" width="9.25" customWidth="1"/>
    <col min="6165" max="6166" width="0" hidden="1" customWidth="1"/>
    <col min="6167" max="6167" width="9.25" customWidth="1"/>
    <col min="6168" max="6168" width="8.125" customWidth="1"/>
    <col min="6169" max="6169" width="7.875" bestFit="1" customWidth="1"/>
    <col min="6170" max="6170" width="8.875" customWidth="1"/>
    <col min="6171" max="6171" width="6.875" customWidth="1"/>
    <col min="6172" max="6172" width="8.75" customWidth="1"/>
    <col min="6173" max="6173" width="5.625" customWidth="1"/>
    <col min="6174" max="6174" width="8.875" customWidth="1"/>
    <col min="6175" max="6175" width="5.625" customWidth="1"/>
    <col min="6401" max="6401" width="46.375" customWidth="1"/>
    <col min="6402" max="6402" width="5.125" customWidth="1"/>
    <col min="6403" max="6403" width="6.375" customWidth="1"/>
    <col min="6404" max="6404" width="7" customWidth="1"/>
    <col min="6405" max="6406" width="6.875" customWidth="1"/>
    <col min="6407" max="6407" width="0" hidden="1" customWidth="1"/>
    <col min="6408" max="6408" width="8.75" customWidth="1"/>
    <col min="6409" max="6409" width="0" hidden="1" customWidth="1"/>
    <col min="6410" max="6410" width="8.75" customWidth="1"/>
    <col min="6411" max="6411" width="10.375" customWidth="1"/>
    <col min="6412" max="6413" width="9.75" customWidth="1"/>
    <col min="6414" max="6414" width="9.5" customWidth="1"/>
    <col min="6415" max="6415" width="10.375" customWidth="1"/>
    <col min="6416" max="6416" width="8.5" customWidth="1"/>
    <col min="6417" max="6417" width="9.875" customWidth="1"/>
    <col min="6418" max="6418" width="9.125" customWidth="1"/>
    <col min="6419" max="6419" width="9.625" customWidth="1"/>
    <col min="6420" max="6420" width="9.25" customWidth="1"/>
    <col min="6421" max="6422" width="0" hidden="1" customWidth="1"/>
    <col min="6423" max="6423" width="9.25" customWidth="1"/>
    <col min="6424" max="6424" width="8.125" customWidth="1"/>
    <col min="6425" max="6425" width="7.875" bestFit="1" customWidth="1"/>
    <col min="6426" max="6426" width="8.875" customWidth="1"/>
    <col min="6427" max="6427" width="6.875" customWidth="1"/>
    <col min="6428" max="6428" width="8.75" customWidth="1"/>
    <col min="6429" max="6429" width="5.625" customWidth="1"/>
    <col min="6430" max="6430" width="8.875" customWidth="1"/>
    <col min="6431" max="6431" width="5.625" customWidth="1"/>
    <col min="6657" max="6657" width="46.375" customWidth="1"/>
    <col min="6658" max="6658" width="5.125" customWidth="1"/>
    <col min="6659" max="6659" width="6.375" customWidth="1"/>
    <col min="6660" max="6660" width="7" customWidth="1"/>
    <col min="6661" max="6662" width="6.875" customWidth="1"/>
    <col min="6663" max="6663" width="0" hidden="1" customWidth="1"/>
    <col min="6664" max="6664" width="8.75" customWidth="1"/>
    <col min="6665" max="6665" width="0" hidden="1" customWidth="1"/>
    <col min="6666" max="6666" width="8.75" customWidth="1"/>
    <col min="6667" max="6667" width="10.375" customWidth="1"/>
    <col min="6668" max="6669" width="9.75" customWidth="1"/>
    <col min="6670" max="6670" width="9.5" customWidth="1"/>
    <col min="6671" max="6671" width="10.375" customWidth="1"/>
    <col min="6672" max="6672" width="8.5" customWidth="1"/>
    <col min="6673" max="6673" width="9.875" customWidth="1"/>
    <col min="6674" max="6674" width="9.125" customWidth="1"/>
    <col min="6675" max="6675" width="9.625" customWidth="1"/>
    <col min="6676" max="6676" width="9.25" customWidth="1"/>
    <col min="6677" max="6678" width="0" hidden="1" customWidth="1"/>
    <col min="6679" max="6679" width="9.25" customWidth="1"/>
    <col min="6680" max="6680" width="8.125" customWidth="1"/>
    <col min="6681" max="6681" width="7.875" bestFit="1" customWidth="1"/>
    <col min="6682" max="6682" width="8.875" customWidth="1"/>
    <col min="6683" max="6683" width="6.875" customWidth="1"/>
    <col min="6684" max="6684" width="8.75" customWidth="1"/>
    <col min="6685" max="6685" width="5.625" customWidth="1"/>
    <col min="6686" max="6686" width="8.875" customWidth="1"/>
    <col min="6687" max="6687" width="5.625" customWidth="1"/>
    <col min="6913" max="6913" width="46.375" customWidth="1"/>
    <col min="6914" max="6914" width="5.125" customWidth="1"/>
    <col min="6915" max="6915" width="6.375" customWidth="1"/>
    <col min="6916" max="6916" width="7" customWidth="1"/>
    <col min="6917" max="6918" width="6.875" customWidth="1"/>
    <col min="6919" max="6919" width="0" hidden="1" customWidth="1"/>
    <col min="6920" max="6920" width="8.75" customWidth="1"/>
    <col min="6921" max="6921" width="0" hidden="1" customWidth="1"/>
    <col min="6922" max="6922" width="8.75" customWidth="1"/>
    <col min="6923" max="6923" width="10.375" customWidth="1"/>
    <col min="6924" max="6925" width="9.75" customWidth="1"/>
    <col min="6926" max="6926" width="9.5" customWidth="1"/>
    <col min="6927" max="6927" width="10.375" customWidth="1"/>
    <col min="6928" max="6928" width="8.5" customWidth="1"/>
    <col min="6929" max="6929" width="9.875" customWidth="1"/>
    <col min="6930" max="6930" width="9.125" customWidth="1"/>
    <col min="6931" max="6931" width="9.625" customWidth="1"/>
    <col min="6932" max="6932" width="9.25" customWidth="1"/>
    <col min="6933" max="6934" width="0" hidden="1" customWidth="1"/>
    <col min="6935" max="6935" width="9.25" customWidth="1"/>
    <col min="6936" max="6936" width="8.125" customWidth="1"/>
    <col min="6937" max="6937" width="7.875" bestFit="1" customWidth="1"/>
    <col min="6938" max="6938" width="8.875" customWidth="1"/>
    <col min="6939" max="6939" width="6.875" customWidth="1"/>
    <col min="6940" max="6940" width="8.75" customWidth="1"/>
    <col min="6941" max="6941" width="5.625" customWidth="1"/>
    <col min="6942" max="6942" width="8.875" customWidth="1"/>
    <col min="6943" max="6943" width="5.625" customWidth="1"/>
    <col min="7169" max="7169" width="46.375" customWidth="1"/>
    <col min="7170" max="7170" width="5.125" customWidth="1"/>
    <col min="7171" max="7171" width="6.375" customWidth="1"/>
    <col min="7172" max="7172" width="7" customWidth="1"/>
    <col min="7173" max="7174" width="6.875" customWidth="1"/>
    <col min="7175" max="7175" width="0" hidden="1" customWidth="1"/>
    <col min="7176" max="7176" width="8.75" customWidth="1"/>
    <col min="7177" max="7177" width="0" hidden="1" customWidth="1"/>
    <col min="7178" max="7178" width="8.75" customWidth="1"/>
    <col min="7179" max="7179" width="10.375" customWidth="1"/>
    <col min="7180" max="7181" width="9.75" customWidth="1"/>
    <col min="7182" max="7182" width="9.5" customWidth="1"/>
    <col min="7183" max="7183" width="10.375" customWidth="1"/>
    <col min="7184" max="7184" width="8.5" customWidth="1"/>
    <col min="7185" max="7185" width="9.875" customWidth="1"/>
    <col min="7186" max="7186" width="9.125" customWidth="1"/>
    <col min="7187" max="7187" width="9.625" customWidth="1"/>
    <col min="7188" max="7188" width="9.25" customWidth="1"/>
    <col min="7189" max="7190" width="0" hidden="1" customWidth="1"/>
    <col min="7191" max="7191" width="9.25" customWidth="1"/>
    <col min="7192" max="7192" width="8.125" customWidth="1"/>
    <col min="7193" max="7193" width="7.875" bestFit="1" customWidth="1"/>
    <col min="7194" max="7194" width="8.875" customWidth="1"/>
    <col min="7195" max="7195" width="6.875" customWidth="1"/>
    <col min="7196" max="7196" width="8.75" customWidth="1"/>
    <col min="7197" max="7197" width="5.625" customWidth="1"/>
    <col min="7198" max="7198" width="8.875" customWidth="1"/>
    <col min="7199" max="7199" width="5.625" customWidth="1"/>
    <col min="7425" max="7425" width="46.375" customWidth="1"/>
    <col min="7426" max="7426" width="5.125" customWidth="1"/>
    <col min="7427" max="7427" width="6.375" customWidth="1"/>
    <col min="7428" max="7428" width="7" customWidth="1"/>
    <col min="7429" max="7430" width="6.875" customWidth="1"/>
    <col min="7431" max="7431" width="0" hidden="1" customWidth="1"/>
    <col min="7432" max="7432" width="8.75" customWidth="1"/>
    <col min="7433" max="7433" width="0" hidden="1" customWidth="1"/>
    <col min="7434" max="7434" width="8.75" customWidth="1"/>
    <col min="7435" max="7435" width="10.375" customWidth="1"/>
    <col min="7436" max="7437" width="9.75" customWidth="1"/>
    <col min="7438" max="7438" width="9.5" customWidth="1"/>
    <col min="7439" max="7439" width="10.375" customWidth="1"/>
    <col min="7440" max="7440" width="8.5" customWidth="1"/>
    <col min="7441" max="7441" width="9.875" customWidth="1"/>
    <col min="7442" max="7442" width="9.125" customWidth="1"/>
    <col min="7443" max="7443" width="9.625" customWidth="1"/>
    <col min="7444" max="7444" width="9.25" customWidth="1"/>
    <col min="7445" max="7446" width="0" hidden="1" customWidth="1"/>
    <col min="7447" max="7447" width="9.25" customWidth="1"/>
    <col min="7448" max="7448" width="8.125" customWidth="1"/>
    <col min="7449" max="7449" width="7.875" bestFit="1" customWidth="1"/>
    <col min="7450" max="7450" width="8.875" customWidth="1"/>
    <col min="7451" max="7451" width="6.875" customWidth="1"/>
    <col min="7452" max="7452" width="8.75" customWidth="1"/>
    <col min="7453" max="7453" width="5.625" customWidth="1"/>
    <col min="7454" max="7454" width="8.875" customWidth="1"/>
    <col min="7455" max="7455" width="5.625" customWidth="1"/>
    <col min="7681" max="7681" width="46.375" customWidth="1"/>
    <col min="7682" max="7682" width="5.125" customWidth="1"/>
    <col min="7683" max="7683" width="6.375" customWidth="1"/>
    <col min="7684" max="7684" width="7" customWidth="1"/>
    <col min="7685" max="7686" width="6.875" customWidth="1"/>
    <col min="7687" max="7687" width="0" hidden="1" customWidth="1"/>
    <col min="7688" max="7688" width="8.75" customWidth="1"/>
    <col min="7689" max="7689" width="0" hidden="1" customWidth="1"/>
    <col min="7690" max="7690" width="8.75" customWidth="1"/>
    <col min="7691" max="7691" width="10.375" customWidth="1"/>
    <col min="7692" max="7693" width="9.75" customWidth="1"/>
    <col min="7694" max="7694" width="9.5" customWidth="1"/>
    <col min="7695" max="7695" width="10.375" customWidth="1"/>
    <col min="7696" max="7696" width="8.5" customWidth="1"/>
    <col min="7697" max="7697" width="9.875" customWidth="1"/>
    <col min="7698" max="7698" width="9.125" customWidth="1"/>
    <col min="7699" max="7699" width="9.625" customWidth="1"/>
    <col min="7700" max="7700" width="9.25" customWidth="1"/>
    <col min="7701" max="7702" width="0" hidden="1" customWidth="1"/>
    <col min="7703" max="7703" width="9.25" customWidth="1"/>
    <col min="7704" max="7704" width="8.125" customWidth="1"/>
    <col min="7705" max="7705" width="7.875" bestFit="1" customWidth="1"/>
    <col min="7706" max="7706" width="8.875" customWidth="1"/>
    <col min="7707" max="7707" width="6.875" customWidth="1"/>
    <col min="7708" max="7708" width="8.75" customWidth="1"/>
    <col min="7709" max="7709" width="5.625" customWidth="1"/>
    <col min="7710" max="7710" width="8.875" customWidth="1"/>
    <col min="7711" max="7711" width="5.625" customWidth="1"/>
    <col min="7937" max="7937" width="46.375" customWidth="1"/>
    <col min="7938" max="7938" width="5.125" customWidth="1"/>
    <col min="7939" max="7939" width="6.375" customWidth="1"/>
    <col min="7940" max="7940" width="7" customWidth="1"/>
    <col min="7941" max="7942" width="6.875" customWidth="1"/>
    <col min="7943" max="7943" width="0" hidden="1" customWidth="1"/>
    <col min="7944" max="7944" width="8.75" customWidth="1"/>
    <col min="7945" max="7945" width="0" hidden="1" customWidth="1"/>
    <col min="7946" max="7946" width="8.75" customWidth="1"/>
    <col min="7947" max="7947" width="10.375" customWidth="1"/>
    <col min="7948" max="7949" width="9.75" customWidth="1"/>
    <col min="7950" max="7950" width="9.5" customWidth="1"/>
    <col min="7951" max="7951" width="10.375" customWidth="1"/>
    <col min="7952" max="7952" width="8.5" customWidth="1"/>
    <col min="7953" max="7953" width="9.875" customWidth="1"/>
    <col min="7954" max="7954" width="9.125" customWidth="1"/>
    <col min="7955" max="7955" width="9.625" customWidth="1"/>
    <col min="7956" max="7956" width="9.25" customWidth="1"/>
    <col min="7957" max="7958" width="0" hidden="1" customWidth="1"/>
    <col min="7959" max="7959" width="9.25" customWidth="1"/>
    <col min="7960" max="7960" width="8.125" customWidth="1"/>
    <col min="7961" max="7961" width="7.875" bestFit="1" customWidth="1"/>
    <col min="7962" max="7962" width="8.875" customWidth="1"/>
    <col min="7963" max="7963" width="6.875" customWidth="1"/>
    <col min="7964" max="7964" width="8.75" customWidth="1"/>
    <col min="7965" max="7965" width="5.625" customWidth="1"/>
    <col min="7966" max="7966" width="8.875" customWidth="1"/>
    <col min="7967" max="7967" width="5.625" customWidth="1"/>
    <col min="8193" max="8193" width="46.375" customWidth="1"/>
    <col min="8194" max="8194" width="5.125" customWidth="1"/>
    <col min="8195" max="8195" width="6.375" customWidth="1"/>
    <col min="8196" max="8196" width="7" customWidth="1"/>
    <col min="8197" max="8198" width="6.875" customWidth="1"/>
    <col min="8199" max="8199" width="0" hidden="1" customWidth="1"/>
    <col min="8200" max="8200" width="8.75" customWidth="1"/>
    <col min="8201" max="8201" width="0" hidden="1" customWidth="1"/>
    <col min="8202" max="8202" width="8.75" customWidth="1"/>
    <col min="8203" max="8203" width="10.375" customWidth="1"/>
    <col min="8204" max="8205" width="9.75" customWidth="1"/>
    <col min="8206" max="8206" width="9.5" customWidth="1"/>
    <col min="8207" max="8207" width="10.375" customWidth="1"/>
    <col min="8208" max="8208" width="8.5" customWidth="1"/>
    <col min="8209" max="8209" width="9.875" customWidth="1"/>
    <col min="8210" max="8210" width="9.125" customWidth="1"/>
    <col min="8211" max="8211" width="9.625" customWidth="1"/>
    <col min="8212" max="8212" width="9.25" customWidth="1"/>
    <col min="8213" max="8214" width="0" hidden="1" customWidth="1"/>
    <col min="8215" max="8215" width="9.25" customWidth="1"/>
    <col min="8216" max="8216" width="8.125" customWidth="1"/>
    <col min="8217" max="8217" width="7.875" bestFit="1" customWidth="1"/>
    <col min="8218" max="8218" width="8.875" customWidth="1"/>
    <col min="8219" max="8219" width="6.875" customWidth="1"/>
    <col min="8220" max="8220" width="8.75" customWidth="1"/>
    <col min="8221" max="8221" width="5.625" customWidth="1"/>
    <col min="8222" max="8222" width="8.875" customWidth="1"/>
    <col min="8223" max="8223" width="5.625" customWidth="1"/>
    <col min="8449" max="8449" width="46.375" customWidth="1"/>
    <col min="8450" max="8450" width="5.125" customWidth="1"/>
    <col min="8451" max="8451" width="6.375" customWidth="1"/>
    <col min="8452" max="8452" width="7" customWidth="1"/>
    <col min="8453" max="8454" width="6.875" customWidth="1"/>
    <col min="8455" max="8455" width="0" hidden="1" customWidth="1"/>
    <col min="8456" max="8456" width="8.75" customWidth="1"/>
    <col min="8457" max="8457" width="0" hidden="1" customWidth="1"/>
    <col min="8458" max="8458" width="8.75" customWidth="1"/>
    <col min="8459" max="8459" width="10.375" customWidth="1"/>
    <col min="8460" max="8461" width="9.75" customWidth="1"/>
    <col min="8462" max="8462" width="9.5" customWidth="1"/>
    <col min="8463" max="8463" width="10.375" customWidth="1"/>
    <col min="8464" max="8464" width="8.5" customWidth="1"/>
    <col min="8465" max="8465" width="9.875" customWidth="1"/>
    <col min="8466" max="8466" width="9.125" customWidth="1"/>
    <col min="8467" max="8467" width="9.625" customWidth="1"/>
    <col min="8468" max="8468" width="9.25" customWidth="1"/>
    <col min="8469" max="8470" width="0" hidden="1" customWidth="1"/>
    <col min="8471" max="8471" width="9.25" customWidth="1"/>
    <col min="8472" max="8472" width="8.125" customWidth="1"/>
    <col min="8473" max="8473" width="7.875" bestFit="1" customWidth="1"/>
    <col min="8474" max="8474" width="8.875" customWidth="1"/>
    <col min="8475" max="8475" width="6.875" customWidth="1"/>
    <col min="8476" max="8476" width="8.75" customWidth="1"/>
    <col min="8477" max="8477" width="5.625" customWidth="1"/>
    <col min="8478" max="8478" width="8.875" customWidth="1"/>
    <col min="8479" max="8479" width="5.625" customWidth="1"/>
    <col min="8705" max="8705" width="46.375" customWidth="1"/>
    <col min="8706" max="8706" width="5.125" customWidth="1"/>
    <col min="8707" max="8707" width="6.375" customWidth="1"/>
    <col min="8708" max="8708" width="7" customWidth="1"/>
    <col min="8709" max="8710" width="6.875" customWidth="1"/>
    <col min="8711" max="8711" width="0" hidden="1" customWidth="1"/>
    <col min="8712" max="8712" width="8.75" customWidth="1"/>
    <col min="8713" max="8713" width="0" hidden="1" customWidth="1"/>
    <col min="8714" max="8714" width="8.75" customWidth="1"/>
    <col min="8715" max="8715" width="10.375" customWidth="1"/>
    <col min="8716" max="8717" width="9.75" customWidth="1"/>
    <col min="8718" max="8718" width="9.5" customWidth="1"/>
    <col min="8719" max="8719" width="10.375" customWidth="1"/>
    <col min="8720" max="8720" width="8.5" customWidth="1"/>
    <col min="8721" max="8721" width="9.875" customWidth="1"/>
    <col min="8722" max="8722" width="9.125" customWidth="1"/>
    <col min="8723" max="8723" width="9.625" customWidth="1"/>
    <col min="8724" max="8724" width="9.25" customWidth="1"/>
    <col min="8725" max="8726" width="0" hidden="1" customWidth="1"/>
    <col min="8727" max="8727" width="9.25" customWidth="1"/>
    <col min="8728" max="8728" width="8.125" customWidth="1"/>
    <col min="8729" max="8729" width="7.875" bestFit="1" customWidth="1"/>
    <col min="8730" max="8730" width="8.875" customWidth="1"/>
    <col min="8731" max="8731" width="6.875" customWidth="1"/>
    <col min="8732" max="8732" width="8.75" customWidth="1"/>
    <col min="8733" max="8733" width="5.625" customWidth="1"/>
    <col min="8734" max="8734" width="8.875" customWidth="1"/>
    <col min="8735" max="8735" width="5.625" customWidth="1"/>
    <col min="8961" max="8961" width="46.375" customWidth="1"/>
    <col min="8962" max="8962" width="5.125" customWidth="1"/>
    <col min="8963" max="8963" width="6.375" customWidth="1"/>
    <col min="8964" max="8964" width="7" customWidth="1"/>
    <col min="8965" max="8966" width="6.875" customWidth="1"/>
    <col min="8967" max="8967" width="0" hidden="1" customWidth="1"/>
    <col min="8968" max="8968" width="8.75" customWidth="1"/>
    <col min="8969" max="8969" width="0" hidden="1" customWidth="1"/>
    <col min="8970" max="8970" width="8.75" customWidth="1"/>
    <col min="8971" max="8971" width="10.375" customWidth="1"/>
    <col min="8972" max="8973" width="9.75" customWidth="1"/>
    <col min="8974" max="8974" width="9.5" customWidth="1"/>
    <col min="8975" max="8975" width="10.375" customWidth="1"/>
    <col min="8976" max="8976" width="8.5" customWidth="1"/>
    <col min="8977" max="8977" width="9.875" customWidth="1"/>
    <col min="8978" max="8978" width="9.125" customWidth="1"/>
    <col min="8979" max="8979" width="9.625" customWidth="1"/>
    <col min="8980" max="8980" width="9.25" customWidth="1"/>
    <col min="8981" max="8982" width="0" hidden="1" customWidth="1"/>
    <col min="8983" max="8983" width="9.25" customWidth="1"/>
    <col min="8984" max="8984" width="8.125" customWidth="1"/>
    <col min="8985" max="8985" width="7.875" bestFit="1" customWidth="1"/>
    <col min="8986" max="8986" width="8.875" customWidth="1"/>
    <col min="8987" max="8987" width="6.875" customWidth="1"/>
    <col min="8988" max="8988" width="8.75" customWidth="1"/>
    <col min="8989" max="8989" width="5.625" customWidth="1"/>
    <col min="8990" max="8990" width="8.875" customWidth="1"/>
    <col min="8991" max="8991" width="5.625" customWidth="1"/>
    <col min="9217" max="9217" width="46.375" customWidth="1"/>
    <col min="9218" max="9218" width="5.125" customWidth="1"/>
    <col min="9219" max="9219" width="6.375" customWidth="1"/>
    <col min="9220" max="9220" width="7" customWidth="1"/>
    <col min="9221" max="9222" width="6.875" customWidth="1"/>
    <col min="9223" max="9223" width="0" hidden="1" customWidth="1"/>
    <col min="9224" max="9224" width="8.75" customWidth="1"/>
    <col min="9225" max="9225" width="0" hidden="1" customWidth="1"/>
    <col min="9226" max="9226" width="8.75" customWidth="1"/>
    <col min="9227" max="9227" width="10.375" customWidth="1"/>
    <col min="9228" max="9229" width="9.75" customWidth="1"/>
    <col min="9230" max="9230" width="9.5" customWidth="1"/>
    <col min="9231" max="9231" width="10.375" customWidth="1"/>
    <col min="9232" max="9232" width="8.5" customWidth="1"/>
    <col min="9233" max="9233" width="9.875" customWidth="1"/>
    <col min="9234" max="9234" width="9.125" customWidth="1"/>
    <col min="9235" max="9235" width="9.625" customWidth="1"/>
    <col min="9236" max="9236" width="9.25" customWidth="1"/>
    <col min="9237" max="9238" width="0" hidden="1" customWidth="1"/>
    <col min="9239" max="9239" width="9.25" customWidth="1"/>
    <col min="9240" max="9240" width="8.125" customWidth="1"/>
    <col min="9241" max="9241" width="7.875" bestFit="1" customWidth="1"/>
    <col min="9242" max="9242" width="8.875" customWidth="1"/>
    <col min="9243" max="9243" width="6.875" customWidth="1"/>
    <col min="9244" max="9244" width="8.75" customWidth="1"/>
    <col min="9245" max="9245" width="5.625" customWidth="1"/>
    <col min="9246" max="9246" width="8.875" customWidth="1"/>
    <col min="9247" max="9247" width="5.625" customWidth="1"/>
    <col min="9473" max="9473" width="46.375" customWidth="1"/>
    <col min="9474" max="9474" width="5.125" customWidth="1"/>
    <col min="9475" max="9475" width="6.375" customWidth="1"/>
    <col min="9476" max="9476" width="7" customWidth="1"/>
    <col min="9477" max="9478" width="6.875" customWidth="1"/>
    <col min="9479" max="9479" width="0" hidden="1" customWidth="1"/>
    <col min="9480" max="9480" width="8.75" customWidth="1"/>
    <col min="9481" max="9481" width="0" hidden="1" customWidth="1"/>
    <col min="9482" max="9482" width="8.75" customWidth="1"/>
    <col min="9483" max="9483" width="10.375" customWidth="1"/>
    <col min="9484" max="9485" width="9.75" customWidth="1"/>
    <col min="9486" max="9486" width="9.5" customWidth="1"/>
    <col min="9487" max="9487" width="10.375" customWidth="1"/>
    <col min="9488" max="9488" width="8.5" customWidth="1"/>
    <col min="9489" max="9489" width="9.875" customWidth="1"/>
    <col min="9490" max="9490" width="9.125" customWidth="1"/>
    <col min="9491" max="9491" width="9.625" customWidth="1"/>
    <col min="9492" max="9492" width="9.25" customWidth="1"/>
    <col min="9493" max="9494" width="0" hidden="1" customWidth="1"/>
    <col min="9495" max="9495" width="9.25" customWidth="1"/>
    <col min="9496" max="9496" width="8.125" customWidth="1"/>
    <col min="9497" max="9497" width="7.875" bestFit="1" customWidth="1"/>
    <col min="9498" max="9498" width="8.875" customWidth="1"/>
    <col min="9499" max="9499" width="6.875" customWidth="1"/>
    <col min="9500" max="9500" width="8.75" customWidth="1"/>
    <col min="9501" max="9501" width="5.625" customWidth="1"/>
    <col min="9502" max="9502" width="8.875" customWidth="1"/>
    <col min="9503" max="9503" width="5.625" customWidth="1"/>
    <col min="9729" max="9729" width="46.375" customWidth="1"/>
    <col min="9730" max="9730" width="5.125" customWidth="1"/>
    <col min="9731" max="9731" width="6.375" customWidth="1"/>
    <col min="9732" max="9732" width="7" customWidth="1"/>
    <col min="9733" max="9734" width="6.875" customWidth="1"/>
    <col min="9735" max="9735" width="0" hidden="1" customWidth="1"/>
    <col min="9736" max="9736" width="8.75" customWidth="1"/>
    <col min="9737" max="9737" width="0" hidden="1" customWidth="1"/>
    <col min="9738" max="9738" width="8.75" customWidth="1"/>
    <col min="9739" max="9739" width="10.375" customWidth="1"/>
    <col min="9740" max="9741" width="9.75" customWidth="1"/>
    <col min="9742" max="9742" width="9.5" customWidth="1"/>
    <col min="9743" max="9743" width="10.375" customWidth="1"/>
    <col min="9744" max="9744" width="8.5" customWidth="1"/>
    <col min="9745" max="9745" width="9.875" customWidth="1"/>
    <col min="9746" max="9746" width="9.125" customWidth="1"/>
    <col min="9747" max="9747" width="9.625" customWidth="1"/>
    <col min="9748" max="9748" width="9.25" customWidth="1"/>
    <col min="9749" max="9750" width="0" hidden="1" customWidth="1"/>
    <col min="9751" max="9751" width="9.25" customWidth="1"/>
    <col min="9752" max="9752" width="8.125" customWidth="1"/>
    <col min="9753" max="9753" width="7.875" bestFit="1" customWidth="1"/>
    <col min="9754" max="9754" width="8.875" customWidth="1"/>
    <col min="9755" max="9755" width="6.875" customWidth="1"/>
    <col min="9756" max="9756" width="8.75" customWidth="1"/>
    <col min="9757" max="9757" width="5.625" customWidth="1"/>
    <col min="9758" max="9758" width="8.875" customWidth="1"/>
    <col min="9759" max="9759" width="5.625" customWidth="1"/>
    <col min="9985" max="9985" width="46.375" customWidth="1"/>
    <col min="9986" max="9986" width="5.125" customWidth="1"/>
    <col min="9987" max="9987" width="6.375" customWidth="1"/>
    <col min="9988" max="9988" width="7" customWidth="1"/>
    <col min="9989" max="9990" width="6.875" customWidth="1"/>
    <col min="9991" max="9991" width="0" hidden="1" customWidth="1"/>
    <col min="9992" max="9992" width="8.75" customWidth="1"/>
    <col min="9993" max="9993" width="0" hidden="1" customWidth="1"/>
    <col min="9994" max="9994" width="8.75" customWidth="1"/>
    <col min="9995" max="9995" width="10.375" customWidth="1"/>
    <col min="9996" max="9997" width="9.75" customWidth="1"/>
    <col min="9998" max="9998" width="9.5" customWidth="1"/>
    <col min="9999" max="9999" width="10.375" customWidth="1"/>
    <col min="10000" max="10000" width="8.5" customWidth="1"/>
    <col min="10001" max="10001" width="9.875" customWidth="1"/>
    <col min="10002" max="10002" width="9.125" customWidth="1"/>
    <col min="10003" max="10003" width="9.625" customWidth="1"/>
    <col min="10004" max="10004" width="9.25" customWidth="1"/>
    <col min="10005" max="10006" width="0" hidden="1" customWidth="1"/>
    <col min="10007" max="10007" width="9.25" customWidth="1"/>
    <col min="10008" max="10008" width="8.125" customWidth="1"/>
    <col min="10009" max="10009" width="7.875" bestFit="1" customWidth="1"/>
    <col min="10010" max="10010" width="8.875" customWidth="1"/>
    <col min="10011" max="10011" width="6.875" customWidth="1"/>
    <col min="10012" max="10012" width="8.75" customWidth="1"/>
    <col min="10013" max="10013" width="5.625" customWidth="1"/>
    <col min="10014" max="10014" width="8.875" customWidth="1"/>
    <col min="10015" max="10015" width="5.625" customWidth="1"/>
    <col min="10241" max="10241" width="46.375" customWidth="1"/>
    <col min="10242" max="10242" width="5.125" customWidth="1"/>
    <col min="10243" max="10243" width="6.375" customWidth="1"/>
    <col min="10244" max="10244" width="7" customWidth="1"/>
    <col min="10245" max="10246" width="6.875" customWidth="1"/>
    <col min="10247" max="10247" width="0" hidden="1" customWidth="1"/>
    <col min="10248" max="10248" width="8.75" customWidth="1"/>
    <col min="10249" max="10249" width="0" hidden="1" customWidth="1"/>
    <col min="10250" max="10250" width="8.75" customWidth="1"/>
    <col min="10251" max="10251" width="10.375" customWidth="1"/>
    <col min="10252" max="10253" width="9.75" customWidth="1"/>
    <col min="10254" max="10254" width="9.5" customWidth="1"/>
    <col min="10255" max="10255" width="10.375" customWidth="1"/>
    <col min="10256" max="10256" width="8.5" customWidth="1"/>
    <col min="10257" max="10257" width="9.875" customWidth="1"/>
    <col min="10258" max="10258" width="9.125" customWidth="1"/>
    <col min="10259" max="10259" width="9.625" customWidth="1"/>
    <col min="10260" max="10260" width="9.25" customWidth="1"/>
    <col min="10261" max="10262" width="0" hidden="1" customWidth="1"/>
    <col min="10263" max="10263" width="9.25" customWidth="1"/>
    <col min="10264" max="10264" width="8.125" customWidth="1"/>
    <col min="10265" max="10265" width="7.875" bestFit="1" customWidth="1"/>
    <col min="10266" max="10266" width="8.875" customWidth="1"/>
    <col min="10267" max="10267" width="6.875" customWidth="1"/>
    <col min="10268" max="10268" width="8.75" customWidth="1"/>
    <col min="10269" max="10269" width="5.625" customWidth="1"/>
    <col min="10270" max="10270" width="8.875" customWidth="1"/>
    <col min="10271" max="10271" width="5.625" customWidth="1"/>
    <col min="10497" max="10497" width="46.375" customWidth="1"/>
    <col min="10498" max="10498" width="5.125" customWidth="1"/>
    <col min="10499" max="10499" width="6.375" customWidth="1"/>
    <col min="10500" max="10500" width="7" customWidth="1"/>
    <col min="10501" max="10502" width="6.875" customWidth="1"/>
    <col min="10503" max="10503" width="0" hidden="1" customWidth="1"/>
    <col min="10504" max="10504" width="8.75" customWidth="1"/>
    <col min="10505" max="10505" width="0" hidden="1" customWidth="1"/>
    <col min="10506" max="10506" width="8.75" customWidth="1"/>
    <col min="10507" max="10507" width="10.375" customWidth="1"/>
    <col min="10508" max="10509" width="9.75" customWidth="1"/>
    <col min="10510" max="10510" width="9.5" customWidth="1"/>
    <col min="10511" max="10511" width="10.375" customWidth="1"/>
    <col min="10512" max="10512" width="8.5" customWidth="1"/>
    <col min="10513" max="10513" width="9.875" customWidth="1"/>
    <col min="10514" max="10514" width="9.125" customWidth="1"/>
    <col min="10515" max="10515" width="9.625" customWidth="1"/>
    <col min="10516" max="10516" width="9.25" customWidth="1"/>
    <col min="10517" max="10518" width="0" hidden="1" customWidth="1"/>
    <col min="10519" max="10519" width="9.25" customWidth="1"/>
    <col min="10520" max="10520" width="8.125" customWidth="1"/>
    <col min="10521" max="10521" width="7.875" bestFit="1" customWidth="1"/>
    <col min="10522" max="10522" width="8.875" customWidth="1"/>
    <col min="10523" max="10523" width="6.875" customWidth="1"/>
    <col min="10524" max="10524" width="8.75" customWidth="1"/>
    <col min="10525" max="10525" width="5.625" customWidth="1"/>
    <col min="10526" max="10526" width="8.875" customWidth="1"/>
    <col min="10527" max="10527" width="5.625" customWidth="1"/>
    <col min="10753" max="10753" width="46.375" customWidth="1"/>
    <col min="10754" max="10754" width="5.125" customWidth="1"/>
    <col min="10755" max="10755" width="6.375" customWidth="1"/>
    <col min="10756" max="10756" width="7" customWidth="1"/>
    <col min="10757" max="10758" width="6.875" customWidth="1"/>
    <col min="10759" max="10759" width="0" hidden="1" customWidth="1"/>
    <col min="10760" max="10760" width="8.75" customWidth="1"/>
    <col min="10761" max="10761" width="0" hidden="1" customWidth="1"/>
    <col min="10762" max="10762" width="8.75" customWidth="1"/>
    <col min="10763" max="10763" width="10.375" customWidth="1"/>
    <col min="10764" max="10765" width="9.75" customWidth="1"/>
    <col min="10766" max="10766" width="9.5" customWidth="1"/>
    <col min="10767" max="10767" width="10.375" customWidth="1"/>
    <col min="10768" max="10768" width="8.5" customWidth="1"/>
    <col min="10769" max="10769" width="9.875" customWidth="1"/>
    <col min="10770" max="10770" width="9.125" customWidth="1"/>
    <col min="10771" max="10771" width="9.625" customWidth="1"/>
    <col min="10772" max="10772" width="9.25" customWidth="1"/>
    <col min="10773" max="10774" width="0" hidden="1" customWidth="1"/>
    <col min="10775" max="10775" width="9.25" customWidth="1"/>
    <col min="10776" max="10776" width="8.125" customWidth="1"/>
    <col min="10777" max="10777" width="7.875" bestFit="1" customWidth="1"/>
    <col min="10778" max="10778" width="8.875" customWidth="1"/>
    <col min="10779" max="10779" width="6.875" customWidth="1"/>
    <col min="10780" max="10780" width="8.75" customWidth="1"/>
    <col min="10781" max="10781" width="5.625" customWidth="1"/>
    <col min="10782" max="10782" width="8.875" customWidth="1"/>
    <col min="10783" max="10783" width="5.625" customWidth="1"/>
    <col min="11009" max="11009" width="46.375" customWidth="1"/>
    <col min="11010" max="11010" width="5.125" customWidth="1"/>
    <col min="11011" max="11011" width="6.375" customWidth="1"/>
    <col min="11012" max="11012" width="7" customWidth="1"/>
    <col min="11013" max="11014" width="6.875" customWidth="1"/>
    <col min="11015" max="11015" width="0" hidden="1" customWidth="1"/>
    <col min="11016" max="11016" width="8.75" customWidth="1"/>
    <col min="11017" max="11017" width="0" hidden="1" customWidth="1"/>
    <col min="11018" max="11018" width="8.75" customWidth="1"/>
    <col min="11019" max="11019" width="10.375" customWidth="1"/>
    <col min="11020" max="11021" width="9.75" customWidth="1"/>
    <col min="11022" max="11022" width="9.5" customWidth="1"/>
    <col min="11023" max="11023" width="10.375" customWidth="1"/>
    <col min="11024" max="11024" width="8.5" customWidth="1"/>
    <col min="11025" max="11025" width="9.875" customWidth="1"/>
    <col min="11026" max="11026" width="9.125" customWidth="1"/>
    <col min="11027" max="11027" width="9.625" customWidth="1"/>
    <col min="11028" max="11028" width="9.25" customWidth="1"/>
    <col min="11029" max="11030" width="0" hidden="1" customWidth="1"/>
    <col min="11031" max="11031" width="9.25" customWidth="1"/>
    <col min="11032" max="11032" width="8.125" customWidth="1"/>
    <col min="11033" max="11033" width="7.875" bestFit="1" customWidth="1"/>
    <col min="11034" max="11034" width="8.875" customWidth="1"/>
    <col min="11035" max="11035" width="6.875" customWidth="1"/>
    <col min="11036" max="11036" width="8.75" customWidth="1"/>
    <col min="11037" max="11037" width="5.625" customWidth="1"/>
    <col min="11038" max="11038" width="8.875" customWidth="1"/>
    <col min="11039" max="11039" width="5.625" customWidth="1"/>
    <col min="11265" max="11265" width="46.375" customWidth="1"/>
    <col min="11266" max="11266" width="5.125" customWidth="1"/>
    <col min="11267" max="11267" width="6.375" customWidth="1"/>
    <col min="11268" max="11268" width="7" customWidth="1"/>
    <col min="11269" max="11270" width="6.875" customWidth="1"/>
    <col min="11271" max="11271" width="0" hidden="1" customWidth="1"/>
    <col min="11272" max="11272" width="8.75" customWidth="1"/>
    <col min="11273" max="11273" width="0" hidden="1" customWidth="1"/>
    <col min="11274" max="11274" width="8.75" customWidth="1"/>
    <col min="11275" max="11275" width="10.375" customWidth="1"/>
    <col min="11276" max="11277" width="9.75" customWidth="1"/>
    <col min="11278" max="11278" width="9.5" customWidth="1"/>
    <col min="11279" max="11279" width="10.375" customWidth="1"/>
    <col min="11280" max="11280" width="8.5" customWidth="1"/>
    <col min="11281" max="11281" width="9.875" customWidth="1"/>
    <col min="11282" max="11282" width="9.125" customWidth="1"/>
    <col min="11283" max="11283" width="9.625" customWidth="1"/>
    <col min="11284" max="11284" width="9.25" customWidth="1"/>
    <col min="11285" max="11286" width="0" hidden="1" customWidth="1"/>
    <col min="11287" max="11287" width="9.25" customWidth="1"/>
    <col min="11288" max="11288" width="8.125" customWidth="1"/>
    <col min="11289" max="11289" width="7.875" bestFit="1" customWidth="1"/>
    <col min="11290" max="11290" width="8.875" customWidth="1"/>
    <col min="11291" max="11291" width="6.875" customWidth="1"/>
    <col min="11292" max="11292" width="8.75" customWidth="1"/>
    <col min="11293" max="11293" width="5.625" customWidth="1"/>
    <col min="11294" max="11294" width="8.875" customWidth="1"/>
    <col min="11295" max="11295" width="5.625" customWidth="1"/>
    <col min="11521" max="11521" width="46.375" customWidth="1"/>
    <col min="11522" max="11522" width="5.125" customWidth="1"/>
    <col min="11523" max="11523" width="6.375" customWidth="1"/>
    <col min="11524" max="11524" width="7" customWidth="1"/>
    <col min="11525" max="11526" width="6.875" customWidth="1"/>
    <col min="11527" max="11527" width="0" hidden="1" customWidth="1"/>
    <col min="11528" max="11528" width="8.75" customWidth="1"/>
    <col min="11529" max="11529" width="0" hidden="1" customWidth="1"/>
    <col min="11530" max="11530" width="8.75" customWidth="1"/>
    <col min="11531" max="11531" width="10.375" customWidth="1"/>
    <col min="11532" max="11533" width="9.75" customWidth="1"/>
    <col min="11534" max="11534" width="9.5" customWidth="1"/>
    <col min="11535" max="11535" width="10.375" customWidth="1"/>
    <col min="11536" max="11536" width="8.5" customWidth="1"/>
    <col min="11537" max="11537" width="9.875" customWidth="1"/>
    <col min="11538" max="11538" width="9.125" customWidth="1"/>
    <col min="11539" max="11539" width="9.625" customWidth="1"/>
    <col min="11540" max="11540" width="9.25" customWidth="1"/>
    <col min="11541" max="11542" width="0" hidden="1" customWidth="1"/>
    <col min="11543" max="11543" width="9.25" customWidth="1"/>
    <col min="11544" max="11544" width="8.125" customWidth="1"/>
    <col min="11545" max="11545" width="7.875" bestFit="1" customWidth="1"/>
    <col min="11546" max="11546" width="8.875" customWidth="1"/>
    <col min="11547" max="11547" width="6.875" customWidth="1"/>
    <col min="11548" max="11548" width="8.75" customWidth="1"/>
    <col min="11549" max="11549" width="5.625" customWidth="1"/>
    <col min="11550" max="11550" width="8.875" customWidth="1"/>
    <col min="11551" max="11551" width="5.625" customWidth="1"/>
    <col min="11777" max="11777" width="46.375" customWidth="1"/>
    <col min="11778" max="11778" width="5.125" customWidth="1"/>
    <col min="11779" max="11779" width="6.375" customWidth="1"/>
    <col min="11780" max="11780" width="7" customWidth="1"/>
    <col min="11781" max="11782" width="6.875" customWidth="1"/>
    <col min="11783" max="11783" width="0" hidden="1" customWidth="1"/>
    <col min="11784" max="11784" width="8.75" customWidth="1"/>
    <col min="11785" max="11785" width="0" hidden="1" customWidth="1"/>
    <col min="11786" max="11786" width="8.75" customWidth="1"/>
    <col min="11787" max="11787" width="10.375" customWidth="1"/>
    <col min="11788" max="11789" width="9.75" customWidth="1"/>
    <col min="11790" max="11790" width="9.5" customWidth="1"/>
    <col min="11791" max="11791" width="10.375" customWidth="1"/>
    <col min="11792" max="11792" width="8.5" customWidth="1"/>
    <col min="11793" max="11793" width="9.875" customWidth="1"/>
    <col min="11794" max="11794" width="9.125" customWidth="1"/>
    <col min="11795" max="11795" width="9.625" customWidth="1"/>
    <col min="11796" max="11796" width="9.25" customWidth="1"/>
    <col min="11797" max="11798" width="0" hidden="1" customWidth="1"/>
    <col min="11799" max="11799" width="9.25" customWidth="1"/>
    <col min="11800" max="11800" width="8.125" customWidth="1"/>
    <col min="11801" max="11801" width="7.875" bestFit="1" customWidth="1"/>
    <col min="11802" max="11802" width="8.875" customWidth="1"/>
    <col min="11803" max="11803" width="6.875" customWidth="1"/>
    <col min="11804" max="11804" width="8.75" customWidth="1"/>
    <col min="11805" max="11805" width="5.625" customWidth="1"/>
    <col min="11806" max="11806" width="8.875" customWidth="1"/>
    <col min="11807" max="11807" width="5.625" customWidth="1"/>
    <col min="12033" max="12033" width="46.375" customWidth="1"/>
    <col min="12034" max="12034" width="5.125" customWidth="1"/>
    <col min="12035" max="12035" width="6.375" customWidth="1"/>
    <col min="12036" max="12036" width="7" customWidth="1"/>
    <col min="12037" max="12038" width="6.875" customWidth="1"/>
    <col min="12039" max="12039" width="0" hidden="1" customWidth="1"/>
    <col min="12040" max="12040" width="8.75" customWidth="1"/>
    <col min="12041" max="12041" width="0" hidden="1" customWidth="1"/>
    <col min="12042" max="12042" width="8.75" customWidth="1"/>
    <col min="12043" max="12043" width="10.375" customWidth="1"/>
    <col min="12044" max="12045" width="9.75" customWidth="1"/>
    <col min="12046" max="12046" width="9.5" customWidth="1"/>
    <col min="12047" max="12047" width="10.375" customWidth="1"/>
    <col min="12048" max="12048" width="8.5" customWidth="1"/>
    <col min="12049" max="12049" width="9.875" customWidth="1"/>
    <col min="12050" max="12050" width="9.125" customWidth="1"/>
    <col min="12051" max="12051" width="9.625" customWidth="1"/>
    <col min="12052" max="12052" width="9.25" customWidth="1"/>
    <col min="12053" max="12054" width="0" hidden="1" customWidth="1"/>
    <col min="12055" max="12055" width="9.25" customWidth="1"/>
    <col min="12056" max="12056" width="8.125" customWidth="1"/>
    <col min="12057" max="12057" width="7.875" bestFit="1" customWidth="1"/>
    <col min="12058" max="12058" width="8.875" customWidth="1"/>
    <col min="12059" max="12059" width="6.875" customWidth="1"/>
    <col min="12060" max="12060" width="8.75" customWidth="1"/>
    <col min="12061" max="12061" width="5.625" customWidth="1"/>
    <col min="12062" max="12062" width="8.875" customWidth="1"/>
    <col min="12063" max="12063" width="5.625" customWidth="1"/>
    <col min="12289" max="12289" width="46.375" customWidth="1"/>
    <col min="12290" max="12290" width="5.125" customWidth="1"/>
    <col min="12291" max="12291" width="6.375" customWidth="1"/>
    <col min="12292" max="12292" width="7" customWidth="1"/>
    <col min="12293" max="12294" width="6.875" customWidth="1"/>
    <col min="12295" max="12295" width="0" hidden="1" customWidth="1"/>
    <col min="12296" max="12296" width="8.75" customWidth="1"/>
    <col min="12297" max="12297" width="0" hidden="1" customWidth="1"/>
    <col min="12298" max="12298" width="8.75" customWidth="1"/>
    <col min="12299" max="12299" width="10.375" customWidth="1"/>
    <col min="12300" max="12301" width="9.75" customWidth="1"/>
    <col min="12302" max="12302" width="9.5" customWidth="1"/>
    <col min="12303" max="12303" width="10.375" customWidth="1"/>
    <col min="12304" max="12304" width="8.5" customWidth="1"/>
    <col min="12305" max="12305" width="9.875" customWidth="1"/>
    <col min="12306" max="12306" width="9.125" customWidth="1"/>
    <col min="12307" max="12307" width="9.625" customWidth="1"/>
    <col min="12308" max="12308" width="9.25" customWidth="1"/>
    <col min="12309" max="12310" width="0" hidden="1" customWidth="1"/>
    <col min="12311" max="12311" width="9.25" customWidth="1"/>
    <col min="12312" max="12312" width="8.125" customWidth="1"/>
    <col min="12313" max="12313" width="7.875" bestFit="1" customWidth="1"/>
    <col min="12314" max="12314" width="8.875" customWidth="1"/>
    <col min="12315" max="12315" width="6.875" customWidth="1"/>
    <col min="12316" max="12316" width="8.75" customWidth="1"/>
    <col min="12317" max="12317" width="5.625" customWidth="1"/>
    <col min="12318" max="12318" width="8.875" customWidth="1"/>
    <col min="12319" max="12319" width="5.625" customWidth="1"/>
    <col min="12545" max="12545" width="46.375" customWidth="1"/>
    <col min="12546" max="12546" width="5.125" customWidth="1"/>
    <col min="12547" max="12547" width="6.375" customWidth="1"/>
    <col min="12548" max="12548" width="7" customWidth="1"/>
    <col min="12549" max="12550" width="6.875" customWidth="1"/>
    <col min="12551" max="12551" width="0" hidden="1" customWidth="1"/>
    <col min="12552" max="12552" width="8.75" customWidth="1"/>
    <col min="12553" max="12553" width="0" hidden="1" customWidth="1"/>
    <col min="12554" max="12554" width="8.75" customWidth="1"/>
    <col min="12555" max="12555" width="10.375" customWidth="1"/>
    <col min="12556" max="12557" width="9.75" customWidth="1"/>
    <col min="12558" max="12558" width="9.5" customWidth="1"/>
    <col min="12559" max="12559" width="10.375" customWidth="1"/>
    <col min="12560" max="12560" width="8.5" customWidth="1"/>
    <col min="12561" max="12561" width="9.875" customWidth="1"/>
    <col min="12562" max="12562" width="9.125" customWidth="1"/>
    <col min="12563" max="12563" width="9.625" customWidth="1"/>
    <col min="12564" max="12564" width="9.25" customWidth="1"/>
    <col min="12565" max="12566" width="0" hidden="1" customWidth="1"/>
    <col min="12567" max="12567" width="9.25" customWidth="1"/>
    <col min="12568" max="12568" width="8.125" customWidth="1"/>
    <col min="12569" max="12569" width="7.875" bestFit="1" customWidth="1"/>
    <col min="12570" max="12570" width="8.875" customWidth="1"/>
    <col min="12571" max="12571" width="6.875" customWidth="1"/>
    <col min="12572" max="12572" width="8.75" customWidth="1"/>
    <col min="12573" max="12573" width="5.625" customWidth="1"/>
    <col min="12574" max="12574" width="8.875" customWidth="1"/>
    <col min="12575" max="12575" width="5.625" customWidth="1"/>
    <col min="12801" max="12801" width="46.375" customWidth="1"/>
    <col min="12802" max="12802" width="5.125" customWidth="1"/>
    <col min="12803" max="12803" width="6.375" customWidth="1"/>
    <col min="12804" max="12804" width="7" customWidth="1"/>
    <col min="12805" max="12806" width="6.875" customWidth="1"/>
    <col min="12807" max="12807" width="0" hidden="1" customWidth="1"/>
    <col min="12808" max="12808" width="8.75" customWidth="1"/>
    <col min="12809" max="12809" width="0" hidden="1" customWidth="1"/>
    <col min="12810" max="12810" width="8.75" customWidth="1"/>
    <col min="12811" max="12811" width="10.375" customWidth="1"/>
    <col min="12812" max="12813" width="9.75" customWidth="1"/>
    <col min="12814" max="12814" width="9.5" customWidth="1"/>
    <col min="12815" max="12815" width="10.375" customWidth="1"/>
    <col min="12816" max="12816" width="8.5" customWidth="1"/>
    <col min="12817" max="12817" width="9.875" customWidth="1"/>
    <col min="12818" max="12818" width="9.125" customWidth="1"/>
    <col min="12819" max="12819" width="9.625" customWidth="1"/>
    <col min="12820" max="12820" width="9.25" customWidth="1"/>
    <col min="12821" max="12822" width="0" hidden="1" customWidth="1"/>
    <col min="12823" max="12823" width="9.25" customWidth="1"/>
    <col min="12824" max="12824" width="8.125" customWidth="1"/>
    <col min="12825" max="12825" width="7.875" bestFit="1" customWidth="1"/>
    <col min="12826" max="12826" width="8.875" customWidth="1"/>
    <col min="12827" max="12827" width="6.875" customWidth="1"/>
    <col min="12828" max="12828" width="8.75" customWidth="1"/>
    <col min="12829" max="12829" width="5.625" customWidth="1"/>
    <col min="12830" max="12830" width="8.875" customWidth="1"/>
    <col min="12831" max="12831" width="5.625" customWidth="1"/>
    <col min="13057" max="13057" width="46.375" customWidth="1"/>
    <col min="13058" max="13058" width="5.125" customWidth="1"/>
    <col min="13059" max="13059" width="6.375" customWidth="1"/>
    <col min="13060" max="13060" width="7" customWidth="1"/>
    <col min="13061" max="13062" width="6.875" customWidth="1"/>
    <col min="13063" max="13063" width="0" hidden="1" customWidth="1"/>
    <col min="13064" max="13064" width="8.75" customWidth="1"/>
    <col min="13065" max="13065" width="0" hidden="1" customWidth="1"/>
    <col min="13066" max="13066" width="8.75" customWidth="1"/>
    <col min="13067" max="13067" width="10.375" customWidth="1"/>
    <col min="13068" max="13069" width="9.75" customWidth="1"/>
    <col min="13070" max="13070" width="9.5" customWidth="1"/>
    <col min="13071" max="13071" width="10.375" customWidth="1"/>
    <col min="13072" max="13072" width="8.5" customWidth="1"/>
    <col min="13073" max="13073" width="9.875" customWidth="1"/>
    <col min="13074" max="13074" width="9.125" customWidth="1"/>
    <col min="13075" max="13075" width="9.625" customWidth="1"/>
    <col min="13076" max="13076" width="9.25" customWidth="1"/>
    <col min="13077" max="13078" width="0" hidden="1" customWidth="1"/>
    <col min="13079" max="13079" width="9.25" customWidth="1"/>
    <col min="13080" max="13080" width="8.125" customWidth="1"/>
    <col min="13081" max="13081" width="7.875" bestFit="1" customWidth="1"/>
    <col min="13082" max="13082" width="8.875" customWidth="1"/>
    <col min="13083" max="13083" width="6.875" customWidth="1"/>
    <col min="13084" max="13084" width="8.75" customWidth="1"/>
    <col min="13085" max="13085" width="5.625" customWidth="1"/>
    <col min="13086" max="13086" width="8.875" customWidth="1"/>
    <col min="13087" max="13087" width="5.625" customWidth="1"/>
    <col min="13313" max="13313" width="46.375" customWidth="1"/>
    <col min="13314" max="13314" width="5.125" customWidth="1"/>
    <col min="13315" max="13315" width="6.375" customWidth="1"/>
    <col min="13316" max="13316" width="7" customWidth="1"/>
    <col min="13317" max="13318" width="6.875" customWidth="1"/>
    <col min="13319" max="13319" width="0" hidden="1" customWidth="1"/>
    <col min="13320" max="13320" width="8.75" customWidth="1"/>
    <col min="13321" max="13321" width="0" hidden="1" customWidth="1"/>
    <col min="13322" max="13322" width="8.75" customWidth="1"/>
    <col min="13323" max="13323" width="10.375" customWidth="1"/>
    <col min="13324" max="13325" width="9.75" customWidth="1"/>
    <col min="13326" max="13326" width="9.5" customWidth="1"/>
    <col min="13327" max="13327" width="10.375" customWidth="1"/>
    <col min="13328" max="13328" width="8.5" customWidth="1"/>
    <col min="13329" max="13329" width="9.875" customWidth="1"/>
    <col min="13330" max="13330" width="9.125" customWidth="1"/>
    <col min="13331" max="13331" width="9.625" customWidth="1"/>
    <col min="13332" max="13332" width="9.25" customWidth="1"/>
    <col min="13333" max="13334" width="0" hidden="1" customWidth="1"/>
    <col min="13335" max="13335" width="9.25" customWidth="1"/>
    <col min="13336" max="13336" width="8.125" customWidth="1"/>
    <col min="13337" max="13337" width="7.875" bestFit="1" customWidth="1"/>
    <col min="13338" max="13338" width="8.875" customWidth="1"/>
    <col min="13339" max="13339" width="6.875" customWidth="1"/>
    <col min="13340" max="13340" width="8.75" customWidth="1"/>
    <col min="13341" max="13341" width="5.625" customWidth="1"/>
    <col min="13342" max="13342" width="8.875" customWidth="1"/>
    <col min="13343" max="13343" width="5.625" customWidth="1"/>
    <col min="13569" max="13569" width="46.375" customWidth="1"/>
    <col min="13570" max="13570" width="5.125" customWidth="1"/>
    <col min="13571" max="13571" width="6.375" customWidth="1"/>
    <col min="13572" max="13572" width="7" customWidth="1"/>
    <col min="13573" max="13574" width="6.875" customWidth="1"/>
    <col min="13575" max="13575" width="0" hidden="1" customWidth="1"/>
    <col min="13576" max="13576" width="8.75" customWidth="1"/>
    <col min="13577" max="13577" width="0" hidden="1" customWidth="1"/>
    <col min="13578" max="13578" width="8.75" customWidth="1"/>
    <col min="13579" max="13579" width="10.375" customWidth="1"/>
    <col min="13580" max="13581" width="9.75" customWidth="1"/>
    <col min="13582" max="13582" width="9.5" customWidth="1"/>
    <col min="13583" max="13583" width="10.375" customWidth="1"/>
    <col min="13584" max="13584" width="8.5" customWidth="1"/>
    <col min="13585" max="13585" width="9.875" customWidth="1"/>
    <col min="13586" max="13586" width="9.125" customWidth="1"/>
    <col min="13587" max="13587" width="9.625" customWidth="1"/>
    <col min="13588" max="13588" width="9.25" customWidth="1"/>
    <col min="13589" max="13590" width="0" hidden="1" customWidth="1"/>
    <col min="13591" max="13591" width="9.25" customWidth="1"/>
    <col min="13592" max="13592" width="8.125" customWidth="1"/>
    <col min="13593" max="13593" width="7.875" bestFit="1" customWidth="1"/>
    <col min="13594" max="13594" width="8.875" customWidth="1"/>
    <col min="13595" max="13595" width="6.875" customWidth="1"/>
    <col min="13596" max="13596" width="8.75" customWidth="1"/>
    <col min="13597" max="13597" width="5.625" customWidth="1"/>
    <col min="13598" max="13598" width="8.875" customWidth="1"/>
    <col min="13599" max="13599" width="5.625" customWidth="1"/>
    <col min="13825" max="13825" width="46.375" customWidth="1"/>
    <col min="13826" max="13826" width="5.125" customWidth="1"/>
    <col min="13827" max="13827" width="6.375" customWidth="1"/>
    <col min="13828" max="13828" width="7" customWidth="1"/>
    <col min="13829" max="13830" width="6.875" customWidth="1"/>
    <col min="13831" max="13831" width="0" hidden="1" customWidth="1"/>
    <col min="13832" max="13832" width="8.75" customWidth="1"/>
    <col min="13833" max="13833" width="0" hidden="1" customWidth="1"/>
    <col min="13834" max="13834" width="8.75" customWidth="1"/>
    <col min="13835" max="13835" width="10.375" customWidth="1"/>
    <col min="13836" max="13837" width="9.75" customWidth="1"/>
    <col min="13838" max="13838" width="9.5" customWidth="1"/>
    <col min="13839" max="13839" width="10.375" customWidth="1"/>
    <col min="13840" max="13840" width="8.5" customWidth="1"/>
    <col min="13841" max="13841" width="9.875" customWidth="1"/>
    <col min="13842" max="13842" width="9.125" customWidth="1"/>
    <col min="13843" max="13843" width="9.625" customWidth="1"/>
    <col min="13844" max="13844" width="9.25" customWidth="1"/>
    <col min="13845" max="13846" width="0" hidden="1" customWidth="1"/>
    <col min="13847" max="13847" width="9.25" customWidth="1"/>
    <col min="13848" max="13848" width="8.125" customWidth="1"/>
    <col min="13849" max="13849" width="7.875" bestFit="1" customWidth="1"/>
    <col min="13850" max="13850" width="8.875" customWidth="1"/>
    <col min="13851" max="13851" width="6.875" customWidth="1"/>
    <col min="13852" max="13852" width="8.75" customWidth="1"/>
    <col min="13853" max="13853" width="5.625" customWidth="1"/>
    <col min="13854" max="13854" width="8.875" customWidth="1"/>
    <col min="13855" max="13855" width="5.625" customWidth="1"/>
    <col min="14081" max="14081" width="46.375" customWidth="1"/>
    <col min="14082" max="14082" width="5.125" customWidth="1"/>
    <col min="14083" max="14083" width="6.375" customWidth="1"/>
    <col min="14084" max="14084" width="7" customWidth="1"/>
    <col min="14085" max="14086" width="6.875" customWidth="1"/>
    <col min="14087" max="14087" width="0" hidden="1" customWidth="1"/>
    <col min="14088" max="14088" width="8.75" customWidth="1"/>
    <col min="14089" max="14089" width="0" hidden="1" customWidth="1"/>
    <col min="14090" max="14090" width="8.75" customWidth="1"/>
    <col min="14091" max="14091" width="10.375" customWidth="1"/>
    <col min="14092" max="14093" width="9.75" customWidth="1"/>
    <col min="14094" max="14094" width="9.5" customWidth="1"/>
    <col min="14095" max="14095" width="10.375" customWidth="1"/>
    <col min="14096" max="14096" width="8.5" customWidth="1"/>
    <col min="14097" max="14097" width="9.875" customWidth="1"/>
    <col min="14098" max="14098" width="9.125" customWidth="1"/>
    <col min="14099" max="14099" width="9.625" customWidth="1"/>
    <col min="14100" max="14100" width="9.25" customWidth="1"/>
    <col min="14101" max="14102" width="0" hidden="1" customWidth="1"/>
    <col min="14103" max="14103" width="9.25" customWidth="1"/>
    <col min="14104" max="14104" width="8.125" customWidth="1"/>
    <col min="14105" max="14105" width="7.875" bestFit="1" customWidth="1"/>
    <col min="14106" max="14106" width="8.875" customWidth="1"/>
    <col min="14107" max="14107" width="6.875" customWidth="1"/>
    <col min="14108" max="14108" width="8.75" customWidth="1"/>
    <col min="14109" max="14109" width="5.625" customWidth="1"/>
    <col min="14110" max="14110" width="8.875" customWidth="1"/>
    <col min="14111" max="14111" width="5.625" customWidth="1"/>
    <col min="14337" max="14337" width="46.375" customWidth="1"/>
    <col min="14338" max="14338" width="5.125" customWidth="1"/>
    <col min="14339" max="14339" width="6.375" customWidth="1"/>
    <col min="14340" max="14340" width="7" customWidth="1"/>
    <col min="14341" max="14342" width="6.875" customWidth="1"/>
    <col min="14343" max="14343" width="0" hidden="1" customWidth="1"/>
    <col min="14344" max="14344" width="8.75" customWidth="1"/>
    <col min="14345" max="14345" width="0" hidden="1" customWidth="1"/>
    <col min="14346" max="14346" width="8.75" customWidth="1"/>
    <col min="14347" max="14347" width="10.375" customWidth="1"/>
    <col min="14348" max="14349" width="9.75" customWidth="1"/>
    <col min="14350" max="14350" width="9.5" customWidth="1"/>
    <col min="14351" max="14351" width="10.375" customWidth="1"/>
    <col min="14352" max="14352" width="8.5" customWidth="1"/>
    <col min="14353" max="14353" width="9.875" customWidth="1"/>
    <col min="14354" max="14354" width="9.125" customWidth="1"/>
    <col min="14355" max="14355" width="9.625" customWidth="1"/>
    <col min="14356" max="14356" width="9.25" customWidth="1"/>
    <col min="14357" max="14358" width="0" hidden="1" customWidth="1"/>
    <col min="14359" max="14359" width="9.25" customWidth="1"/>
    <col min="14360" max="14360" width="8.125" customWidth="1"/>
    <col min="14361" max="14361" width="7.875" bestFit="1" customWidth="1"/>
    <col min="14362" max="14362" width="8.875" customWidth="1"/>
    <col min="14363" max="14363" width="6.875" customWidth="1"/>
    <col min="14364" max="14364" width="8.75" customWidth="1"/>
    <col min="14365" max="14365" width="5.625" customWidth="1"/>
    <col min="14366" max="14366" width="8.875" customWidth="1"/>
    <col min="14367" max="14367" width="5.625" customWidth="1"/>
    <col min="14593" max="14593" width="46.375" customWidth="1"/>
    <col min="14594" max="14594" width="5.125" customWidth="1"/>
    <col min="14595" max="14595" width="6.375" customWidth="1"/>
    <col min="14596" max="14596" width="7" customWidth="1"/>
    <col min="14597" max="14598" width="6.875" customWidth="1"/>
    <col min="14599" max="14599" width="0" hidden="1" customWidth="1"/>
    <col min="14600" max="14600" width="8.75" customWidth="1"/>
    <col min="14601" max="14601" width="0" hidden="1" customWidth="1"/>
    <col min="14602" max="14602" width="8.75" customWidth="1"/>
    <col min="14603" max="14603" width="10.375" customWidth="1"/>
    <col min="14604" max="14605" width="9.75" customWidth="1"/>
    <col min="14606" max="14606" width="9.5" customWidth="1"/>
    <col min="14607" max="14607" width="10.375" customWidth="1"/>
    <col min="14608" max="14608" width="8.5" customWidth="1"/>
    <col min="14609" max="14609" width="9.875" customWidth="1"/>
    <col min="14610" max="14610" width="9.125" customWidth="1"/>
    <col min="14611" max="14611" width="9.625" customWidth="1"/>
    <col min="14612" max="14612" width="9.25" customWidth="1"/>
    <col min="14613" max="14614" width="0" hidden="1" customWidth="1"/>
    <col min="14615" max="14615" width="9.25" customWidth="1"/>
    <col min="14616" max="14616" width="8.125" customWidth="1"/>
    <col min="14617" max="14617" width="7.875" bestFit="1" customWidth="1"/>
    <col min="14618" max="14618" width="8.875" customWidth="1"/>
    <col min="14619" max="14619" width="6.875" customWidth="1"/>
    <col min="14620" max="14620" width="8.75" customWidth="1"/>
    <col min="14621" max="14621" width="5.625" customWidth="1"/>
    <col min="14622" max="14622" width="8.875" customWidth="1"/>
    <col min="14623" max="14623" width="5.625" customWidth="1"/>
    <col min="14849" max="14849" width="46.375" customWidth="1"/>
    <col min="14850" max="14850" width="5.125" customWidth="1"/>
    <col min="14851" max="14851" width="6.375" customWidth="1"/>
    <col min="14852" max="14852" width="7" customWidth="1"/>
    <col min="14853" max="14854" width="6.875" customWidth="1"/>
    <col min="14855" max="14855" width="0" hidden="1" customWidth="1"/>
    <col min="14856" max="14856" width="8.75" customWidth="1"/>
    <col min="14857" max="14857" width="0" hidden="1" customWidth="1"/>
    <col min="14858" max="14858" width="8.75" customWidth="1"/>
    <col min="14859" max="14859" width="10.375" customWidth="1"/>
    <col min="14860" max="14861" width="9.75" customWidth="1"/>
    <col min="14862" max="14862" width="9.5" customWidth="1"/>
    <col min="14863" max="14863" width="10.375" customWidth="1"/>
    <col min="14864" max="14864" width="8.5" customWidth="1"/>
    <col min="14865" max="14865" width="9.875" customWidth="1"/>
    <col min="14866" max="14866" width="9.125" customWidth="1"/>
    <col min="14867" max="14867" width="9.625" customWidth="1"/>
    <col min="14868" max="14868" width="9.25" customWidth="1"/>
    <col min="14869" max="14870" width="0" hidden="1" customWidth="1"/>
    <col min="14871" max="14871" width="9.25" customWidth="1"/>
    <col min="14872" max="14872" width="8.125" customWidth="1"/>
    <col min="14873" max="14873" width="7.875" bestFit="1" customWidth="1"/>
    <col min="14874" max="14874" width="8.875" customWidth="1"/>
    <col min="14875" max="14875" width="6.875" customWidth="1"/>
    <col min="14876" max="14876" width="8.75" customWidth="1"/>
    <col min="14877" max="14877" width="5.625" customWidth="1"/>
    <col min="14878" max="14878" width="8.875" customWidth="1"/>
    <col min="14879" max="14879" width="5.625" customWidth="1"/>
    <col min="15105" max="15105" width="46.375" customWidth="1"/>
    <col min="15106" max="15106" width="5.125" customWidth="1"/>
    <col min="15107" max="15107" width="6.375" customWidth="1"/>
    <col min="15108" max="15108" width="7" customWidth="1"/>
    <col min="15109" max="15110" width="6.875" customWidth="1"/>
    <col min="15111" max="15111" width="0" hidden="1" customWidth="1"/>
    <col min="15112" max="15112" width="8.75" customWidth="1"/>
    <col min="15113" max="15113" width="0" hidden="1" customWidth="1"/>
    <col min="15114" max="15114" width="8.75" customWidth="1"/>
    <col min="15115" max="15115" width="10.375" customWidth="1"/>
    <col min="15116" max="15117" width="9.75" customWidth="1"/>
    <col min="15118" max="15118" width="9.5" customWidth="1"/>
    <col min="15119" max="15119" width="10.375" customWidth="1"/>
    <col min="15120" max="15120" width="8.5" customWidth="1"/>
    <col min="15121" max="15121" width="9.875" customWidth="1"/>
    <col min="15122" max="15122" width="9.125" customWidth="1"/>
    <col min="15123" max="15123" width="9.625" customWidth="1"/>
    <col min="15124" max="15124" width="9.25" customWidth="1"/>
    <col min="15125" max="15126" width="0" hidden="1" customWidth="1"/>
    <col min="15127" max="15127" width="9.25" customWidth="1"/>
    <col min="15128" max="15128" width="8.125" customWidth="1"/>
    <col min="15129" max="15129" width="7.875" bestFit="1" customWidth="1"/>
    <col min="15130" max="15130" width="8.875" customWidth="1"/>
    <col min="15131" max="15131" width="6.875" customWidth="1"/>
    <col min="15132" max="15132" width="8.75" customWidth="1"/>
    <col min="15133" max="15133" width="5.625" customWidth="1"/>
    <col min="15134" max="15134" width="8.875" customWidth="1"/>
    <col min="15135" max="15135" width="5.625" customWidth="1"/>
    <col min="15361" max="15361" width="46.375" customWidth="1"/>
    <col min="15362" max="15362" width="5.125" customWidth="1"/>
    <col min="15363" max="15363" width="6.375" customWidth="1"/>
    <col min="15364" max="15364" width="7" customWidth="1"/>
    <col min="15365" max="15366" width="6.875" customWidth="1"/>
    <col min="15367" max="15367" width="0" hidden="1" customWidth="1"/>
    <col min="15368" max="15368" width="8.75" customWidth="1"/>
    <col min="15369" max="15369" width="0" hidden="1" customWidth="1"/>
    <col min="15370" max="15370" width="8.75" customWidth="1"/>
    <col min="15371" max="15371" width="10.375" customWidth="1"/>
    <col min="15372" max="15373" width="9.75" customWidth="1"/>
    <col min="15374" max="15374" width="9.5" customWidth="1"/>
    <col min="15375" max="15375" width="10.375" customWidth="1"/>
    <col min="15376" max="15376" width="8.5" customWidth="1"/>
    <col min="15377" max="15377" width="9.875" customWidth="1"/>
    <col min="15378" max="15378" width="9.125" customWidth="1"/>
    <col min="15379" max="15379" width="9.625" customWidth="1"/>
    <col min="15380" max="15380" width="9.25" customWidth="1"/>
    <col min="15381" max="15382" width="0" hidden="1" customWidth="1"/>
    <col min="15383" max="15383" width="9.25" customWidth="1"/>
    <col min="15384" max="15384" width="8.125" customWidth="1"/>
    <col min="15385" max="15385" width="7.875" bestFit="1" customWidth="1"/>
    <col min="15386" max="15386" width="8.875" customWidth="1"/>
    <col min="15387" max="15387" width="6.875" customWidth="1"/>
    <col min="15388" max="15388" width="8.75" customWidth="1"/>
    <col min="15389" max="15389" width="5.625" customWidth="1"/>
    <col min="15390" max="15390" width="8.875" customWidth="1"/>
    <col min="15391" max="15391" width="5.625" customWidth="1"/>
    <col min="15617" max="15617" width="46.375" customWidth="1"/>
    <col min="15618" max="15618" width="5.125" customWidth="1"/>
    <col min="15619" max="15619" width="6.375" customWidth="1"/>
    <col min="15620" max="15620" width="7" customWidth="1"/>
    <col min="15621" max="15622" width="6.875" customWidth="1"/>
    <col min="15623" max="15623" width="0" hidden="1" customWidth="1"/>
    <col min="15624" max="15624" width="8.75" customWidth="1"/>
    <col min="15625" max="15625" width="0" hidden="1" customWidth="1"/>
    <col min="15626" max="15626" width="8.75" customWidth="1"/>
    <col min="15627" max="15627" width="10.375" customWidth="1"/>
    <col min="15628" max="15629" width="9.75" customWidth="1"/>
    <col min="15630" max="15630" width="9.5" customWidth="1"/>
    <col min="15631" max="15631" width="10.375" customWidth="1"/>
    <col min="15632" max="15632" width="8.5" customWidth="1"/>
    <col min="15633" max="15633" width="9.875" customWidth="1"/>
    <col min="15634" max="15634" width="9.125" customWidth="1"/>
    <col min="15635" max="15635" width="9.625" customWidth="1"/>
    <col min="15636" max="15636" width="9.25" customWidth="1"/>
    <col min="15637" max="15638" width="0" hidden="1" customWidth="1"/>
    <col min="15639" max="15639" width="9.25" customWidth="1"/>
    <col min="15640" max="15640" width="8.125" customWidth="1"/>
    <col min="15641" max="15641" width="7.875" bestFit="1" customWidth="1"/>
    <col min="15642" max="15642" width="8.875" customWidth="1"/>
    <col min="15643" max="15643" width="6.875" customWidth="1"/>
    <col min="15644" max="15644" width="8.75" customWidth="1"/>
    <col min="15645" max="15645" width="5.625" customWidth="1"/>
    <col min="15646" max="15646" width="8.875" customWidth="1"/>
    <col min="15647" max="15647" width="5.625" customWidth="1"/>
    <col min="15873" max="15873" width="46.375" customWidth="1"/>
    <col min="15874" max="15874" width="5.125" customWidth="1"/>
    <col min="15875" max="15875" width="6.375" customWidth="1"/>
    <col min="15876" max="15876" width="7" customWidth="1"/>
    <col min="15877" max="15878" width="6.875" customWidth="1"/>
    <col min="15879" max="15879" width="0" hidden="1" customWidth="1"/>
    <col min="15880" max="15880" width="8.75" customWidth="1"/>
    <col min="15881" max="15881" width="0" hidden="1" customWidth="1"/>
    <col min="15882" max="15882" width="8.75" customWidth="1"/>
    <col min="15883" max="15883" width="10.375" customWidth="1"/>
    <col min="15884" max="15885" width="9.75" customWidth="1"/>
    <col min="15886" max="15886" width="9.5" customWidth="1"/>
    <col min="15887" max="15887" width="10.375" customWidth="1"/>
    <col min="15888" max="15888" width="8.5" customWidth="1"/>
    <col min="15889" max="15889" width="9.875" customWidth="1"/>
    <col min="15890" max="15890" width="9.125" customWidth="1"/>
    <col min="15891" max="15891" width="9.625" customWidth="1"/>
    <col min="15892" max="15892" width="9.25" customWidth="1"/>
    <col min="15893" max="15894" width="0" hidden="1" customWidth="1"/>
    <col min="15895" max="15895" width="9.25" customWidth="1"/>
    <col min="15896" max="15896" width="8.125" customWidth="1"/>
    <col min="15897" max="15897" width="7.875" bestFit="1" customWidth="1"/>
    <col min="15898" max="15898" width="8.875" customWidth="1"/>
    <col min="15899" max="15899" width="6.875" customWidth="1"/>
    <col min="15900" max="15900" width="8.75" customWidth="1"/>
    <col min="15901" max="15901" width="5.625" customWidth="1"/>
    <col min="15902" max="15902" width="8.875" customWidth="1"/>
    <col min="15903" max="15903" width="5.625" customWidth="1"/>
    <col min="16129" max="16129" width="46.375" customWidth="1"/>
    <col min="16130" max="16130" width="5.125" customWidth="1"/>
    <col min="16131" max="16131" width="6.375" customWidth="1"/>
    <col min="16132" max="16132" width="7" customWidth="1"/>
    <col min="16133" max="16134" width="6.875" customWidth="1"/>
    <col min="16135" max="16135" width="0" hidden="1" customWidth="1"/>
    <col min="16136" max="16136" width="8.75" customWidth="1"/>
    <col min="16137" max="16137" width="0" hidden="1" customWidth="1"/>
    <col min="16138" max="16138" width="8.75" customWidth="1"/>
    <col min="16139" max="16139" width="10.375" customWidth="1"/>
    <col min="16140" max="16141" width="9.75" customWidth="1"/>
    <col min="16142" max="16142" width="9.5" customWidth="1"/>
    <col min="16143" max="16143" width="10.375" customWidth="1"/>
    <col min="16144" max="16144" width="8.5" customWidth="1"/>
    <col min="16145" max="16145" width="9.875" customWidth="1"/>
    <col min="16146" max="16146" width="9.125" customWidth="1"/>
    <col min="16147" max="16147" width="9.625" customWidth="1"/>
    <col min="16148" max="16148" width="9.25" customWidth="1"/>
    <col min="16149" max="16150" width="0" hidden="1" customWidth="1"/>
    <col min="16151" max="16151" width="9.25" customWidth="1"/>
    <col min="16152" max="16152" width="8.125" customWidth="1"/>
    <col min="16153" max="16153" width="7.875" bestFit="1" customWidth="1"/>
    <col min="16154" max="16154" width="8.875" customWidth="1"/>
    <col min="16155" max="16155" width="6.875" customWidth="1"/>
    <col min="16156" max="16156" width="8.75" customWidth="1"/>
    <col min="16157" max="16157" width="5.625" customWidth="1"/>
    <col min="16158" max="16158" width="8.875" customWidth="1"/>
    <col min="16159" max="16159" width="5.625" customWidth="1"/>
  </cols>
  <sheetData>
    <row r="1" spans="1:31" ht="13.5" customHeight="1" thickBot="1" x14ac:dyDescent="0.25">
      <c r="A1" s="1">
        <v>8</v>
      </c>
      <c r="B1" s="255" t="s">
        <v>0</v>
      </c>
      <c r="C1" s="256"/>
      <c r="D1" s="256"/>
      <c r="E1" s="256"/>
      <c r="F1" s="256"/>
      <c r="G1" s="256"/>
      <c r="H1" s="257"/>
      <c r="I1" s="258"/>
      <c r="J1" s="13"/>
      <c r="K1" s="314" t="s">
        <v>1</v>
      </c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6"/>
      <c r="W1" s="231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12</v>
      </c>
      <c r="B2" s="262" t="s">
        <v>2</v>
      </c>
      <c r="C2" s="264" t="s">
        <v>3</v>
      </c>
      <c r="D2" s="266" t="s">
        <v>4</v>
      </c>
      <c r="E2" s="266"/>
      <c r="F2" s="267"/>
      <c r="G2" s="268"/>
      <c r="H2" s="317" t="s">
        <v>5</v>
      </c>
      <c r="I2" s="317" t="s">
        <v>6</v>
      </c>
      <c r="J2" s="317" t="s">
        <v>6</v>
      </c>
      <c r="K2" s="272" t="s">
        <v>4</v>
      </c>
      <c r="L2" s="273"/>
      <c r="M2" s="273"/>
      <c r="N2" s="273"/>
      <c r="O2" s="273"/>
      <c r="P2" s="273"/>
      <c r="Q2" s="273"/>
      <c r="R2" s="274"/>
      <c r="S2" s="16" t="s">
        <v>5</v>
      </c>
      <c r="T2" s="6" t="s">
        <v>6</v>
      </c>
      <c r="U2" s="232" t="s">
        <v>7</v>
      </c>
      <c r="V2" s="8" t="s">
        <v>8</v>
      </c>
      <c r="W2" s="231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3"/>
      <c r="C3" s="265"/>
      <c r="D3" s="9" t="s">
        <v>9</v>
      </c>
      <c r="E3" s="10" t="s">
        <v>10</v>
      </c>
      <c r="F3" s="11" t="s">
        <v>11</v>
      </c>
      <c r="G3" s="12" t="s">
        <v>12</v>
      </c>
      <c r="H3" s="318"/>
      <c r="I3" s="318"/>
      <c r="J3" s="31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3" t="s">
        <v>21</v>
      </c>
      <c r="T3" s="18" t="s">
        <v>21</v>
      </c>
      <c r="U3" s="19" t="s">
        <v>21</v>
      </c>
      <c r="V3" s="20" t="s">
        <v>21</v>
      </c>
      <c r="W3" s="231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1880</v>
      </c>
      <c r="C4" s="23">
        <f>'[2]7'!C68</f>
        <v>267</v>
      </c>
      <c r="D4" s="23">
        <f>'[2]7'!D68</f>
        <v>1240</v>
      </c>
      <c r="E4" s="23">
        <f>'[2]7'!E68</f>
        <v>9895</v>
      </c>
      <c r="F4" s="23">
        <f>'[2]7'!F68</f>
        <v>6172</v>
      </c>
      <c r="G4" s="23" t="e">
        <f>'[2]7'!#REF!</f>
        <v>#REF!</v>
      </c>
      <c r="H4" s="28">
        <f>'[2]7'!G68</f>
        <v>1293.3120000000004</v>
      </c>
      <c r="I4" s="28">
        <f>'[2]7'!H68</f>
        <v>0</v>
      </c>
      <c r="J4" s="28">
        <f>'[2]7'!H68</f>
        <v>0</v>
      </c>
      <c r="K4" s="28">
        <f>'[2]7'!I68</f>
        <v>14969.110000000026</v>
      </c>
      <c r="L4" s="28">
        <f>'[2]7'!J68</f>
        <v>-263.84000000011292</v>
      </c>
      <c r="M4" s="28">
        <f>'[2]7'!K68</f>
        <v>5087.7400000000125</v>
      </c>
      <c r="N4" s="28">
        <f>'[2]7'!L68</f>
        <v>24534</v>
      </c>
      <c r="O4" s="28">
        <f>'[2]7'!M68</f>
        <v>1354.9500000000116</v>
      </c>
      <c r="P4" s="28">
        <f>'[2]7'!N68</f>
        <v>17296.510000000002</v>
      </c>
      <c r="Q4" s="28">
        <f>'[2]7'!O68</f>
        <v>0</v>
      </c>
      <c r="R4" s="28">
        <f>'[2]7'!P68</f>
        <v>0</v>
      </c>
      <c r="S4" s="28">
        <f>'[2]7'!Q68</f>
        <v>1387.4700000000048</v>
      </c>
      <c r="T4" s="28">
        <f>'[2]7'!R68</f>
        <v>411.01999999999572</v>
      </c>
      <c r="U4" s="234" t="e">
        <f>'[2]7'!#REF!</f>
        <v>#REF!</v>
      </c>
      <c r="V4" s="234" t="e">
        <f>'[2]7'!#REF!</f>
        <v>#REF!</v>
      </c>
      <c r="W4" s="231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1881</v>
      </c>
      <c r="C5" s="35"/>
      <c r="D5" s="36"/>
      <c r="E5" s="37">
        <v>1755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235"/>
      <c r="V5" s="46"/>
      <c r="W5" s="231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5" si="0">B5+1</f>
        <v>1882</v>
      </c>
      <c r="C6" s="35"/>
      <c r="D6" s="36"/>
      <c r="E6" s="37">
        <v>4034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235"/>
      <c r="V6" s="46"/>
      <c r="W6" s="231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1883</v>
      </c>
      <c r="C7" s="35"/>
      <c r="D7" s="36"/>
      <c r="E7" s="37">
        <v>100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235"/>
      <c r="V7" s="46"/>
      <c r="W7" s="231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25</v>
      </c>
      <c r="B8" s="34">
        <f t="shared" si="0"/>
        <v>1884</v>
      </c>
      <c r="C8" s="35"/>
      <c r="D8" s="36"/>
      <c r="E8" s="37"/>
      <c r="F8" s="38">
        <v>850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235"/>
      <c r="V8" s="46"/>
      <c r="W8" s="231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97</v>
      </c>
      <c r="B9" s="34">
        <f t="shared" si="0"/>
        <v>1885</v>
      </c>
      <c r="C9" s="35"/>
      <c r="D9" s="36">
        <v>350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235"/>
      <c r="V9" s="46"/>
      <c r="W9" s="231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98</v>
      </c>
      <c r="B10" s="34">
        <f t="shared" si="0"/>
        <v>1886</v>
      </c>
      <c r="C10" s="35"/>
      <c r="D10" s="36">
        <v>50</v>
      </c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235"/>
      <c r="V10" s="46"/>
      <c r="W10" s="231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 t="s">
        <v>99</v>
      </c>
      <c r="B11" s="34">
        <f t="shared" si="0"/>
        <v>1887</v>
      </c>
      <c r="C11" s="35"/>
      <c r="D11" s="36">
        <v>1450</v>
      </c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235"/>
      <c r="V11" s="46"/>
      <c r="W11" s="231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1888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235"/>
      <c r="V12" s="46"/>
      <c r="W12" s="231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1889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235"/>
      <c r="V13" s="46"/>
      <c r="W13" s="231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1890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235"/>
      <c r="V14" s="46"/>
      <c r="W14" s="231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1891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235"/>
      <c r="V15" s="46"/>
      <c r="W15" s="231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1892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235"/>
      <c r="V16" s="46"/>
      <c r="W16" s="231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1893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235"/>
      <c r="V17" s="46"/>
      <c r="W17" s="231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1894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235"/>
      <c r="V18" s="46"/>
      <c r="W18" s="231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1895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235"/>
      <c r="V19" s="46"/>
      <c r="W19" s="231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1896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235"/>
      <c r="V20" s="46"/>
      <c r="W20" s="231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1897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235"/>
      <c r="V21" s="46"/>
      <c r="W21" s="231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24</v>
      </c>
      <c r="B22" s="34">
        <f t="shared" si="0"/>
        <v>1898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235"/>
      <c r="V22" s="46"/>
      <c r="W22" s="231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25</v>
      </c>
      <c r="B23" s="34">
        <f t="shared" si="0"/>
        <v>1899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235"/>
      <c r="V23" s="46"/>
      <c r="W23" s="231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26</v>
      </c>
      <c r="B24" s="34">
        <f t="shared" si="0"/>
        <v>1900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235"/>
      <c r="V24" s="46"/>
      <c r="W24" s="231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27</v>
      </c>
      <c r="B25" s="34">
        <f t="shared" si="0"/>
        <v>1901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235"/>
      <c r="V25" s="46"/>
      <c r="W25" s="231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25">
      <c r="A26" s="275" t="s">
        <v>28</v>
      </c>
      <c r="B26" s="276"/>
      <c r="C26" s="50">
        <f t="shared" ref="C26:V26" si="1">SUM(C4:C25)</f>
        <v>267</v>
      </c>
      <c r="D26" s="50">
        <f t="shared" si="1"/>
        <v>3090</v>
      </c>
      <c r="E26" s="51">
        <f t="shared" si="1"/>
        <v>15784</v>
      </c>
      <c r="F26" s="50">
        <f t="shared" si="1"/>
        <v>7022</v>
      </c>
      <c r="G26" s="52" t="e">
        <f t="shared" si="1"/>
        <v>#REF!</v>
      </c>
      <c r="H26" s="28">
        <f t="shared" si="1"/>
        <v>1293.3120000000004</v>
      </c>
      <c r="I26" s="27">
        <f t="shared" si="1"/>
        <v>0</v>
      </c>
      <c r="J26" s="28">
        <f t="shared" si="1"/>
        <v>0</v>
      </c>
      <c r="K26" s="29">
        <f t="shared" si="1"/>
        <v>14969.110000000026</v>
      </c>
      <c r="L26" s="28">
        <f t="shared" si="1"/>
        <v>-263.84000000011292</v>
      </c>
      <c r="M26" s="28">
        <f t="shared" si="1"/>
        <v>5087.7400000000125</v>
      </c>
      <c r="N26" s="28">
        <f t="shared" si="1"/>
        <v>24534</v>
      </c>
      <c r="O26" s="27">
        <f t="shared" si="1"/>
        <v>1354.9500000000116</v>
      </c>
      <c r="P26" s="28">
        <f t="shared" si="1"/>
        <v>17296.510000000002</v>
      </c>
      <c r="Q26" s="28">
        <f t="shared" si="1"/>
        <v>0</v>
      </c>
      <c r="R26" s="28">
        <f t="shared" si="1"/>
        <v>0</v>
      </c>
      <c r="S26" s="28">
        <f t="shared" si="1"/>
        <v>1387.4700000000048</v>
      </c>
      <c r="T26" s="28">
        <f t="shared" si="1"/>
        <v>411.01999999999572</v>
      </c>
      <c r="U26" s="28" t="e">
        <f t="shared" si="1"/>
        <v>#REF!</v>
      </c>
      <c r="V26" s="28" t="e">
        <f t="shared" si="1"/>
        <v>#REF!</v>
      </c>
      <c r="W26" s="231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29</v>
      </c>
      <c r="B27" s="54">
        <v>675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236"/>
      <c r="V27" s="68"/>
      <c r="W27" s="231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33" t="s">
        <v>30</v>
      </c>
      <c r="B28" s="54">
        <f>B27+1</f>
        <v>676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237"/>
      <c r="V28" s="73"/>
      <c r="W28" s="231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3" t="s">
        <v>31</v>
      </c>
      <c r="B29" s="54">
        <f t="shared" ref="B29:B42" si="2">B28+1</f>
        <v>677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237"/>
      <c r="V29" s="73"/>
      <c r="W29" s="231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33" t="s">
        <v>33</v>
      </c>
      <c r="B30" s="54">
        <f t="shared" si="2"/>
        <v>678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237"/>
      <c r="V30" s="73"/>
      <c r="W30" s="231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33" t="s">
        <v>34</v>
      </c>
      <c r="B31" s="54">
        <f t="shared" si="2"/>
        <v>679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237"/>
      <c r="V31" s="73"/>
      <c r="W31" s="231"/>
      <c r="X31" s="3"/>
      <c r="Y31" s="3"/>
      <c r="Z31" s="3"/>
      <c r="AA31" s="3"/>
      <c r="AB31" s="3"/>
      <c r="AC31" s="3"/>
      <c r="AD31" s="3"/>
      <c r="AE31" s="3"/>
    </row>
    <row r="32" spans="1:31" ht="15.75" thickBot="1" x14ac:dyDescent="0.3">
      <c r="A32" s="33" t="s">
        <v>35</v>
      </c>
      <c r="B32" s="54">
        <f t="shared" si="2"/>
        <v>680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237"/>
      <c r="V32" s="73"/>
      <c r="W32" s="231"/>
      <c r="X32" s="3"/>
      <c r="Y32" s="3"/>
      <c r="Z32" s="3"/>
      <c r="AA32" s="3"/>
      <c r="AB32" s="3"/>
      <c r="AC32" s="3"/>
      <c r="AD32" s="3"/>
      <c r="AE32" s="3"/>
    </row>
    <row r="33" spans="1:31" ht="15.75" thickBot="1" x14ac:dyDescent="0.3">
      <c r="A33" s="33" t="s">
        <v>36</v>
      </c>
      <c r="B33" s="54">
        <f t="shared" si="2"/>
        <v>681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237"/>
      <c r="V33" s="73"/>
      <c r="W33" s="231"/>
      <c r="X33" s="3"/>
      <c r="Y33" s="3"/>
      <c r="Z33" s="3"/>
      <c r="AA33" s="3"/>
      <c r="AB33" s="3"/>
      <c r="AC33" s="3"/>
      <c r="AD33" s="3"/>
      <c r="AE33" s="3"/>
    </row>
    <row r="34" spans="1:31" ht="15.75" thickBot="1" x14ac:dyDescent="0.3">
      <c r="A34" s="33"/>
      <c r="B34" s="54">
        <f t="shared" si="2"/>
        <v>682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237"/>
      <c r="V34" s="73"/>
      <c r="W34" s="231"/>
      <c r="X34" s="3"/>
      <c r="Y34" s="3"/>
      <c r="Z34" s="3"/>
      <c r="AA34" s="3"/>
      <c r="AB34" s="3"/>
      <c r="AC34" s="3"/>
      <c r="AD34" s="3"/>
      <c r="AE34" s="3"/>
    </row>
    <row r="35" spans="1:31" ht="15.75" thickBot="1" x14ac:dyDescent="0.3">
      <c r="A35" s="33" t="s">
        <v>32</v>
      </c>
      <c r="B35" s="54">
        <f t="shared" si="2"/>
        <v>683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237"/>
      <c r="V35" s="73"/>
      <c r="W35" s="231"/>
      <c r="X35" s="3"/>
      <c r="Y35" s="3"/>
      <c r="Z35" s="3"/>
      <c r="AA35" s="3"/>
      <c r="AB35" s="3"/>
      <c r="AC35" s="3"/>
      <c r="AD35" s="3"/>
      <c r="AE35" s="3"/>
    </row>
    <row r="36" spans="1:31" ht="15.75" thickBot="1" x14ac:dyDescent="0.3">
      <c r="A36" s="33" t="s">
        <v>33</v>
      </c>
      <c r="B36" s="54">
        <f t="shared" si="2"/>
        <v>684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237"/>
      <c r="V36" s="73"/>
      <c r="W36" s="231"/>
      <c r="X36" s="3"/>
      <c r="Y36" s="3"/>
      <c r="Z36" s="3"/>
      <c r="AA36" s="3"/>
      <c r="AB36" s="3"/>
      <c r="AC36" s="3"/>
      <c r="AD36" s="3"/>
      <c r="AE36" s="3"/>
    </row>
    <row r="37" spans="1:31" ht="15.75" thickBot="1" x14ac:dyDescent="0.3">
      <c r="A37" s="33" t="s">
        <v>34</v>
      </c>
      <c r="B37" s="54">
        <f t="shared" si="2"/>
        <v>685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237"/>
      <c r="V37" s="73"/>
      <c r="W37" s="231"/>
      <c r="X37" s="3"/>
      <c r="Y37" s="3"/>
      <c r="Z37" s="3"/>
      <c r="AA37" s="3"/>
      <c r="AB37" s="3"/>
      <c r="AC37" s="3"/>
      <c r="AD37" s="3"/>
      <c r="AE37" s="3"/>
    </row>
    <row r="38" spans="1:31" ht="15.75" thickBot="1" x14ac:dyDescent="0.3">
      <c r="A38" s="33" t="s">
        <v>35</v>
      </c>
      <c r="B38" s="54">
        <f t="shared" si="2"/>
        <v>686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237"/>
      <c r="V38" s="73"/>
      <c r="W38" s="231"/>
      <c r="X38" s="3"/>
      <c r="Y38" s="3"/>
      <c r="Z38" s="3"/>
      <c r="AA38" s="3"/>
      <c r="AB38" s="3"/>
      <c r="AC38" s="3"/>
      <c r="AD38" s="3"/>
      <c r="AE38" s="3"/>
    </row>
    <row r="39" spans="1:31" ht="15.75" thickBot="1" x14ac:dyDescent="0.3">
      <c r="A39" s="33" t="s">
        <v>36</v>
      </c>
      <c r="B39" s="54">
        <f t="shared" si="2"/>
        <v>687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237"/>
      <c r="V39" s="73"/>
      <c r="W39" s="231"/>
      <c r="X39" s="3"/>
      <c r="Y39" s="3"/>
      <c r="Z39" s="3"/>
      <c r="AA39" s="3"/>
      <c r="AB39" s="3"/>
      <c r="AC39" s="3"/>
      <c r="AD39" s="3"/>
      <c r="AE39" s="3"/>
    </row>
    <row r="40" spans="1:31" ht="15.75" thickBot="1" x14ac:dyDescent="0.3">
      <c r="A40" s="33"/>
      <c r="B40" s="54">
        <f t="shared" si="2"/>
        <v>688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237"/>
      <c r="V40" s="73"/>
      <c r="W40" s="231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33" t="s">
        <v>30</v>
      </c>
      <c r="B41" s="54">
        <f t="shared" si="2"/>
        <v>689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237"/>
      <c r="V41" s="73"/>
      <c r="W41" s="231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33" t="s">
        <v>31</v>
      </c>
      <c r="B42" s="54">
        <f t="shared" si="2"/>
        <v>690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237"/>
      <c r="V42" s="73"/>
      <c r="W42" s="231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77"/>
      <c r="B43" s="278"/>
      <c r="C43" s="75">
        <f t="shared" ref="C43:V43" si="3">SUM(C27:C42)</f>
        <v>0</v>
      </c>
      <c r="D43" s="76">
        <f t="shared" si="3"/>
        <v>0</v>
      </c>
      <c r="E43" s="77">
        <f t="shared" si="3"/>
        <v>0</v>
      </c>
      <c r="F43" s="76">
        <f t="shared" si="3"/>
        <v>0</v>
      </c>
      <c r="G43" s="78">
        <f t="shared" si="3"/>
        <v>0</v>
      </c>
      <c r="H43" s="238">
        <f t="shared" si="3"/>
        <v>0</v>
      </c>
      <c r="I43" s="238">
        <f t="shared" si="3"/>
        <v>0</v>
      </c>
      <c r="J43" s="80">
        <f t="shared" si="3"/>
        <v>0</v>
      </c>
      <c r="K43" s="239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38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240">
        <f t="shared" si="3"/>
        <v>0</v>
      </c>
      <c r="V43" s="82">
        <f t="shared" si="3"/>
        <v>0</v>
      </c>
      <c r="W43" s="231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37</v>
      </c>
      <c r="B44" s="84">
        <v>1042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241"/>
      <c r="V44" s="96"/>
      <c r="W44" s="231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80</v>
      </c>
      <c r="B45" s="97">
        <f t="shared" ref="B45:B68" si="4">B44+1</f>
        <v>1043</v>
      </c>
      <c r="C45" s="35"/>
      <c r="D45" s="71"/>
      <c r="E45" s="71">
        <v>150</v>
      </c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242"/>
      <c r="V45" s="140"/>
      <c r="W45" s="231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100</v>
      </c>
      <c r="B46" s="97">
        <f t="shared" si="4"/>
        <v>1044</v>
      </c>
      <c r="C46" s="166">
        <v>720</v>
      </c>
      <c r="D46" s="187"/>
      <c r="E46" s="187"/>
      <c r="F46" s="167"/>
      <c r="G46" s="169"/>
      <c r="H46" s="170"/>
      <c r="I46" s="171"/>
      <c r="J46" s="170"/>
      <c r="K46" s="170"/>
      <c r="L46" s="170"/>
      <c r="M46" s="169"/>
      <c r="N46" s="42"/>
      <c r="O46" s="41"/>
      <c r="P46" s="42"/>
      <c r="Q46" s="44"/>
      <c r="R46" s="40"/>
      <c r="S46" s="42"/>
      <c r="T46" s="42"/>
      <c r="U46" s="243"/>
      <c r="V46" s="104"/>
      <c r="W46" s="231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101</v>
      </c>
      <c r="B47" s="97">
        <f t="shared" si="4"/>
        <v>1045</v>
      </c>
      <c r="C47" s="166">
        <v>600</v>
      </c>
      <c r="D47" s="187"/>
      <c r="E47" s="187"/>
      <c r="F47" s="167"/>
      <c r="G47" s="169"/>
      <c r="H47" s="170"/>
      <c r="I47" s="171"/>
      <c r="J47" s="170"/>
      <c r="K47" s="170"/>
      <c r="L47" s="170"/>
      <c r="M47" s="169"/>
      <c r="N47" s="44"/>
      <c r="O47" s="100"/>
      <c r="P47" s="102"/>
      <c r="Q47" s="44"/>
      <c r="R47" s="101"/>
      <c r="S47" s="44"/>
      <c r="T47" s="44"/>
      <c r="U47" s="243"/>
      <c r="V47" s="104"/>
      <c r="W47" s="231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/>
      <c r="B48" s="97">
        <f t="shared" si="4"/>
        <v>1046</v>
      </c>
      <c r="C48" s="166"/>
      <c r="D48" s="200"/>
      <c r="E48" s="200"/>
      <c r="F48" s="174"/>
      <c r="G48" s="202"/>
      <c r="H48" s="172"/>
      <c r="I48" s="204"/>
      <c r="J48" s="172"/>
      <c r="K48" s="172"/>
      <c r="L48" s="172"/>
      <c r="M48" s="202"/>
      <c r="N48" s="44"/>
      <c r="O48" s="100"/>
      <c r="P48" s="102"/>
      <c r="Q48" s="44"/>
      <c r="R48" s="101"/>
      <c r="S48" s="44"/>
      <c r="T48" s="44"/>
      <c r="U48" s="243"/>
      <c r="V48" s="104"/>
      <c r="W48" s="231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1047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243"/>
      <c r="V49" s="104"/>
      <c r="W49" s="231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1048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243"/>
      <c r="V50" s="104"/>
      <c r="W50" s="231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1049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243"/>
      <c r="V51" s="104"/>
      <c r="W51" s="231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1050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243"/>
      <c r="V52" s="104"/>
      <c r="W52" s="231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1051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243"/>
      <c r="V53" s="104"/>
      <c r="W53" s="231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1052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243"/>
      <c r="V54" s="104"/>
      <c r="W54" s="231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1053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44"/>
      <c r="Q55" s="44"/>
      <c r="R55" s="107"/>
      <c r="S55" s="44"/>
      <c r="T55" s="44"/>
      <c r="U55" s="243"/>
      <c r="V55" s="104"/>
      <c r="W55" s="231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1054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44"/>
      <c r="Q56" s="44"/>
      <c r="R56" s="107"/>
      <c r="S56" s="44"/>
      <c r="T56" s="44"/>
      <c r="U56" s="243"/>
      <c r="V56" s="104"/>
      <c r="W56" s="231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1055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44"/>
      <c r="Q57" s="44"/>
      <c r="R57" s="107"/>
      <c r="S57" s="44"/>
      <c r="T57" s="44"/>
      <c r="U57" s="243"/>
      <c r="V57" s="104"/>
      <c r="W57" s="231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1056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44"/>
      <c r="Q58" s="44"/>
      <c r="R58" s="107"/>
      <c r="S58" s="44"/>
      <c r="T58" s="44"/>
      <c r="U58" s="243"/>
      <c r="V58" s="104"/>
      <c r="W58" s="231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1057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44"/>
      <c r="Q59" s="44"/>
      <c r="R59" s="107"/>
      <c r="S59" s="44"/>
      <c r="T59" s="44"/>
      <c r="U59" s="243"/>
      <c r="V59" s="104"/>
      <c r="W59" s="231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1058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44"/>
      <c r="Q60" s="44"/>
      <c r="R60" s="107"/>
      <c r="S60" s="44"/>
      <c r="T60" s="44"/>
      <c r="U60" s="243"/>
      <c r="V60" s="104"/>
      <c r="W60" s="231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1059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44"/>
      <c r="Q61" s="44"/>
      <c r="R61" s="107"/>
      <c r="S61" s="44"/>
      <c r="T61" s="44"/>
      <c r="U61" s="243"/>
      <c r="V61" s="104"/>
      <c r="W61" s="231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/>
      <c r="B62" s="97">
        <f t="shared" si="4"/>
        <v>1060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243"/>
      <c r="V62" s="104"/>
      <c r="W62" s="231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3"/>
      <c r="B63" s="97">
        <f t="shared" si="4"/>
        <v>1061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243"/>
      <c r="V63" s="104"/>
      <c r="W63" s="231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3"/>
      <c r="B64" s="97">
        <f t="shared" si="4"/>
        <v>1062</v>
      </c>
      <c r="C64" s="35"/>
      <c r="D64" s="98"/>
      <c r="E64" s="98"/>
      <c r="F64" s="38"/>
      <c r="G64" s="99"/>
      <c r="H64" s="100"/>
      <c r="I64" s="100"/>
      <c r="J64" s="44"/>
      <c r="K64" s="101"/>
      <c r="L64" s="44"/>
      <c r="M64" s="44"/>
      <c r="N64" s="44"/>
      <c r="O64" s="100"/>
      <c r="P64" s="44"/>
      <c r="Q64" s="44"/>
      <c r="R64" s="107"/>
      <c r="S64" s="44"/>
      <c r="T64" s="44"/>
      <c r="U64" s="243"/>
      <c r="V64" s="104"/>
      <c r="W64" s="231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3"/>
      <c r="B65" s="97">
        <f t="shared" si="4"/>
        <v>1063</v>
      </c>
      <c r="C65" s="35"/>
      <c r="D65" s="98"/>
      <c r="E65" s="98"/>
      <c r="F65" s="38"/>
      <c r="G65" s="99"/>
      <c r="H65" s="100"/>
      <c r="I65" s="100"/>
      <c r="J65" s="44"/>
      <c r="K65" s="101"/>
      <c r="L65" s="44"/>
      <c r="M65" s="44"/>
      <c r="N65" s="44"/>
      <c r="O65" s="100"/>
      <c r="P65" s="44"/>
      <c r="Q65" s="44"/>
      <c r="R65" s="107"/>
      <c r="S65" s="44"/>
      <c r="T65" s="44"/>
      <c r="U65" s="243"/>
      <c r="V65" s="104"/>
      <c r="W65" s="231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3"/>
      <c r="B66" s="97">
        <f t="shared" si="4"/>
        <v>1064</v>
      </c>
      <c r="C66" s="35"/>
      <c r="D66" s="98"/>
      <c r="E66" s="98"/>
      <c r="F66" s="38"/>
      <c r="G66" s="99"/>
      <c r="H66" s="100"/>
      <c r="I66" s="100"/>
      <c r="J66" s="44"/>
      <c r="K66" s="101"/>
      <c r="L66" s="44"/>
      <c r="M66" s="44"/>
      <c r="N66" s="44"/>
      <c r="O66" s="100"/>
      <c r="P66" s="44"/>
      <c r="Q66" s="44"/>
      <c r="R66" s="107"/>
      <c r="S66" s="44"/>
      <c r="T66" s="44"/>
      <c r="U66" s="243"/>
      <c r="V66" s="104"/>
      <c r="W66" s="231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3" t="s">
        <v>70</v>
      </c>
      <c r="B67" s="97">
        <f t="shared" si="4"/>
        <v>1065</v>
      </c>
      <c r="C67" s="35"/>
      <c r="D67" s="98"/>
      <c r="E67" s="98"/>
      <c r="F67" s="38"/>
      <c r="G67" s="99"/>
      <c r="H67" s="100"/>
      <c r="I67" s="100"/>
      <c r="J67" s="44"/>
      <c r="K67" s="101"/>
      <c r="L67" s="44"/>
      <c r="M67" s="44"/>
      <c r="N67" s="44"/>
      <c r="O67" s="100"/>
      <c r="P67" s="44"/>
      <c r="Q67" s="44"/>
      <c r="R67" s="107"/>
      <c r="S67" s="44"/>
      <c r="T67" s="44"/>
      <c r="U67" s="243"/>
      <c r="V67" s="104"/>
      <c r="W67" s="231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3" t="s">
        <v>71</v>
      </c>
      <c r="B68" s="97">
        <f t="shared" si="4"/>
        <v>1066</v>
      </c>
      <c r="C68" s="35"/>
      <c r="D68" s="98"/>
      <c r="E68" s="98"/>
      <c r="F68" s="38"/>
      <c r="G68" s="99"/>
      <c r="H68" s="100"/>
      <c r="I68" s="100"/>
      <c r="J68" s="44"/>
      <c r="K68" s="101"/>
      <c r="L68" s="44"/>
      <c r="M68" s="44"/>
      <c r="N68" s="44"/>
      <c r="O68" s="100"/>
      <c r="P68" s="44"/>
      <c r="Q68" s="49"/>
      <c r="R68" s="107"/>
      <c r="S68" s="44"/>
      <c r="T68" s="44"/>
      <c r="U68" s="243"/>
      <c r="V68" s="104"/>
      <c r="W68" s="231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79" t="s">
        <v>59</v>
      </c>
      <c r="B69" s="279"/>
      <c r="C69" s="108">
        <f t="shared" ref="C69:V69" si="5">SUM(C44:C68)</f>
        <v>1320</v>
      </c>
      <c r="D69" s="108">
        <f t="shared" si="5"/>
        <v>0</v>
      </c>
      <c r="E69" s="108">
        <f t="shared" si="5"/>
        <v>150</v>
      </c>
      <c r="F69" s="108">
        <f t="shared" si="5"/>
        <v>0</v>
      </c>
      <c r="G69" s="108">
        <f t="shared" si="5"/>
        <v>0</v>
      </c>
      <c r="H69" s="110">
        <f t="shared" si="5"/>
        <v>0</v>
      </c>
      <c r="I69" s="110">
        <f t="shared" si="5"/>
        <v>0</v>
      </c>
      <c r="J69" s="110">
        <f t="shared" si="5"/>
        <v>0</v>
      </c>
      <c r="K69" s="110">
        <f t="shared" si="5"/>
        <v>0</v>
      </c>
      <c r="L69" s="110">
        <f t="shared" si="5"/>
        <v>0</v>
      </c>
      <c r="M69" s="110">
        <f t="shared" si="5"/>
        <v>0</v>
      </c>
      <c r="N69" s="110">
        <f t="shared" si="5"/>
        <v>0</v>
      </c>
      <c r="O69" s="111">
        <f t="shared" si="5"/>
        <v>0</v>
      </c>
      <c r="P69" s="110">
        <f t="shared" si="5"/>
        <v>0</v>
      </c>
      <c r="Q69" s="110">
        <f t="shared" si="5"/>
        <v>0</v>
      </c>
      <c r="R69" s="110">
        <f t="shared" si="5"/>
        <v>0</v>
      </c>
      <c r="S69" s="110">
        <f t="shared" si="5"/>
        <v>0</v>
      </c>
      <c r="T69" s="110">
        <f t="shared" si="5"/>
        <v>0</v>
      </c>
      <c r="U69" s="244">
        <f t="shared" si="5"/>
        <v>0</v>
      </c>
      <c r="V69" s="113">
        <f t="shared" si="5"/>
        <v>0</v>
      </c>
    </row>
    <row r="70" spans="1:31" ht="15.75" thickBot="1" x14ac:dyDescent="0.25">
      <c r="A70" s="280" t="s">
        <v>60</v>
      </c>
      <c r="B70" s="280"/>
      <c r="C70" s="114">
        <f t="shared" ref="C70:V70" si="6">C26+C43-C69</f>
        <v>-1053</v>
      </c>
      <c r="D70" s="114">
        <f t="shared" si="6"/>
        <v>3090</v>
      </c>
      <c r="E70" s="115">
        <f t="shared" si="6"/>
        <v>15634</v>
      </c>
      <c r="F70" s="114">
        <f t="shared" si="6"/>
        <v>7022</v>
      </c>
      <c r="G70" s="116" t="e">
        <f t="shared" si="6"/>
        <v>#REF!</v>
      </c>
      <c r="H70" s="28">
        <f t="shared" si="6"/>
        <v>1293.3120000000004</v>
      </c>
      <c r="I70" s="27">
        <f t="shared" si="6"/>
        <v>0</v>
      </c>
      <c r="J70" s="28">
        <f t="shared" si="6"/>
        <v>0</v>
      </c>
      <c r="K70" s="29">
        <f t="shared" si="6"/>
        <v>14969.110000000026</v>
      </c>
      <c r="L70" s="28">
        <f t="shared" si="6"/>
        <v>-263.84000000011292</v>
      </c>
      <c r="M70" s="28">
        <f t="shared" si="6"/>
        <v>5087.7400000000125</v>
      </c>
      <c r="N70" s="28">
        <f t="shared" si="6"/>
        <v>24534</v>
      </c>
      <c r="O70" s="27">
        <f t="shared" si="6"/>
        <v>1354.9500000000116</v>
      </c>
      <c r="P70" s="28">
        <f t="shared" si="6"/>
        <v>17296.510000000002</v>
      </c>
      <c r="Q70" s="117">
        <f t="shared" si="6"/>
        <v>0</v>
      </c>
      <c r="R70" s="117">
        <f t="shared" si="6"/>
        <v>0</v>
      </c>
      <c r="S70" s="28">
        <f t="shared" si="6"/>
        <v>1387.4700000000048</v>
      </c>
      <c r="T70" s="28">
        <f t="shared" si="6"/>
        <v>411.01999999999572</v>
      </c>
      <c r="U70" s="118" t="e">
        <f t="shared" si="6"/>
        <v>#REF!</v>
      </c>
      <c r="V70" s="118" t="e">
        <f t="shared" si="6"/>
        <v>#REF!</v>
      </c>
    </row>
    <row r="71" spans="1:31" ht="17.25" customHeight="1" x14ac:dyDescent="0.25"/>
    <row r="72" spans="1:31" ht="18" customHeight="1" x14ac:dyDescent="0.25"/>
    <row r="73" spans="1:31" ht="24.75" x14ac:dyDescent="0.5">
      <c r="A73" s="124"/>
      <c r="Q73" s="313"/>
      <c r="R73" s="313"/>
      <c r="S73" s="313"/>
      <c r="T73" s="313"/>
    </row>
    <row r="74" spans="1:31" ht="24.75" x14ac:dyDescent="0.5">
      <c r="A74" s="124" t="s">
        <v>61</v>
      </c>
      <c r="Q74" s="313"/>
      <c r="R74" s="313"/>
      <c r="S74" s="313"/>
      <c r="T74" s="313"/>
    </row>
    <row r="76" spans="1:31" x14ac:dyDescent="0.25">
      <c r="B76" s="125"/>
    </row>
    <row r="246" spans="4:4" x14ac:dyDescent="0.25">
      <c r="D246" s="119" t="s">
        <v>62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3:B43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38"/>
  <sheetViews>
    <sheetView rightToLeft="1" workbookViewId="0">
      <pane ySplit="4" topLeftCell="A5" activePane="bottomLeft" state="frozen"/>
      <selection pane="bottomLeft" activeCell="D11" sqref="D11"/>
    </sheetView>
  </sheetViews>
  <sheetFormatPr defaultRowHeight="14.25" x14ac:dyDescent="0.2"/>
  <cols>
    <col min="1" max="1" width="48.875" customWidth="1"/>
    <col min="2" max="2" width="5.125" customWidth="1"/>
    <col min="3" max="3" width="7.375" customWidth="1"/>
    <col min="4" max="4" width="7.5" customWidth="1"/>
    <col min="5" max="5" width="7.625" customWidth="1"/>
    <col min="6" max="6" width="7.125" customWidth="1"/>
    <col min="7" max="7" width="9.125" style="121" bestFit="1" customWidth="1"/>
    <col min="8" max="8" width="7.25" style="121" customWidth="1"/>
    <col min="9" max="9" width="10.75" style="121" customWidth="1"/>
    <col min="10" max="12" width="9.375" style="121" bestFit="1" customWidth="1"/>
    <col min="13" max="14" width="9.125" style="121" bestFit="1" customWidth="1"/>
    <col min="15" max="15" width="9.875" style="121" bestFit="1" customWidth="1"/>
    <col min="16" max="18" width="9.125" style="121" bestFit="1" customWidth="1"/>
    <col min="257" max="257" width="48.875" customWidth="1"/>
    <col min="258" max="258" width="5.125" customWidth="1"/>
    <col min="259" max="259" width="7.375" customWidth="1"/>
    <col min="260" max="260" width="7.5" customWidth="1"/>
    <col min="261" max="261" width="7.625" customWidth="1"/>
    <col min="262" max="262" width="7.125" customWidth="1"/>
    <col min="263" max="263" width="9.125" bestFit="1" customWidth="1"/>
    <col min="264" max="264" width="7.25" customWidth="1"/>
    <col min="265" max="265" width="10.75" customWidth="1"/>
    <col min="266" max="268" width="9.375" bestFit="1" customWidth="1"/>
    <col min="269" max="270" width="9.125" bestFit="1" customWidth="1"/>
    <col min="271" max="271" width="9.875" bestFit="1" customWidth="1"/>
    <col min="272" max="274" width="9.125" bestFit="1" customWidth="1"/>
    <col min="513" max="513" width="48.875" customWidth="1"/>
    <col min="514" max="514" width="5.125" customWidth="1"/>
    <col min="515" max="515" width="7.375" customWidth="1"/>
    <col min="516" max="516" width="7.5" customWidth="1"/>
    <col min="517" max="517" width="7.625" customWidth="1"/>
    <col min="518" max="518" width="7.125" customWidth="1"/>
    <col min="519" max="519" width="9.125" bestFit="1" customWidth="1"/>
    <col min="520" max="520" width="7.25" customWidth="1"/>
    <col min="521" max="521" width="10.75" customWidth="1"/>
    <col min="522" max="524" width="9.375" bestFit="1" customWidth="1"/>
    <col min="525" max="526" width="9.125" bestFit="1" customWidth="1"/>
    <col min="527" max="527" width="9.875" bestFit="1" customWidth="1"/>
    <col min="528" max="530" width="9.125" bestFit="1" customWidth="1"/>
    <col min="769" max="769" width="48.875" customWidth="1"/>
    <col min="770" max="770" width="5.125" customWidth="1"/>
    <col min="771" max="771" width="7.375" customWidth="1"/>
    <col min="772" max="772" width="7.5" customWidth="1"/>
    <col min="773" max="773" width="7.625" customWidth="1"/>
    <col min="774" max="774" width="7.125" customWidth="1"/>
    <col min="775" max="775" width="9.125" bestFit="1" customWidth="1"/>
    <col min="776" max="776" width="7.25" customWidth="1"/>
    <col min="777" max="777" width="10.75" customWidth="1"/>
    <col min="778" max="780" width="9.375" bestFit="1" customWidth="1"/>
    <col min="781" max="782" width="9.125" bestFit="1" customWidth="1"/>
    <col min="783" max="783" width="9.875" bestFit="1" customWidth="1"/>
    <col min="784" max="786" width="9.125" bestFit="1" customWidth="1"/>
    <col min="1025" max="1025" width="48.875" customWidth="1"/>
    <col min="1026" max="1026" width="5.125" customWidth="1"/>
    <col min="1027" max="1027" width="7.375" customWidth="1"/>
    <col min="1028" max="1028" width="7.5" customWidth="1"/>
    <col min="1029" max="1029" width="7.625" customWidth="1"/>
    <col min="1030" max="1030" width="7.125" customWidth="1"/>
    <col min="1031" max="1031" width="9.125" bestFit="1" customWidth="1"/>
    <col min="1032" max="1032" width="7.25" customWidth="1"/>
    <col min="1033" max="1033" width="10.75" customWidth="1"/>
    <col min="1034" max="1036" width="9.375" bestFit="1" customWidth="1"/>
    <col min="1037" max="1038" width="9.125" bestFit="1" customWidth="1"/>
    <col min="1039" max="1039" width="9.875" bestFit="1" customWidth="1"/>
    <col min="1040" max="1042" width="9.125" bestFit="1" customWidth="1"/>
    <col min="1281" max="1281" width="48.875" customWidth="1"/>
    <col min="1282" max="1282" width="5.125" customWidth="1"/>
    <col min="1283" max="1283" width="7.375" customWidth="1"/>
    <col min="1284" max="1284" width="7.5" customWidth="1"/>
    <col min="1285" max="1285" width="7.625" customWidth="1"/>
    <col min="1286" max="1286" width="7.125" customWidth="1"/>
    <col min="1287" max="1287" width="9.125" bestFit="1" customWidth="1"/>
    <col min="1288" max="1288" width="7.25" customWidth="1"/>
    <col min="1289" max="1289" width="10.75" customWidth="1"/>
    <col min="1290" max="1292" width="9.375" bestFit="1" customWidth="1"/>
    <col min="1293" max="1294" width="9.125" bestFit="1" customWidth="1"/>
    <col min="1295" max="1295" width="9.875" bestFit="1" customWidth="1"/>
    <col min="1296" max="1298" width="9.125" bestFit="1" customWidth="1"/>
    <col min="1537" max="1537" width="48.875" customWidth="1"/>
    <col min="1538" max="1538" width="5.125" customWidth="1"/>
    <col min="1539" max="1539" width="7.375" customWidth="1"/>
    <col min="1540" max="1540" width="7.5" customWidth="1"/>
    <col min="1541" max="1541" width="7.625" customWidth="1"/>
    <col min="1542" max="1542" width="7.125" customWidth="1"/>
    <col min="1543" max="1543" width="9.125" bestFit="1" customWidth="1"/>
    <col min="1544" max="1544" width="7.25" customWidth="1"/>
    <col min="1545" max="1545" width="10.75" customWidth="1"/>
    <col min="1546" max="1548" width="9.375" bestFit="1" customWidth="1"/>
    <col min="1549" max="1550" width="9.125" bestFit="1" customWidth="1"/>
    <col min="1551" max="1551" width="9.875" bestFit="1" customWidth="1"/>
    <col min="1552" max="1554" width="9.125" bestFit="1" customWidth="1"/>
    <col min="1793" max="1793" width="48.875" customWidth="1"/>
    <col min="1794" max="1794" width="5.125" customWidth="1"/>
    <col min="1795" max="1795" width="7.375" customWidth="1"/>
    <col min="1796" max="1796" width="7.5" customWidth="1"/>
    <col min="1797" max="1797" width="7.625" customWidth="1"/>
    <col min="1798" max="1798" width="7.125" customWidth="1"/>
    <col min="1799" max="1799" width="9.125" bestFit="1" customWidth="1"/>
    <col min="1800" max="1800" width="7.25" customWidth="1"/>
    <col min="1801" max="1801" width="10.75" customWidth="1"/>
    <col min="1802" max="1804" width="9.375" bestFit="1" customWidth="1"/>
    <col min="1805" max="1806" width="9.125" bestFit="1" customWidth="1"/>
    <col min="1807" max="1807" width="9.875" bestFit="1" customWidth="1"/>
    <col min="1808" max="1810" width="9.125" bestFit="1" customWidth="1"/>
    <col min="2049" max="2049" width="48.875" customWidth="1"/>
    <col min="2050" max="2050" width="5.125" customWidth="1"/>
    <col min="2051" max="2051" width="7.375" customWidth="1"/>
    <col min="2052" max="2052" width="7.5" customWidth="1"/>
    <col min="2053" max="2053" width="7.625" customWidth="1"/>
    <col min="2054" max="2054" width="7.125" customWidth="1"/>
    <col min="2055" max="2055" width="9.125" bestFit="1" customWidth="1"/>
    <col min="2056" max="2056" width="7.25" customWidth="1"/>
    <col min="2057" max="2057" width="10.75" customWidth="1"/>
    <col min="2058" max="2060" width="9.375" bestFit="1" customWidth="1"/>
    <col min="2061" max="2062" width="9.125" bestFit="1" customWidth="1"/>
    <col min="2063" max="2063" width="9.875" bestFit="1" customWidth="1"/>
    <col min="2064" max="2066" width="9.125" bestFit="1" customWidth="1"/>
    <col min="2305" max="2305" width="48.875" customWidth="1"/>
    <col min="2306" max="2306" width="5.125" customWidth="1"/>
    <col min="2307" max="2307" width="7.375" customWidth="1"/>
    <col min="2308" max="2308" width="7.5" customWidth="1"/>
    <col min="2309" max="2309" width="7.625" customWidth="1"/>
    <col min="2310" max="2310" width="7.125" customWidth="1"/>
    <col min="2311" max="2311" width="9.125" bestFit="1" customWidth="1"/>
    <col min="2312" max="2312" width="7.25" customWidth="1"/>
    <col min="2313" max="2313" width="10.75" customWidth="1"/>
    <col min="2314" max="2316" width="9.375" bestFit="1" customWidth="1"/>
    <col min="2317" max="2318" width="9.125" bestFit="1" customWidth="1"/>
    <col min="2319" max="2319" width="9.875" bestFit="1" customWidth="1"/>
    <col min="2320" max="2322" width="9.125" bestFit="1" customWidth="1"/>
    <col min="2561" max="2561" width="48.875" customWidth="1"/>
    <col min="2562" max="2562" width="5.125" customWidth="1"/>
    <col min="2563" max="2563" width="7.375" customWidth="1"/>
    <col min="2564" max="2564" width="7.5" customWidth="1"/>
    <col min="2565" max="2565" width="7.625" customWidth="1"/>
    <col min="2566" max="2566" width="7.125" customWidth="1"/>
    <col min="2567" max="2567" width="9.125" bestFit="1" customWidth="1"/>
    <col min="2568" max="2568" width="7.25" customWidth="1"/>
    <col min="2569" max="2569" width="10.75" customWidth="1"/>
    <col min="2570" max="2572" width="9.375" bestFit="1" customWidth="1"/>
    <col min="2573" max="2574" width="9.125" bestFit="1" customWidth="1"/>
    <col min="2575" max="2575" width="9.875" bestFit="1" customWidth="1"/>
    <col min="2576" max="2578" width="9.125" bestFit="1" customWidth="1"/>
    <col min="2817" max="2817" width="48.875" customWidth="1"/>
    <col min="2818" max="2818" width="5.125" customWidth="1"/>
    <col min="2819" max="2819" width="7.375" customWidth="1"/>
    <col min="2820" max="2820" width="7.5" customWidth="1"/>
    <col min="2821" max="2821" width="7.625" customWidth="1"/>
    <col min="2822" max="2822" width="7.125" customWidth="1"/>
    <col min="2823" max="2823" width="9.125" bestFit="1" customWidth="1"/>
    <col min="2824" max="2824" width="7.25" customWidth="1"/>
    <col min="2825" max="2825" width="10.75" customWidth="1"/>
    <col min="2826" max="2828" width="9.375" bestFit="1" customWidth="1"/>
    <col min="2829" max="2830" width="9.125" bestFit="1" customWidth="1"/>
    <col min="2831" max="2831" width="9.875" bestFit="1" customWidth="1"/>
    <col min="2832" max="2834" width="9.125" bestFit="1" customWidth="1"/>
    <col min="3073" max="3073" width="48.875" customWidth="1"/>
    <col min="3074" max="3074" width="5.125" customWidth="1"/>
    <col min="3075" max="3075" width="7.375" customWidth="1"/>
    <col min="3076" max="3076" width="7.5" customWidth="1"/>
    <col min="3077" max="3077" width="7.625" customWidth="1"/>
    <col min="3078" max="3078" width="7.125" customWidth="1"/>
    <col min="3079" max="3079" width="9.125" bestFit="1" customWidth="1"/>
    <col min="3080" max="3080" width="7.25" customWidth="1"/>
    <col min="3081" max="3081" width="10.75" customWidth="1"/>
    <col min="3082" max="3084" width="9.375" bestFit="1" customWidth="1"/>
    <col min="3085" max="3086" width="9.125" bestFit="1" customWidth="1"/>
    <col min="3087" max="3087" width="9.875" bestFit="1" customWidth="1"/>
    <col min="3088" max="3090" width="9.125" bestFit="1" customWidth="1"/>
    <col min="3329" max="3329" width="48.875" customWidth="1"/>
    <col min="3330" max="3330" width="5.125" customWidth="1"/>
    <col min="3331" max="3331" width="7.375" customWidth="1"/>
    <col min="3332" max="3332" width="7.5" customWidth="1"/>
    <col min="3333" max="3333" width="7.625" customWidth="1"/>
    <col min="3334" max="3334" width="7.125" customWidth="1"/>
    <col min="3335" max="3335" width="9.125" bestFit="1" customWidth="1"/>
    <col min="3336" max="3336" width="7.25" customWidth="1"/>
    <col min="3337" max="3337" width="10.75" customWidth="1"/>
    <col min="3338" max="3340" width="9.375" bestFit="1" customWidth="1"/>
    <col min="3341" max="3342" width="9.125" bestFit="1" customWidth="1"/>
    <col min="3343" max="3343" width="9.875" bestFit="1" customWidth="1"/>
    <col min="3344" max="3346" width="9.125" bestFit="1" customWidth="1"/>
    <col min="3585" max="3585" width="48.875" customWidth="1"/>
    <col min="3586" max="3586" width="5.125" customWidth="1"/>
    <col min="3587" max="3587" width="7.375" customWidth="1"/>
    <col min="3588" max="3588" width="7.5" customWidth="1"/>
    <col min="3589" max="3589" width="7.625" customWidth="1"/>
    <col min="3590" max="3590" width="7.125" customWidth="1"/>
    <col min="3591" max="3591" width="9.125" bestFit="1" customWidth="1"/>
    <col min="3592" max="3592" width="7.25" customWidth="1"/>
    <col min="3593" max="3593" width="10.75" customWidth="1"/>
    <col min="3594" max="3596" width="9.375" bestFit="1" customWidth="1"/>
    <col min="3597" max="3598" width="9.125" bestFit="1" customWidth="1"/>
    <col min="3599" max="3599" width="9.875" bestFit="1" customWidth="1"/>
    <col min="3600" max="3602" width="9.125" bestFit="1" customWidth="1"/>
    <col min="3841" max="3841" width="48.875" customWidth="1"/>
    <col min="3842" max="3842" width="5.125" customWidth="1"/>
    <col min="3843" max="3843" width="7.375" customWidth="1"/>
    <col min="3844" max="3844" width="7.5" customWidth="1"/>
    <col min="3845" max="3845" width="7.625" customWidth="1"/>
    <col min="3846" max="3846" width="7.125" customWidth="1"/>
    <col min="3847" max="3847" width="9.125" bestFit="1" customWidth="1"/>
    <col min="3848" max="3848" width="7.25" customWidth="1"/>
    <col min="3849" max="3849" width="10.75" customWidth="1"/>
    <col min="3850" max="3852" width="9.375" bestFit="1" customWidth="1"/>
    <col min="3853" max="3854" width="9.125" bestFit="1" customWidth="1"/>
    <col min="3855" max="3855" width="9.875" bestFit="1" customWidth="1"/>
    <col min="3856" max="3858" width="9.125" bestFit="1" customWidth="1"/>
    <col min="4097" max="4097" width="48.875" customWidth="1"/>
    <col min="4098" max="4098" width="5.125" customWidth="1"/>
    <col min="4099" max="4099" width="7.375" customWidth="1"/>
    <col min="4100" max="4100" width="7.5" customWidth="1"/>
    <col min="4101" max="4101" width="7.625" customWidth="1"/>
    <col min="4102" max="4102" width="7.125" customWidth="1"/>
    <col min="4103" max="4103" width="9.125" bestFit="1" customWidth="1"/>
    <col min="4104" max="4104" width="7.25" customWidth="1"/>
    <col min="4105" max="4105" width="10.75" customWidth="1"/>
    <col min="4106" max="4108" width="9.375" bestFit="1" customWidth="1"/>
    <col min="4109" max="4110" width="9.125" bestFit="1" customWidth="1"/>
    <col min="4111" max="4111" width="9.875" bestFit="1" customWidth="1"/>
    <col min="4112" max="4114" width="9.125" bestFit="1" customWidth="1"/>
    <col min="4353" max="4353" width="48.875" customWidth="1"/>
    <col min="4354" max="4354" width="5.125" customWidth="1"/>
    <col min="4355" max="4355" width="7.375" customWidth="1"/>
    <col min="4356" max="4356" width="7.5" customWidth="1"/>
    <col min="4357" max="4357" width="7.625" customWidth="1"/>
    <col min="4358" max="4358" width="7.125" customWidth="1"/>
    <col min="4359" max="4359" width="9.125" bestFit="1" customWidth="1"/>
    <col min="4360" max="4360" width="7.25" customWidth="1"/>
    <col min="4361" max="4361" width="10.75" customWidth="1"/>
    <col min="4362" max="4364" width="9.375" bestFit="1" customWidth="1"/>
    <col min="4365" max="4366" width="9.125" bestFit="1" customWidth="1"/>
    <col min="4367" max="4367" width="9.875" bestFit="1" customWidth="1"/>
    <col min="4368" max="4370" width="9.125" bestFit="1" customWidth="1"/>
    <col min="4609" max="4609" width="48.875" customWidth="1"/>
    <col min="4610" max="4610" width="5.125" customWidth="1"/>
    <col min="4611" max="4611" width="7.375" customWidth="1"/>
    <col min="4612" max="4612" width="7.5" customWidth="1"/>
    <col min="4613" max="4613" width="7.625" customWidth="1"/>
    <col min="4614" max="4614" width="7.125" customWidth="1"/>
    <col min="4615" max="4615" width="9.125" bestFit="1" customWidth="1"/>
    <col min="4616" max="4616" width="7.25" customWidth="1"/>
    <col min="4617" max="4617" width="10.75" customWidth="1"/>
    <col min="4618" max="4620" width="9.375" bestFit="1" customWidth="1"/>
    <col min="4621" max="4622" width="9.125" bestFit="1" customWidth="1"/>
    <col min="4623" max="4623" width="9.875" bestFit="1" customWidth="1"/>
    <col min="4624" max="4626" width="9.125" bestFit="1" customWidth="1"/>
    <col min="4865" max="4865" width="48.875" customWidth="1"/>
    <col min="4866" max="4866" width="5.125" customWidth="1"/>
    <col min="4867" max="4867" width="7.375" customWidth="1"/>
    <col min="4868" max="4868" width="7.5" customWidth="1"/>
    <col min="4869" max="4869" width="7.625" customWidth="1"/>
    <col min="4870" max="4870" width="7.125" customWidth="1"/>
    <col min="4871" max="4871" width="9.125" bestFit="1" customWidth="1"/>
    <col min="4872" max="4872" width="7.25" customWidth="1"/>
    <col min="4873" max="4873" width="10.75" customWidth="1"/>
    <col min="4874" max="4876" width="9.375" bestFit="1" customWidth="1"/>
    <col min="4877" max="4878" width="9.125" bestFit="1" customWidth="1"/>
    <col min="4879" max="4879" width="9.875" bestFit="1" customWidth="1"/>
    <col min="4880" max="4882" width="9.125" bestFit="1" customWidth="1"/>
    <col min="5121" max="5121" width="48.875" customWidth="1"/>
    <col min="5122" max="5122" width="5.125" customWidth="1"/>
    <col min="5123" max="5123" width="7.375" customWidth="1"/>
    <col min="5124" max="5124" width="7.5" customWidth="1"/>
    <col min="5125" max="5125" width="7.625" customWidth="1"/>
    <col min="5126" max="5126" width="7.125" customWidth="1"/>
    <col min="5127" max="5127" width="9.125" bestFit="1" customWidth="1"/>
    <col min="5128" max="5128" width="7.25" customWidth="1"/>
    <col min="5129" max="5129" width="10.75" customWidth="1"/>
    <col min="5130" max="5132" width="9.375" bestFit="1" customWidth="1"/>
    <col min="5133" max="5134" width="9.125" bestFit="1" customWidth="1"/>
    <col min="5135" max="5135" width="9.875" bestFit="1" customWidth="1"/>
    <col min="5136" max="5138" width="9.125" bestFit="1" customWidth="1"/>
    <col min="5377" max="5377" width="48.875" customWidth="1"/>
    <col min="5378" max="5378" width="5.125" customWidth="1"/>
    <col min="5379" max="5379" width="7.375" customWidth="1"/>
    <col min="5380" max="5380" width="7.5" customWidth="1"/>
    <col min="5381" max="5381" width="7.625" customWidth="1"/>
    <col min="5382" max="5382" width="7.125" customWidth="1"/>
    <col min="5383" max="5383" width="9.125" bestFit="1" customWidth="1"/>
    <col min="5384" max="5384" width="7.25" customWidth="1"/>
    <col min="5385" max="5385" width="10.75" customWidth="1"/>
    <col min="5386" max="5388" width="9.375" bestFit="1" customWidth="1"/>
    <col min="5389" max="5390" width="9.125" bestFit="1" customWidth="1"/>
    <col min="5391" max="5391" width="9.875" bestFit="1" customWidth="1"/>
    <col min="5392" max="5394" width="9.125" bestFit="1" customWidth="1"/>
    <col min="5633" max="5633" width="48.875" customWidth="1"/>
    <col min="5634" max="5634" width="5.125" customWidth="1"/>
    <col min="5635" max="5635" width="7.375" customWidth="1"/>
    <col min="5636" max="5636" width="7.5" customWidth="1"/>
    <col min="5637" max="5637" width="7.625" customWidth="1"/>
    <col min="5638" max="5638" width="7.125" customWidth="1"/>
    <col min="5639" max="5639" width="9.125" bestFit="1" customWidth="1"/>
    <col min="5640" max="5640" width="7.25" customWidth="1"/>
    <col min="5641" max="5641" width="10.75" customWidth="1"/>
    <col min="5642" max="5644" width="9.375" bestFit="1" customWidth="1"/>
    <col min="5645" max="5646" width="9.125" bestFit="1" customWidth="1"/>
    <col min="5647" max="5647" width="9.875" bestFit="1" customWidth="1"/>
    <col min="5648" max="5650" width="9.125" bestFit="1" customWidth="1"/>
    <col min="5889" max="5889" width="48.875" customWidth="1"/>
    <col min="5890" max="5890" width="5.125" customWidth="1"/>
    <col min="5891" max="5891" width="7.375" customWidth="1"/>
    <col min="5892" max="5892" width="7.5" customWidth="1"/>
    <col min="5893" max="5893" width="7.625" customWidth="1"/>
    <col min="5894" max="5894" width="7.125" customWidth="1"/>
    <col min="5895" max="5895" width="9.125" bestFit="1" customWidth="1"/>
    <col min="5896" max="5896" width="7.25" customWidth="1"/>
    <col min="5897" max="5897" width="10.75" customWidth="1"/>
    <col min="5898" max="5900" width="9.375" bestFit="1" customWidth="1"/>
    <col min="5901" max="5902" width="9.125" bestFit="1" customWidth="1"/>
    <col min="5903" max="5903" width="9.875" bestFit="1" customWidth="1"/>
    <col min="5904" max="5906" width="9.125" bestFit="1" customWidth="1"/>
    <col min="6145" max="6145" width="48.875" customWidth="1"/>
    <col min="6146" max="6146" width="5.125" customWidth="1"/>
    <col min="6147" max="6147" width="7.375" customWidth="1"/>
    <col min="6148" max="6148" width="7.5" customWidth="1"/>
    <col min="6149" max="6149" width="7.625" customWidth="1"/>
    <col min="6150" max="6150" width="7.125" customWidth="1"/>
    <col min="6151" max="6151" width="9.125" bestFit="1" customWidth="1"/>
    <col min="6152" max="6152" width="7.25" customWidth="1"/>
    <col min="6153" max="6153" width="10.75" customWidth="1"/>
    <col min="6154" max="6156" width="9.375" bestFit="1" customWidth="1"/>
    <col min="6157" max="6158" width="9.125" bestFit="1" customWidth="1"/>
    <col min="6159" max="6159" width="9.875" bestFit="1" customWidth="1"/>
    <col min="6160" max="6162" width="9.125" bestFit="1" customWidth="1"/>
    <col min="6401" max="6401" width="48.875" customWidth="1"/>
    <col min="6402" max="6402" width="5.125" customWidth="1"/>
    <col min="6403" max="6403" width="7.375" customWidth="1"/>
    <col min="6404" max="6404" width="7.5" customWidth="1"/>
    <col min="6405" max="6405" width="7.625" customWidth="1"/>
    <col min="6406" max="6406" width="7.125" customWidth="1"/>
    <col min="6407" max="6407" width="9.125" bestFit="1" customWidth="1"/>
    <col min="6408" max="6408" width="7.25" customWidth="1"/>
    <col min="6409" max="6409" width="10.75" customWidth="1"/>
    <col min="6410" max="6412" width="9.375" bestFit="1" customWidth="1"/>
    <col min="6413" max="6414" width="9.125" bestFit="1" customWidth="1"/>
    <col min="6415" max="6415" width="9.875" bestFit="1" customWidth="1"/>
    <col min="6416" max="6418" width="9.125" bestFit="1" customWidth="1"/>
    <col min="6657" max="6657" width="48.875" customWidth="1"/>
    <col min="6658" max="6658" width="5.125" customWidth="1"/>
    <col min="6659" max="6659" width="7.375" customWidth="1"/>
    <col min="6660" max="6660" width="7.5" customWidth="1"/>
    <col min="6661" max="6661" width="7.625" customWidth="1"/>
    <col min="6662" max="6662" width="7.125" customWidth="1"/>
    <col min="6663" max="6663" width="9.125" bestFit="1" customWidth="1"/>
    <col min="6664" max="6664" width="7.25" customWidth="1"/>
    <col min="6665" max="6665" width="10.75" customWidth="1"/>
    <col min="6666" max="6668" width="9.375" bestFit="1" customWidth="1"/>
    <col min="6669" max="6670" width="9.125" bestFit="1" customWidth="1"/>
    <col min="6671" max="6671" width="9.875" bestFit="1" customWidth="1"/>
    <col min="6672" max="6674" width="9.125" bestFit="1" customWidth="1"/>
    <col min="6913" max="6913" width="48.875" customWidth="1"/>
    <col min="6914" max="6914" width="5.125" customWidth="1"/>
    <col min="6915" max="6915" width="7.375" customWidth="1"/>
    <col min="6916" max="6916" width="7.5" customWidth="1"/>
    <col min="6917" max="6917" width="7.625" customWidth="1"/>
    <col min="6918" max="6918" width="7.125" customWidth="1"/>
    <col min="6919" max="6919" width="9.125" bestFit="1" customWidth="1"/>
    <col min="6920" max="6920" width="7.25" customWidth="1"/>
    <col min="6921" max="6921" width="10.75" customWidth="1"/>
    <col min="6922" max="6924" width="9.375" bestFit="1" customWidth="1"/>
    <col min="6925" max="6926" width="9.125" bestFit="1" customWidth="1"/>
    <col min="6927" max="6927" width="9.875" bestFit="1" customWidth="1"/>
    <col min="6928" max="6930" width="9.125" bestFit="1" customWidth="1"/>
    <col min="7169" max="7169" width="48.875" customWidth="1"/>
    <col min="7170" max="7170" width="5.125" customWidth="1"/>
    <col min="7171" max="7171" width="7.375" customWidth="1"/>
    <col min="7172" max="7172" width="7.5" customWidth="1"/>
    <col min="7173" max="7173" width="7.625" customWidth="1"/>
    <col min="7174" max="7174" width="7.125" customWidth="1"/>
    <col min="7175" max="7175" width="9.125" bestFit="1" customWidth="1"/>
    <col min="7176" max="7176" width="7.25" customWidth="1"/>
    <col min="7177" max="7177" width="10.75" customWidth="1"/>
    <col min="7178" max="7180" width="9.375" bestFit="1" customWidth="1"/>
    <col min="7181" max="7182" width="9.125" bestFit="1" customWidth="1"/>
    <col min="7183" max="7183" width="9.875" bestFit="1" customWidth="1"/>
    <col min="7184" max="7186" width="9.125" bestFit="1" customWidth="1"/>
    <col min="7425" max="7425" width="48.875" customWidth="1"/>
    <col min="7426" max="7426" width="5.125" customWidth="1"/>
    <col min="7427" max="7427" width="7.375" customWidth="1"/>
    <col min="7428" max="7428" width="7.5" customWidth="1"/>
    <col min="7429" max="7429" width="7.625" customWidth="1"/>
    <col min="7430" max="7430" width="7.125" customWidth="1"/>
    <col min="7431" max="7431" width="9.125" bestFit="1" customWidth="1"/>
    <col min="7432" max="7432" width="7.25" customWidth="1"/>
    <col min="7433" max="7433" width="10.75" customWidth="1"/>
    <col min="7434" max="7436" width="9.375" bestFit="1" customWidth="1"/>
    <col min="7437" max="7438" width="9.125" bestFit="1" customWidth="1"/>
    <col min="7439" max="7439" width="9.875" bestFit="1" customWidth="1"/>
    <col min="7440" max="7442" width="9.125" bestFit="1" customWidth="1"/>
    <col min="7681" max="7681" width="48.875" customWidth="1"/>
    <col min="7682" max="7682" width="5.125" customWidth="1"/>
    <col min="7683" max="7683" width="7.375" customWidth="1"/>
    <col min="7684" max="7684" width="7.5" customWidth="1"/>
    <col min="7685" max="7685" width="7.625" customWidth="1"/>
    <col min="7686" max="7686" width="7.125" customWidth="1"/>
    <col min="7687" max="7687" width="9.125" bestFit="1" customWidth="1"/>
    <col min="7688" max="7688" width="7.25" customWidth="1"/>
    <col min="7689" max="7689" width="10.75" customWidth="1"/>
    <col min="7690" max="7692" width="9.375" bestFit="1" customWidth="1"/>
    <col min="7693" max="7694" width="9.125" bestFit="1" customWidth="1"/>
    <col min="7695" max="7695" width="9.875" bestFit="1" customWidth="1"/>
    <col min="7696" max="7698" width="9.125" bestFit="1" customWidth="1"/>
    <col min="7937" max="7937" width="48.875" customWidth="1"/>
    <col min="7938" max="7938" width="5.125" customWidth="1"/>
    <col min="7939" max="7939" width="7.375" customWidth="1"/>
    <col min="7940" max="7940" width="7.5" customWidth="1"/>
    <col min="7941" max="7941" width="7.625" customWidth="1"/>
    <col min="7942" max="7942" width="7.125" customWidth="1"/>
    <col min="7943" max="7943" width="9.125" bestFit="1" customWidth="1"/>
    <col min="7944" max="7944" width="7.25" customWidth="1"/>
    <col min="7945" max="7945" width="10.75" customWidth="1"/>
    <col min="7946" max="7948" width="9.375" bestFit="1" customWidth="1"/>
    <col min="7949" max="7950" width="9.125" bestFit="1" customWidth="1"/>
    <col min="7951" max="7951" width="9.875" bestFit="1" customWidth="1"/>
    <col min="7952" max="7954" width="9.125" bestFit="1" customWidth="1"/>
    <col min="8193" max="8193" width="48.875" customWidth="1"/>
    <col min="8194" max="8194" width="5.125" customWidth="1"/>
    <col min="8195" max="8195" width="7.375" customWidth="1"/>
    <col min="8196" max="8196" width="7.5" customWidth="1"/>
    <col min="8197" max="8197" width="7.625" customWidth="1"/>
    <col min="8198" max="8198" width="7.125" customWidth="1"/>
    <col min="8199" max="8199" width="9.125" bestFit="1" customWidth="1"/>
    <col min="8200" max="8200" width="7.25" customWidth="1"/>
    <col min="8201" max="8201" width="10.75" customWidth="1"/>
    <col min="8202" max="8204" width="9.375" bestFit="1" customWidth="1"/>
    <col min="8205" max="8206" width="9.125" bestFit="1" customWidth="1"/>
    <col min="8207" max="8207" width="9.875" bestFit="1" customWidth="1"/>
    <col min="8208" max="8210" width="9.125" bestFit="1" customWidth="1"/>
    <col min="8449" max="8449" width="48.875" customWidth="1"/>
    <col min="8450" max="8450" width="5.125" customWidth="1"/>
    <col min="8451" max="8451" width="7.375" customWidth="1"/>
    <col min="8452" max="8452" width="7.5" customWidth="1"/>
    <col min="8453" max="8453" width="7.625" customWidth="1"/>
    <col min="8454" max="8454" width="7.125" customWidth="1"/>
    <col min="8455" max="8455" width="9.125" bestFit="1" customWidth="1"/>
    <col min="8456" max="8456" width="7.25" customWidth="1"/>
    <col min="8457" max="8457" width="10.75" customWidth="1"/>
    <col min="8458" max="8460" width="9.375" bestFit="1" customWidth="1"/>
    <col min="8461" max="8462" width="9.125" bestFit="1" customWidth="1"/>
    <col min="8463" max="8463" width="9.875" bestFit="1" customWidth="1"/>
    <col min="8464" max="8466" width="9.125" bestFit="1" customWidth="1"/>
    <col min="8705" max="8705" width="48.875" customWidth="1"/>
    <col min="8706" max="8706" width="5.125" customWidth="1"/>
    <col min="8707" max="8707" width="7.375" customWidth="1"/>
    <col min="8708" max="8708" width="7.5" customWidth="1"/>
    <col min="8709" max="8709" width="7.625" customWidth="1"/>
    <col min="8710" max="8710" width="7.125" customWidth="1"/>
    <col min="8711" max="8711" width="9.125" bestFit="1" customWidth="1"/>
    <col min="8712" max="8712" width="7.25" customWidth="1"/>
    <col min="8713" max="8713" width="10.75" customWidth="1"/>
    <col min="8714" max="8716" width="9.375" bestFit="1" customWidth="1"/>
    <col min="8717" max="8718" width="9.125" bestFit="1" customWidth="1"/>
    <col min="8719" max="8719" width="9.875" bestFit="1" customWidth="1"/>
    <col min="8720" max="8722" width="9.125" bestFit="1" customWidth="1"/>
    <col min="8961" max="8961" width="48.875" customWidth="1"/>
    <col min="8962" max="8962" width="5.125" customWidth="1"/>
    <col min="8963" max="8963" width="7.375" customWidth="1"/>
    <col min="8964" max="8964" width="7.5" customWidth="1"/>
    <col min="8965" max="8965" width="7.625" customWidth="1"/>
    <col min="8966" max="8966" width="7.125" customWidth="1"/>
    <col min="8967" max="8967" width="9.125" bestFit="1" customWidth="1"/>
    <col min="8968" max="8968" width="7.25" customWidth="1"/>
    <col min="8969" max="8969" width="10.75" customWidth="1"/>
    <col min="8970" max="8972" width="9.375" bestFit="1" customWidth="1"/>
    <col min="8973" max="8974" width="9.125" bestFit="1" customWidth="1"/>
    <col min="8975" max="8975" width="9.875" bestFit="1" customWidth="1"/>
    <col min="8976" max="8978" width="9.125" bestFit="1" customWidth="1"/>
    <col min="9217" max="9217" width="48.875" customWidth="1"/>
    <col min="9218" max="9218" width="5.125" customWidth="1"/>
    <col min="9219" max="9219" width="7.375" customWidth="1"/>
    <col min="9220" max="9220" width="7.5" customWidth="1"/>
    <col min="9221" max="9221" width="7.625" customWidth="1"/>
    <col min="9222" max="9222" width="7.125" customWidth="1"/>
    <col min="9223" max="9223" width="9.125" bestFit="1" customWidth="1"/>
    <col min="9224" max="9224" width="7.25" customWidth="1"/>
    <col min="9225" max="9225" width="10.75" customWidth="1"/>
    <col min="9226" max="9228" width="9.375" bestFit="1" customWidth="1"/>
    <col min="9229" max="9230" width="9.125" bestFit="1" customWidth="1"/>
    <col min="9231" max="9231" width="9.875" bestFit="1" customWidth="1"/>
    <col min="9232" max="9234" width="9.125" bestFit="1" customWidth="1"/>
    <col min="9473" max="9473" width="48.875" customWidth="1"/>
    <col min="9474" max="9474" width="5.125" customWidth="1"/>
    <col min="9475" max="9475" width="7.375" customWidth="1"/>
    <col min="9476" max="9476" width="7.5" customWidth="1"/>
    <col min="9477" max="9477" width="7.625" customWidth="1"/>
    <col min="9478" max="9478" width="7.125" customWidth="1"/>
    <col min="9479" max="9479" width="9.125" bestFit="1" customWidth="1"/>
    <col min="9480" max="9480" width="7.25" customWidth="1"/>
    <col min="9481" max="9481" width="10.75" customWidth="1"/>
    <col min="9482" max="9484" width="9.375" bestFit="1" customWidth="1"/>
    <col min="9485" max="9486" width="9.125" bestFit="1" customWidth="1"/>
    <col min="9487" max="9487" width="9.875" bestFit="1" customWidth="1"/>
    <col min="9488" max="9490" width="9.125" bestFit="1" customWidth="1"/>
    <col min="9729" max="9729" width="48.875" customWidth="1"/>
    <col min="9730" max="9730" width="5.125" customWidth="1"/>
    <col min="9731" max="9731" width="7.375" customWidth="1"/>
    <col min="9732" max="9732" width="7.5" customWidth="1"/>
    <col min="9733" max="9733" width="7.625" customWidth="1"/>
    <col min="9734" max="9734" width="7.125" customWidth="1"/>
    <col min="9735" max="9735" width="9.125" bestFit="1" customWidth="1"/>
    <col min="9736" max="9736" width="7.25" customWidth="1"/>
    <col min="9737" max="9737" width="10.75" customWidth="1"/>
    <col min="9738" max="9740" width="9.375" bestFit="1" customWidth="1"/>
    <col min="9741" max="9742" width="9.125" bestFit="1" customWidth="1"/>
    <col min="9743" max="9743" width="9.875" bestFit="1" customWidth="1"/>
    <col min="9744" max="9746" width="9.125" bestFit="1" customWidth="1"/>
    <col min="9985" max="9985" width="48.875" customWidth="1"/>
    <col min="9986" max="9986" width="5.125" customWidth="1"/>
    <col min="9987" max="9987" width="7.375" customWidth="1"/>
    <col min="9988" max="9988" width="7.5" customWidth="1"/>
    <col min="9989" max="9989" width="7.625" customWidth="1"/>
    <col min="9990" max="9990" width="7.125" customWidth="1"/>
    <col min="9991" max="9991" width="9.125" bestFit="1" customWidth="1"/>
    <col min="9992" max="9992" width="7.25" customWidth="1"/>
    <col min="9993" max="9993" width="10.75" customWidth="1"/>
    <col min="9994" max="9996" width="9.375" bestFit="1" customWidth="1"/>
    <col min="9997" max="9998" width="9.125" bestFit="1" customWidth="1"/>
    <col min="9999" max="9999" width="9.875" bestFit="1" customWidth="1"/>
    <col min="10000" max="10002" width="9.125" bestFit="1" customWidth="1"/>
    <col min="10241" max="10241" width="48.875" customWidth="1"/>
    <col min="10242" max="10242" width="5.125" customWidth="1"/>
    <col min="10243" max="10243" width="7.375" customWidth="1"/>
    <col min="10244" max="10244" width="7.5" customWidth="1"/>
    <col min="10245" max="10245" width="7.625" customWidth="1"/>
    <col min="10246" max="10246" width="7.125" customWidth="1"/>
    <col min="10247" max="10247" width="9.125" bestFit="1" customWidth="1"/>
    <col min="10248" max="10248" width="7.25" customWidth="1"/>
    <col min="10249" max="10249" width="10.75" customWidth="1"/>
    <col min="10250" max="10252" width="9.375" bestFit="1" customWidth="1"/>
    <col min="10253" max="10254" width="9.125" bestFit="1" customWidth="1"/>
    <col min="10255" max="10255" width="9.875" bestFit="1" customWidth="1"/>
    <col min="10256" max="10258" width="9.125" bestFit="1" customWidth="1"/>
    <col min="10497" max="10497" width="48.875" customWidth="1"/>
    <col min="10498" max="10498" width="5.125" customWidth="1"/>
    <col min="10499" max="10499" width="7.375" customWidth="1"/>
    <col min="10500" max="10500" width="7.5" customWidth="1"/>
    <col min="10501" max="10501" width="7.625" customWidth="1"/>
    <col min="10502" max="10502" width="7.125" customWidth="1"/>
    <col min="10503" max="10503" width="9.125" bestFit="1" customWidth="1"/>
    <col min="10504" max="10504" width="7.25" customWidth="1"/>
    <col min="10505" max="10505" width="10.75" customWidth="1"/>
    <col min="10506" max="10508" width="9.375" bestFit="1" customWidth="1"/>
    <col min="10509" max="10510" width="9.125" bestFit="1" customWidth="1"/>
    <col min="10511" max="10511" width="9.875" bestFit="1" customWidth="1"/>
    <col min="10512" max="10514" width="9.125" bestFit="1" customWidth="1"/>
    <col min="10753" max="10753" width="48.875" customWidth="1"/>
    <col min="10754" max="10754" width="5.125" customWidth="1"/>
    <col min="10755" max="10755" width="7.375" customWidth="1"/>
    <col min="10756" max="10756" width="7.5" customWidth="1"/>
    <col min="10757" max="10757" width="7.625" customWidth="1"/>
    <col min="10758" max="10758" width="7.125" customWidth="1"/>
    <col min="10759" max="10759" width="9.125" bestFit="1" customWidth="1"/>
    <col min="10760" max="10760" width="7.25" customWidth="1"/>
    <col min="10761" max="10761" width="10.75" customWidth="1"/>
    <col min="10762" max="10764" width="9.375" bestFit="1" customWidth="1"/>
    <col min="10765" max="10766" width="9.125" bestFit="1" customWidth="1"/>
    <col min="10767" max="10767" width="9.875" bestFit="1" customWidth="1"/>
    <col min="10768" max="10770" width="9.125" bestFit="1" customWidth="1"/>
    <col min="11009" max="11009" width="48.875" customWidth="1"/>
    <col min="11010" max="11010" width="5.125" customWidth="1"/>
    <col min="11011" max="11011" width="7.375" customWidth="1"/>
    <col min="11012" max="11012" width="7.5" customWidth="1"/>
    <col min="11013" max="11013" width="7.625" customWidth="1"/>
    <col min="11014" max="11014" width="7.125" customWidth="1"/>
    <col min="11015" max="11015" width="9.125" bestFit="1" customWidth="1"/>
    <col min="11016" max="11016" width="7.25" customWidth="1"/>
    <col min="11017" max="11017" width="10.75" customWidth="1"/>
    <col min="11018" max="11020" width="9.375" bestFit="1" customWidth="1"/>
    <col min="11021" max="11022" width="9.125" bestFit="1" customWidth="1"/>
    <col min="11023" max="11023" width="9.875" bestFit="1" customWidth="1"/>
    <col min="11024" max="11026" width="9.125" bestFit="1" customWidth="1"/>
    <col min="11265" max="11265" width="48.875" customWidth="1"/>
    <col min="11266" max="11266" width="5.125" customWidth="1"/>
    <col min="11267" max="11267" width="7.375" customWidth="1"/>
    <col min="11268" max="11268" width="7.5" customWidth="1"/>
    <col min="11269" max="11269" width="7.625" customWidth="1"/>
    <col min="11270" max="11270" width="7.125" customWidth="1"/>
    <col min="11271" max="11271" width="9.125" bestFit="1" customWidth="1"/>
    <col min="11272" max="11272" width="7.25" customWidth="1"/>
    <col min="11273" max="11273" width="10.75" customWidth="1"/>
    <col min="11274" max="11276" width="9.375" bestFit="1" customWidth="1"/>
    <col min="11277" max="11278" width="9.125" bestFit="1" customWidth="1"/>
    <col min="11279" max="11279" width="9.875" bestFit="1" customWidth="1"/>
    <col min="11280" max="11282" width="9.125" bestFit="1" customWidth="1"/>
    <col min="11521" max="11521" width="48.875" customWidth="1"/>
    <col min="11522" max="11522" width="5.125" customWidth="1"/>
    <col min="11523" max="11523" width="7.375" customWidth="1"/>
    <col min="11524" max="11524" width="7.5" customWidth="1"/>
    <col min="11525" max="11525" width="7.625" customWidth="1"/>
    <col min="11526" max="11526" width="7.125" customWidth="1"/>
    <col min="11527" max="11527" width="9.125" bestFit="1" customWidth="1"/>
    <col min="11528" max="11528" width="7.25" customWidth="1"/>
    <col min="11529" max="11529" width="10.75" customWidth="1"/>
    <col min="11530" max="11532" width="9.375" bestFit="1" customWidth="1"/>
    <col min="11533" max="11534" width="9.125" bestFit="1" customWidth="1"/>
    <col min="11535" max="11535" width="9.875" bestFit="1" customWidth="1"/>
    <col min="11536" max="11538" width="9.125" bestFit="1" customWidth="1"/>
    <col min="11777" max="11777" width="48.875" customWidth="1"/>
    <col min="11778" max="11778" width="5.125" customWidth="1"/>
    <col min="11779" max="11779" width="7.375" customWidth="1"/>
    <col min="11780" max="11780" width="7.5" customWidth="1"/>
    <col min="11781" max="11781" width="7.625" customWidth="1"/>
    <col min="11782" max="11782" width="7.125" customWidth="1"/>
    <col min="11783" max="11783" width="9.125" bestFit="1" customWidth="1"/>
    <col min="11784" max="11784" width="7.25" customWidth="1"/>
    <col min="11785" max="11785" width="10.75" customWidth="1"/>
    <col min="11786" max="11788" width="9.375" bestFit="1" customWidth="1"/>
    <col min="11789" max="11790" width="9.125" bestFit="1" customWidth="1"/>
    <col min="11791" max="11791" width="9.875" bestFit="1" customWidth="1"/>
    <col min="11792" max="11794" width="9.125" bestFit="1" customWidth="1"/>
    <col min="12033" max="12033" width="48.875" customWidth="1"/>
    <col min="12034" max="12034" width="5.125" customWidth="1"/>
    <col min="12035" max="12035" width="7.375" customWidth="1"/>
    <col min="12036" max="12036" width="7.5" customWidth="1"/>
    <col min="12037" max="12037" width="7.625" customWidth="1"/>
    <col min="12038" max="12038" width="7.125" customWidth="1"/>
    <col min="12039" max="12039" width="9.125" bestFit="1" customWidth="1"/>
    <col min="12040" max="12040" width="7.25" customWidth="1"/>
    <col min="12041" max="12041" width="10.75" customWidth="1"/>
    <col min="12042" max="12044" width="9.375" bestFit="1" customWidth="1"/>
    <col min="12045" max="12046" width="9.125" bestFit="1" customWidth="1"/>
    <col min="12047" max="12047" width="9.875" bestFit="1" customWidth="1"/>
    <col min="12048" max="12050" width="9.125" bestFit="1" customWidth="1"/>
    <col min="12289" max="12289" width="48.875" customWidth="1"/>
    <col min="12290" max="12290" width="5.125" customWidth="1"/>
    <col min="12291" max="12291" width="7.375" customWidth="1"/>
    <col min="12292" max="12292" width="7.5" customWidth="1"/>
    <col min="12293" max="12293" width="7.625" customWidth="1"/>
    <col min="12294" max="12294" width="7.125" customWidth="1"/>
    <col min="12295" max="12295" width="9.125" bestFit="1" customWidth="1"/>
    <col min="12296" max="12296" width="7.25" customWidth="1"/>
    <col min="12297" max="12297" width="10.75" customWidth="1"/>
    <col min="12298" max="12300" width="9.375" bestFit="1" customWidth="1"/>
    <col min="12301" max="12302" width="9.125" bestFit="1" customWidth="1"/>
    <col min="12303" max="12303" width="9.875" bestFit="1" customWidth="1"/>
    <col min="12304" max="12306" width="9.125" bestFit="1" customWidth="1"/>
    <col min="12545" max="12545" width="48.875" customWidth="1"/>
    <col min="12546" max="12546" width="5.125" customWidth="1"/>
    <col min="12547" max="12547" width="7.375" customWidth="1"/>
    <col min="12548" max="12548" width="7.5" customWidth="1"/>
    <col min="12549" max="12549" width="7.625" customWidth="1"/>
    <col min="12550" max="12550" width="7.125" customWidth="1"/>
    <col min="12551" max="12551" width="9.125" bestFit="1" customWidth="1"/>
    <col min="12552" max="12552" width="7.25" customWidth="1"/>
    <col min="12553" max="12553" width="10.75" customWidth="1"/>
    <col min="12554" max="12556" width="9.375" bestFit="1" customWidth="1"/>
    <col min="12557" max="12558" width="9.125" bestFit="1" customWidth="1"/>
    <col min="12559" max="12559" width="9.875" bestFit="1" customWidth="1"/>
    <col min="12560" max="12562" width="9.125" bestFit="1" customWidth="1"/>
    <col min="12801" max="12801" width="48.875" customWidth="1"/>
    <col min="12802" max="12802" width="5.125" customWidth="1"/>
    <col min="12803" max="12803" width="7.375" customWidth="1"/>
    <col min="12804" max="12804" width="7.5" customWidth="1"/>
    <col min="12805" max="12805" width="7.625" customWidth="1"/>
    <col min="12806" max="12806" width="7.125" customWidth="1"/>
    <col min="12807" max="12807" width="9.125" bestFit="1" customWidth="1"/>
    <col min="12808" max="12808" width="7.25" customWidth="1"/>
    <col min="12809" max="12809" width="10.75" customWidth="1"/>
    <col min="12810" max="12812" width="9.375" bestFit="1" customWidth="1"/>
    <col min="12813" max="12814" width="9.125" bestFit="1" customWidth="1"/>
    <col min="12815" max="12815" width="9.875" bestFit="1" customWidth="1"/>
    <col min="12816" max="12818" width="9.125" bestFit="1" customWidth="1"/>
    <col min="13057" max="13057" width="48.875" customWidth="1"/>
    <col min="13058" max="13058" width="5.125" customWidth="1"/>
    <col min="13059" max="13059" width="7.375" customWidth="1"/>
    <col min="13060" max="13060" width="7.5" customWidth="1"/>
    <col min="13061" max="13061" width="7.625" customWidth="1"/>
    <col min="13062" max="13062" width="7.125" customWidth="1"/>
    <col min="13063" max="13063" width="9.125" bestFit="1" customWidth="1"/>
    <col min="13064" max="13064" width="7.25" customWidth="1"/>
    <col min="13065" max="13065" width="10.75" customWidth="1"/>
    <col min="13066" max="13068" width="9.375" bestFit="1" customWidth="1"/>
    <col min="13069" max="13070" width="9.125" bestFit="1" customWidth="1"/>
    <col min="13071" max="13071" width="9.875" bestFit="1" customWidth="1"/>
    <col min="13072" max="13074" width="9.125" bestFit="1" customWidth="1"/>
    <col min="13313" max="13313" width="48.875" customWidth="1"/>
    <col min="13314" max="13314" width="5.125" customWidth="1"/>
    <col min="13315" max="13315" width="7.375" customWidth="1"/>
    <col min="13316" max="13316" width="7.5" customWidth="1"/>
    <col min="13317" max="13317" width="7.625" customWidth="1"/>
    <col min="13318" max="13318" width="7.125" customWidth="1"/>
    <col min="13319" max="13319" width="9.125" bestFit="1" customWidth="1"/>
    <col min="13320" max="13320" width="7.25" customWidth="1"/>
    <col min="13321" max="13321" width="10.75" customWidth="1"/>
    <col min="13322" max="13324" width="9.375" bestFit="1" customWidth="1"/>
    <col min="13325" max="13326" width="9.125" bestFit="1" customWidth="1"/>
    <col min="13327" max="13327" width="9.875" bestFit="1" customWidth="1"/>
    <col min="13328" max="13330" width="9.125" bestFit="1" customWidth="1"/>
    <col min="13569" max="13569" width="48.875" customWidth="1"/>
    <col min="13570" max="13570" width="5.125" customWidth="1"/>
    <col min="13571" max="13571" width="7.375" customWidth="1"/>
    <col min="13572" max="13572" width="7.5" customWidth="1"/>
    <col min="13573" max="13573" width="7.625" customWidth="1"/>
    <col min="13574" max="13574" width="7.125" customWidth="1"/>
    <col min="13575" max="13575" width="9.125" bestFit="1" customWidth="1"/>
    <col min="13576" max="13576" width="7.25" customWidth="1"/>
    <col min="13577" max="13577" width="10.75" customWidth="1"/>
    <col min="13578" max="13580" width="9.375" bestFit="1" customWidth="1"/>
    <col min="13581" max="13582" width="9.125" bestFit="1" customWidth="1"/>
    <col min="13583" max="13583" width="9.875" bestFit="1" customWidth="1"/>
    <col min="13584" max="13586" width="9.125" bestFit="1" customWidth="1"/>
    <col min="13825" max="13825" width="48.875" customWidth="1"/>
    <col min="13826" max="13826" width="5.125" customWidth="1"/>
    <col min="13827" max="13827" width="7.375" customWidth="1"/>
    <col min="13828" max="13828" width="7.5" customWidth="1"/>
    <col min="13829" max="13829" width="7.625" customWidth="1"/>
    <col min="13830" max="13830" width="7.125" customWidth="1"/>
    <col min="13831" max="13831" width="9.125" bestFit="1" customWidth="1"/>
    <col min="13832" max="13832" width="7.25" customWidth="1"/>
    <col min="13833" max="13833" width="10.75" customWidth="1"/>
    <col min="13834" max="13836" width="9.375" bestFit="1" customWidth="1"/>
    <col min="13837" max="13838" width="9.125" bestFit="1" customWidth="1"/>
    <col min="13839" max="13839" width="9.875" bestFit="1" customWidth="1"/>
    <col min="13840" max="13842" width="9.125" bestFit="1" customWidth="1"/>
    <col min="14081" max="14081" width="48.875" customWidth="1"/>
    <col min="14082" max="14082" width="5.125" customWidth="1"/>
    <col min="14083" max="14083" width="7.375" customWidth="1"/>
    <col min="14084" max="14084" width="7.5" customWidth="1"/>
    <col min="14085" max="14085" width="7.625" customWidth="1"/>
    <col min="14086" max="14086" width="7.125" customWidth="1"/>
    <col min="14087" max="14087" width="9.125" bestFit="1" customWidth="1"/>
    <col min="14088" max="14088" width="7.25" customWidth="1"/>
    <col min="14089" max="14089" width="10.75" customWidth="1"/>
    <col min="14090" max="14092" width="9.375" bestFit="1" customWidth="1"/>
    <col min="14093" max="14094" width="9.125" bestFit="1" customWidth="1"/>
    <col min="14095" max="14095" width="9.875" bestFit="1" customWidth="1"/>
    <col min="14096" max="14098" width="9.125" bestFit="1" customWidth="1"/>
    <col min="14337" max="14337" width="48.875" customWidth="1"/>
    <col min="14338" max="14338" width="5.125" customWidth="1"/>
    <col min="14339" max="14339" width="7.375" customWidth="1"/>
    <col min="14340" max="14340" width="7.5" customWidth="1"/>
    <col min="14341" max="14341" width="7.625" customWidth="1"/>
    <col min="14342" max="14342" width="7.125" customWidth="1"/>
    <col min="14343" max="14343" width="9.125" bestFit="1" customWidth="1"/>
    <col min="14344" max="14344" width="7.25" customWidth="1"/>
    <col min="14345" max="14345" width="10.75" customWidth="1"/>
    <col min="14346" max="14348" width="9.375" bestFit="1" customWidth="1"/>
    <col min="14349" max="14350" width="9.125" bestFit="1" customWidth="1"/>
    <col min="14351" max="14351" width="9.875" bestFit="1" customWidth="1"/>
    <col min="14352" max="14354" width="9.125" bestFit="1" customWidth="1"/>
    <col min="14593" max="14593" width="48.875" customWidth="1"/>
    <col min="14594" max="14594" width="5.125" customWidth="1"/>
    <col min="14595" max="14595" width="7.375" customWidth="1"/>
    <col min="14596" max="14596" width="7.5" customWidth="1"/>
    <col min="14597" max="14597" width="7.625" customWidth="1"/>
    <col min="14598" max="14598" width="7.125" customWidth="1"/>
    <col min="14599" max="14599" width="9.125" bestFit="1" customWidth="1"/>
    <col min="14600" max="14600" width="7.25" customWidth="1"/>
    <col min="14601" max="14601" width="10.75" customWidth="1"/>
    <col min="14602" max="14604" width="9.375" bestFit="1" customWidth="1"/>
    <col min="14605" max="14606" width="9.125" bestFit="1" customWidth="1"/>
    <col min="14607" max="14607" width="9.875" bestFit="1" customWidth="1"/>
    <col min="14608" max="14610" width="9.125" bestFit="1" customWidth="1"/>
    <col min="14849" max="14849" width="48.875" customWidth="1"/>
    <col min="14850" max="14850" width="5.125" customWidth="1"/>
    <col min="14851" max="14851" width="7.375" customWidth="1"/>
    <col min="14852" max="14852" width="7.5" customWidth="1"/>
    <col min="14853" max="14853" width="7.625" customWidth="1"/>
    <col min="14854" max="14854" width="7.125" customWidth="1"/>
    <col min="14855" max="14855" width="9.125" bestFit="1" customWidth="1"/>
    <col min="14856" max="14856" width="7.25" customWidth="1"/>
    <col min="14857" max="14857" width="10.75" customWidth="1"/>
    <col min="14858" max="14860" width="9.375" bestFit="1" customWidth="1"/>
    <col min="14861" max="14862" width="9.125" bestFit="1" customWidth="1"/>
    <col min="14863" max="14863" width="9.875" bestFit="1" customWidth="1"/>
    <col min="14864" max="14866" width="9.125" bestFit="1" customWidth="1"/>
    <col min="15105" max="15105" width="48.875" customWidth="1"/>
    <col min="15106" max="15106" width="5.125" customWidth="1"/>
    <col min="15107" max="15107" width="7.375" customWidth="1"/>
    <col min="15108" max="15108" width="7.5" customWidth="1"/>
    <col min="15109" max="15109" width="7.625" customWidth="1"/>
    <col min="15110" max="15110" width="7.125" customWidth="1"/>
    <col min="15111" max="15111" width="9.125" bestFit="1" customWidth="1"/>
    <col min="15112" max="15112" width="7.25" customWidth="1"/>
    <col min="15113" max="15113" width="10.75" customWidth="1"/>
    <col min="15114" max="15116" width="9.375" bestFit="1" customWidth="1"/>
    <col min="15117" max="15118" width="9.125" bestFit="1" customWidth="1"/>
    <col min="15119" max="15119" width="9.875" bestFit="1" customWidth="1"/>
    <col min="15120" max="15122" width="9.125" bestFit="1" customWidth="1"/>
    <col min="15361" max="15361" width="48.875" customWidth="1"/>
    <col min="15362" max="15362" width="5.125" customWidth="1"/>
    <col min="15363" max="15363" width="7.375" customWidth="1"/>
    <col min="15364" max="15364" width="7.5" customWidth="1"/>
    <col min="15365" max="15365" width="7.625" customWidth="1"/>
    <col min="15366" max="15366" width="7.125" customWidth="1"/>
    <col min="15367" max="15367" width="9.125" bestFit="1" customWidth="1"/>
    <col min="15368" max="15368" width="7.25" customWidth="1"/>
    <col min="15369" max="15369" width="10.75" customWidth="1"/>
    <col min="15370" max="15372" width="9.375" bestFit="1" customWidth="1"/>
    <col min="15373" max="15374" width="9.125" bestFit="1" customWidth="1"/>
    <col min="15375" max="15375" width="9.875" bestFit="1" customWidth="1"/>
    <col min="15376" max="15378" width="9.125" bestFit="1" customWidth="1"/>
    <col min="15617" max="15617" width="48.875" customWidth="1"/>
    <col min="15618" max="15618" width="5.125" customWidth="1"/>
    <col min="15619" max="15619" width="7.375" customWidth="1"/>
    <col min="15620" max="15620" width="7.5" customWidth="1"/>
    <col min="15621" max="15621" width="7.625" customWidth="1"/>
    <col min="15622" max="15622" width="7.125" customWidth="1"/>
    <col min="15623" max="15623" width="9.125" bestFit="1" customWidth="1"/>
    <col min="15624" max="15624" width="7.25" customWidth="1"/>
    <col min="15625" max="15625" width="10.75" customWidth="1"/>
    <col min="15626" max="15628" width="9.375" bestFit="1" customWidth="1"/>
    <col min="15629" max="15630" width="9.125" bestFit="1" customWidth="1"/>
    <col min="15631" max="15631" width="9.875" bestFit="1" customWidth="1"/>
    <col min="15632" max="15634" width="9.125" bestFit="1" customWidth="1"/>
    <col min="15873" max="15873" width="48.875" customWidth="1"/>
    <col min="15874" max="15874" width="5.125" customWidth="1"/>
    <col min="15875" max="15875" width="7.375" customWidth="1"/>
    <col min="15876" max="15876" width="7.5" customWidth="1"/>
    <col min="15877" max="15877" width="7.625" customWidth="1"/>
    <col min="15878" max="15878" width="7.125" customWidth="1"/>
    <col min="15879" max="15879" width="9.125" bestFit="1" customWidth="1"/>
    <col min="15880" max="15880" width="7.25" customWidth="1"/>
    <col min="15881" max="15881" width="10.75" customWidth="1"/>
    <col min="15882" max="15884" width="9.375" bestFit="1" customWidth="1"/>
    <col min="15885" max="15886" width="9.125" bestFit="1" customWidth="1"/>
    <col min="15887" max="15887" width="9.875" bestFit="1" customWidth="1"/>
    <col min="15888" max="15890" width="9.125" bestFit="1" customWidth="1"/>
    <col min="16129" max="16129" width="48.875" customWidth="1"/>
    <col min="16130" max="16130" width="5.125" customWidth="1"/>
    <col min="16131" max="16131" width="7.375" customWidth="1"/>
    <col min="16132" max="16132" width="7.5" customWidth="1"/>
    <col min="16133" max="16133" width="7.625" customWidth="1"/>
    <col min="16134" max="16134" width="7.125" customWidth="1"/>
    <col min="16135" max="16135" width="9.125" bestFit="1" customWidth="1"/>
    <col min="16136" max="16136" width="7.25" customWidth="1"/>
    <col min="16137" max="16137" width="10.75" customWidth="1"/>
    <col min="16138" max="16140" width="9.375" bestFit="1" customWidth="1"/>
    <col min="16141" max="16142" width="9.125" bestFit="1" customWidth="1"/>
    <col min="16143" max="16143" width="9.875" bestFit="1" customWidth="1"/>
    <col min="16144" max="16146" width="9.125" bestFit="1" customWidth="1"/>
  </cols>
  <sheetData>
    <row r="1" spans="1:27" ht="15.75" thickBot="1" x14ac:dyDescent="0.25">
      <c r="A1" s="1">
        <v>10</v>
      </c>
      <c r="B1" s="283" t="s">
        <v>0</v>
      </c>
      <c r="C1" s="284"/>
      <c r="D1" s="284"/>
      <c r="E1" s="284"/>
      <c r="F1" s="284"/>
      <c r="G1" s="285"/>
      <c r="H1" s="286"/>
      <c r="I1" s="287" t="s">
        <v>1</v>
      </c>
      <c r="J1" s="288"/>
      <c r="K1" s="288"/>
      <c r="L1" s="288"/>
      <c r="M1" s="288"/>
      <c r="N1" s="288"/>
      <c r="O1" s="288"/>
      <c r="P1" s="288"/>
      <c r="Q1" s="288"/>
      <c r="R1" s="288"/>
      <c r="S1" s="146"/>
      <c r="T1" s="146"/>
      <c r="U1" s="146"/>
      <c r="V1" s="146"/>
      <c r="W1" s="146"/>
      <c r="X1" s="146"/>
      <c r="Y1" s="146"/>
      <c r="Z1" s="146"/>
      <c r="AA1" s="146"/>
    </row>
    <row r="2" spans="1:27" ht="15.75" thickBot="1" x14ac:dyDescent="0.25">
      <c r="A2" s="147">
        <f>'[2]1'!A2</f>
        <v>12</v>
      </c>
      <c r="B2" s="289" t="s">
        <v>2</v>
      </c>
      <c r="C2" s="291" t="s">
        <v>3</v>
      </c>
      <c r="D2" s="293" t="s">
        <v>4</v>
      </c>
      <c r="E2" s="293"/>
      <c r="F2" s="294"/>
      <c r="G2" s="295" t="s">
        <v>5</v>
      </c>
      <c r="H2" s="295" t="s">
        <v>6</v>
      </c>
      <c r="I2" s="298" t="s">
        <v>4</v>
      </c>
      <c r="J2" s="299"/>
      <c r="K2" s="299"/>
      <c r="L2" s="299"/>
      <c r="M2" s="299"/>
      <c r="N2" s="299"/>
      <c r="O2" s="299"/>
      <c r="P2" s="300"/>
      <c r="Q2" s="148" t="s">
        <v>5</v>
      </c>
      <c r="R2" s="149" t="s">
        <v>6</v>
      </c>
      <c r="S2" s="146"/>
      <c r="T2" s="146"/>
      <c r="U2" s="146"/>
      <c r="V2" s="146"/>
      <c r="W2" s="146"/>
      <c r="X2" s="146"/>
      <c r="Y2" s="146"/>
      <c r="Z2" s="146"/>
      <c r="AA2" s="146"/>
    </row>
    <row r="3" spans="1:27" ht="15.75" thickBot="1" x14ac:dyDescent="0.25">
      <c r="A3" s="147">
        <f>'[2]1'!A3</f>
        <v>2022</v>
      </c>
      <c r="B3" s="290"/>
      <c r="C3" s="292"/>
      <c r="D3" s="150" t="s">
        <v>9</v>
      </c>
      <c r="E3" s="151" t="s">
        <v>10</v>
      </c>
      <c r="F3" s="152" t="s">
        <v>11</v>
      </c>
      <c r="G3" s="297"/>
      <c r="H3" s="297"/>
      <c r="I3" s="153" t="s">
        <v>13</v>
      </c>
      <c r="J3" s="154" t="s">
        <v>14</v>
      </c>
      <c r="K3" s="154" t="s">
        <v>15</v>
      </c>
      <c r="L3" s="154" t="s">
        <v>16</v>
      </c>
      <c r="M3" s="154" t="s">
        <v>17</v>
      </c>
      <c r="N3" s="155" t="s">
        <v>18</v>
      </c>
      <c r="O3" s="148" t="s">
        <v>19</v>
      </c>
      <c r="P3" s="153" t="s">
        <v>20</v>
      </c>
      <c r="Q3" s="156" t="s">
        <v>21</v>
      </c>
      <c r="R3" s="157" t="s">
        <v>21</v>
      </c>
      <c r="S3" s="146"/>
      <c r="T3" s="146"/>
      <c r="U3" s="146"/>
      <c r="V3" s="146"/>
      <c r="W3" s="146"/>
      <c r="X3" s="146"/>
      <c r="Y3" s="146"/>
      <c r="Z3" s="146"/>
      <c r="AA3" s="146"/>
    </row>
    <row r="4" spans="1:27" ht="15.75" thickBot="1" x14ac:dyDescent="0.25">
      <c r="A4" s="158" t="s">
        <v>22</v>
      </c>
      <c r="B4" s="159">
        <v>1888</v>
      </c>
      <c r="C4" s="160">
        <f>'[2]9'!C59</f>
        <v>-1053</v>
      </c>
      <c r="D4" s="160">
        <f>'[2]9'!D59</f>
        <v>3090</v>
      </c>
      <c r="E4" s="160">
        <f>'[2]9'!E59</f>
        <v>15634</v>
      </c>
      <c r="F4" s="160">
        <f>'[2]9'!F59</f>
        <v>7022</v>
      </c>
      <c r="G4" s="163">
        <f>'[2]9'!H59</f>
        <v>1293.3120000000004</v>
      </c>
      <c r="H4" s="163">
        <f>'[2]9'!J59</f>
        <v>0</v>
      </c>
      <c r="I4" s="161">
        <f>'[2]9'!K59</f>
        <v>14969.110000000026</v>
      </c>
      <c r="J4" s="163">
        <f>'[2]9'!L59</f>
        <v>-263.84000000011292</v>
      </c>
      <c r="K4" s="163">
        <f>'[2]9'!M59</f>
        <v>5087.7400000000125</v>
      </c>
      <c r="L4" s="163">
        <f>'[2]9'!N59</f>
        <v>24534</v>
      </c>
      <c r="M4" s="163">
        <f>'[2]9'!O59</f>
        <v>1354.9500000000116</v>
      </c>
      <c r="N4" s="163">
        <f>'[2]9'!P59</f>
        <v>17296.510000000002</v>
      </c>
      <c r="O4" s="163">
        <f>'[2]9'!Q59</f>
        <v>0</v>
      </c>
      <c r="P4" s="163">
        <f>'[2]9'!R59</f>
        <v>0</v>
      </c>
      <c r="Q4" s="163">
        <f>'[2]9'!S59</f>
        <v>1387.4700000000048</v>
      </c>
      <c r="R4" s="163">
        <f>'[2]9'!T59</f>
        <v>411.01999999999572</v>
      </c>
      <c r="S4" s="146"/>
      <c r="T4" s="146"/>
      <c r="U4" s="146"/>
      <c r="V4" s="146"/>
      <c r="W4" s="146"/>
      <c r="X4" s="146"/>
      <c r="Y4" s="146"/>
      <c r="Z4" s="146"/>
      <c r="AA4" s="146"/>
    </row>
    <row r="5" spans="1:27" ht="15" x14ac:dyDescent="0.2">
      <c r="A5" s="164" t="s">
        <v>102</v>
      </c>
      <c r="B5" s="165">
        <f>B4+1</f>
        <v>1889</v>
      </c>
      <c r="C5" s="166"/>
      <c r="D5" s="167">
        <v>165</v>
      </c>
      <c r="E5" s="167"/>
      <c r="F5" s="173"/>
      <c r="G5" s="174"/>
      <c r="H5" s="168"/>
      <c r="I5" s="245"/>
      <c r="J5" s="168"/>
      <c r="K5" s="170"/>
      <c r="L5" s="171"/>
      <c r="M5" s="169"/>
      <c r="N5" s="170"/>
      <c r="O5" s="172"/>
      <c r="P5" s="168"/>
      <c r="Q5" s="170"/>
      <c r="R5" s="170"/>
      <c r="S5" s="146"/>
      <c r="T5" s="146"/>
      <c r="U5" s="146"/>
      <c r="V5" s="146"/>
      <c r="W5" s="146"/>
      <c r="X5" s="146"/>
      <c r="Y5" s="146"/>
      <c r="Z5" s="146"/>
      <c r="AA5" s="146"/>
    </row>
    <row r="6" spans="1:27" ht="15" x14ac:dyDescent="0.2">
      <c r="A6" s="164" t="s">
        <v>103</v>
      </c>
      <c r="B6" s="165">
        <f>B5+1</f>
        <v>1890</v>
      </c>
      <c r="C6" s="166"/>
      <c r="D6" s="167">
        <v>600</v>
      </c>
      <c r="E6" s="167"/>
      <c r="F6" s="173"/>
      <c r="G6" s="174"/>
      <c r="H6" s="168"/>
      <c r="I6" s="170"/>
      <c r="J6" s="168"/>
      <c r="K6" s="170"/>
      <c r="L6" s="171"/>
      <c r="M6" s="169"/>
      <c r="N6" s="170"/>
      <c r="O6" s="172"/>
      <c r="P6" s="168"/>
      <c r="Q6" s="170"/>
      <c r="R6" s="170"/>
      <c r="S6" s="146"/>
      <c r="T6" s="146"/>
      <c r="U6" s="146"/>
      <c r="V6" s="146"/>
      <c r="W6" s="146"/>
      <c r="X6" s="146"/>
      <c r="Y6" s="146"/>
      <c r="Z6" s="146"/>
      <c r="AA6" s="146"/>
    </row>
    <row r="7" spans="1:27" ht="15" x14ac:dyDescent="0.2">
      <c r="A7" s="164" t="s">
        <v>24</v>
      </c>
      <c r="B7" s="165">
        <f>B6+1</f>
        <v>1891</v>
      </c>
      <c r="C7" s="166"/>
      <c r="D7" s="167"/>
      <c r="E7" s="167">
        <v>3130</v>
      </c>
      <c r="F7" s="173"/>
      <c r="G7" s="174"/>
      <c r="H7" s="168"/>
      <c r="I7" s="170"/>
      <c r="J7" s="168"/>
      <c r="K7" s="170"/>
      <c r="L7" s="171"/>
      <c r="M7" s="169"/>
      <c r="N7" s="170"/>
      <c r="O7" s="172"/>
      <c r="P7" s="168"/>
      <c r="Q7" s="170"/>
      <c r="R7" s="170"/>
      <c r="S7" s="146"/>
      <c r="T7" s="146"/>
      <c r="U7" s="146"/>
      <c r="V7" s="146"/>
      <c r="W7" s="146"/>
      <c r="X7" s="146"/>
      <c r="Y7" s="146"/>
      <c r="Z7" s="146"/>
      <c r="AA7" s="146"/>
    </row>
    <row r="8" spans="1:27" ht="15" x14ac:dyDescent="0.2">
      <c r="A8" s="164" t="s">
        <v>24</v>
      </c>
      <c r="B8" s="165">
        <f>B7+1</f>
        <v>1892</v>
      </c>
      <c r="C8" s="166"/>
      <c r="D8" s="167"/>
      <c r="E8" s="167">
        <v>180</v>
      </c>
      <c r="F8" s="173"/>
      <c r="G8" s="174"/>
      <c r="H8" s="168"/>
      <c r="I8" s="170"/>
      <c r="J8" s="168"/>
      <c r="K8" s="170"/>
      <c r="L8" s="171"/>
      <c r="M8" s="169"/>
      <c r="N8" s="170"/>
      <c r="O8" s="172"/>
      <c r="P8" s="168"/>
      <c r="Q8" s="170"/>
      <c r="R8" s="170"/>
      <c r="S8" s="146"/>
      <c r="T8" s="146"/>
      <c r="U8" s="146"/>
      <c r="V8" s="146"/>
      <c r="W8" s="146"/>
      <c r="X8" s="146"/>
      <c r="Y8" s="146"/>
      <c r="Z8" s="146"/>
      <c r="AA8" s="146"/>
    </row>
    <row r="9" spans="1:27" ht="15" x14ac:dyDescent="0.2">
      <c r="A9" s="164" t="s">
        <v>25</v>
      </c>
      <c r="B9" s="165">
        <f t="shared" ref="B9:B21" si="0">B8+1</f>
        <v>1893</v>
      </c>
      <c r="C9" s="166"/>
      <c r="D9" s="167"/>
      <c r="E9" s="167"/>
      <c r="F9" s="173">
        <v>1470</v>
      </c>
      <c r="G9" s="174"/>
      <c r="H9" s="168"/>
      <c r="I9" s="170"/>
      <c r="J9" s="168"/>
      <c r="K9" s="170"/>
      <c r="L9" s="171"/>
      <c r="M9" s="169"/>
      <c r="N9" s="170"/>
      <c r="O9" s="172"/>
      <c r="P9" s="168"/>
      <c r="Q9" s="170"/>
      <c r="R9" s="170"/>
      <c r="S9" s="146"/>
      <c r="T9" s="146"/>
      <c r="U9" s="146"/>
      <c r="V9" s="146"/>
      <c r="W9" s="146"/>
      <c r="X9" s="146"/>
      <c r="Y9" s="146"/>
      <c r="Z9" s="146"/>
      <c r="AA9" s="146"/>
    </row>
    <row r="10" spans="1:27" ht="15" x14ac:dyDescent="0.2">
      <c r="A10" s="164" t="s">
        <v>104</v>
      </c>
      <c r="B10" s="165">
        <f t="shared" si="0"/>
        <v>1894</v>
      </c>
      <c r="C10" s="166"/>
      <c r="D10" s="167">
        <v>1295</v>
      </c>
      <c r="E10" s="167"/>
      <c r="F10" s="173"/>
      <c r="G10" s="174"/>
      <c r="H10" s="168"/>
      <c r="I10" s="170"/>
      <c r="J10" s="168"/>
      <c r="K10" s="170"/>
      <c r="L10" s="171"/>
      <c r="M10" s="169"/>
      <c r="N10" s="170"/>
      <c r="O10" s="172"/>
      <c r="P10" s="168"/>
      <c r="Q10" s="170"/>
      <c r="R10" s="170"/>
      <c r="S10" s="146"/>
      <c r="T10" s="146"/>
      <c r="U10" s="146"/>
      <c r="V10" s="146"/>
      <c r="W10" s="146"/>
      <c r="X10" s="146"/>
      <c r="Y10" s="146"/>
      <c r="Z10" s="146"/>
      <c r="AA10" s="146"/>
    </row>
    <row r="11" spans="1:27" ht="15" x14ac:dyDescent="0.2">
      <c r="A11" s="164" t="s">
        <v>105</v>
      </c>
      <c r="B11" s="165">
        <f t="shared" si="0"/>
        <v>1895</v>
      </c>
      <c r="C11" s="166"/>
      <c r="D11" s="167">
        <v>1450</v>
      </c>
      <c r="E11" s="167"/>
      <c r="F11" s="173"/>
      <c r="G11" s="174"/>
      <c r="H11" s="168"/>
      <c r="I11" s="170"/>
      <c r="J11" s="168"/>
      <c r="K11" s="170"/>
      <c r="L11" s="171"/>
      <c r="M11" s="169"/>
      <c r="N11" s="170"/>
      <c r="O11" s="172"/>
      <c r="P11" s="168"/>
      <c r="Q11" s="170"/>
      <c r="R11" s="170"/>
      <c r="S11" s="146"/>
      <c r="T11" s="146"/>
      <c r="U11" s="146"/>
      <c r="V11" s="146"/>
      <c r="W11" s="146"/>
      <c r="X11" s="146"/>
      <c r="Y11" s="146"/>
      <c r="Z11" s="146"/>
      <c r="AA11" s="146"/>
    </row>
    <row r="12" spans="1:27" ht="15" x14ac:dyDescent="0.2">
      <c r="A12" s="164"/>
      <c r="B12" s="165">
        <f t="shared" si="0"/>
        <v>1896</v>
      </c>
      <c r="C12" s="166"/>
      <c r="D12" s="167"/>
      <c r="E12" s="173"/>
      <c r="F12" s="174"/>
      <c r="G12" s="168"/>
      <c r="H12" s="169"/>
      <c r="I12" s="170"/>
      <c r="J12" s="168"/>
      <c r="K12" s="170"/>
      <c r="L12" s="171"/>
      <c r="M12" s="169"/>
      <c r="N12" s="170"/>
      <c r="O12" s="172"/>
      <c r="P12" s="168"/>
      <c r="Q12" s="170"/>
      <c r="R12" s="170"/>
      <c r="S12" s="146"/>
      <c r="T12" s="146"/>
      <c r="U12" s="146"/>
      <c r="V12" s="146"/>
      <c r="W12" s="146"/>
      <c r="X12" s="146"/>
      <c r="Y12" s="146"/>
      <c r="Z12" s="146"/>
      <c r="AA12" s="146"/>
    </row>
    <row r="13" spans="1:27" ht="15" x14ac:dyDescent="0.2">
      <c r="A13" s="164"/>
      <c r="B13" s="165">
        <f t="shared" si="0"/>
        <v>1897</v>
      </c>
      <c r="C13" s="166"/>
      <c r="D13" s="167"/>
      <c r="E13" s="173"/>
      <c r="F13" s="174"/>
      <c r="G13" s="168"/>
      <c r="H13" s="169"/>
      <c r="I13" s="170"/>
      <c r="J13" s="168"/>
      <c r="K13" s="170"/>
      <c r="L13" s="171"/>
      <c r="M13" s="169"/>
      <c r="N13" s="170"/>
      <c r="O13" s="172"/>
      <c r="P13" s="168"/>
      <c r="Q13" s="170"/>
      <c r="R13" s="170"/>
      <c r="S13" s="146"/>
      <c r="T13" s="146"/>
      <c r="U13" s="146"/>
      <c r="V13" s="146"/>
      <c r="W13" s="146"/>
      <c r="X13" s="146"/>
      <c r="Y13" s="146"/>
      <c r="Z13" s="146"/>
      <c r="AA13" s="146"/>
    </row>
    <row r="14" spans="1:27" ht="15" x14ac:dyDescent="0.2">
      <c r="A14" s="164"/>
      <c r="B14" s="165">
        <f t="shared" si="0"/>
        <v>1898</v>
      </c>
      <c r="C14" s="166"/>
      <c r="D14" s="167"/>
      <c r="E14" s="173"/>
      <c r="F14" s="174"/>
      <c r="G14" s="168"/>
      <c r="H14" s="169"/>
      <c r="I14" s="170"/>
      <c r="J14" s="168"/>
      <c r="K14" s="170"/>
      <c r="L14" s="171"/>
      <c r="M14" s="169"/>
      <c r="N14" s="170"/>
      <c r="O14" s="172"/>
      <c r="P14" s="168"/>
      <c r="Q14" s="170"/>
      <c r="R14" s="170"/>
      <c r="S14" s="146"/>
      <c r="T14" s="146"/>
      <c r="U14" s="146"/>
      <c r="V14" s="146"/>
      <c r="W14" s="146"/>
      <c r="X14" s="146"/>
      <c r="Y14" s="146"/>
      <c r="Z14" s="146"/>
      <c r="AA14" s="146"/>
    </row>
    <row r="15" spans="1:27" ht="15" x14ac:dyDescent="0.2">
      <c r="A15" s="164"/>
      <c r="B15" s="165">
        <f t="shared" si="0"/>
        <v>1899</v>
      </c>
      <c r="C15" s="166"/>
      <c r="D15" s="167"/>
      <c r="E15" s="173"/>
      <c r="F15" s="174"/>
      <c r="G15" s="168"/>
      <c r="H15" s="169"/>
      <c r="I15" s="170"/>
      <c r="J15" s="168"/>
      <c r="K15" s="170"/>
      <c r="L15" s="171"/>
      <c r="M15" s="169"/>
      <c r="N15" s="170"/>
      <c r="O15" s="172"/>
      <c r="P15" s="168"/>
      <c r="Q15" s="170"/>
      <c r="R15" s="170"/>
      <c r="S15" s="146"/>
      <c r="T15" s="146"/>
      <c r="U15" s="146"/>
      <c r="V15" s="146"/>
      <c r="W15" s="146"/>
      <c r="X15" s="146"/>
      <c r="Y15" s="146"/>
      <c r="Z15" s="146"/>
      <c r="AA15" s="146"/>
    </row>
    <row r="16" spans="1:27" ht="15" x14ac:dyDescent="0.2">
      <c r="A16" s="164"/>
      <c r="B16" s="165">
        <f>B14+1</f>
        <v>1899</v>
      </c>
      <c r="C16" s="166"/>
      <c r="D16" s="167"/>
      <c r="E16" s="173"/>
      <c r="F16" s="174"/>
      <c r="G16" s="168"/>
      <c r="H16" s="169"/>
      <c r="I16" s="170"/>
      <c r="J16" s="168"/>
      <c r="K16" s="170"/>
      <c r="L16" s="171"/>
      <c r="M16" s="169"/>
      <c r="N16" s="170"/>
      <c r="O16" s="172"/>
      <c r="P16" s="168"/>
      <c r="Q16" s="170"/>
      <c r="R16" s="170"/>
      <c r="S16" s="146"/>
      <c r="T16" s="146"/>
      <c r="U16" s="146"/>
      <c r="V16" s="146"/>
      <c r="W16" s="146"/>
      <c r="X16" s="146"/>
      <c r="Y16" s="146"/>
      <c r="Z16" s="146"/>
      <c r="AA16" s="146"/>
    </row>
    <row r="17" spans="1:27" ht="15" x14ac:dyDescent="0.2">
      <c r="A17" s="164" t="s">
        <v>24</v>
      </c>
      <c r="B17" s="165">
        <f t="shared" si="0"/>
        <v>1900</v>
      </c>
      <c r="C17" s="166"/>
      <c r="D17" s="167"/>
      <c r="E17" s="173"/>
      <c r="F17" s="174"/>
      <c r="G17" s="168"/>
      <c r="H17" s="169"/>
      <c r="I17" s="170"/>
      <c r="J17" s="168"/>
      <c r="K17" s="170"/>
      <c r="L17" s="171"/>
      <c r="M17" s="169"/>
      <c r="N17" s="170"/>
      <c r="O17" s="172"/>
      <c r="P17" s="168"/>
      <c r="Q17" s="170"/>
      <c r="R17" s="170"/>
      <c r="S17" s="146"/>
      <c r="T17" s="146"/>
      <c r="U17" s="146"/>
      <c r="V17" s="146"/>
      <c r="W17" s="146"/>
      <c r="X17" s="146"/>
      <c r="Y17" s="146"/>
      <c r="Z17" s="146"/>
      <c r="AA17" s="146"/>
    </row>
    <row r="18" spans="1:27" ht="15" x14ac:dyDescent="0.2">
      <c r="A18" s="164" t="s">
        <v>24</v>
      </c>
      <c r="B18" s="165">
        <f t="shared" si="0"/>
        <v>1901</v>
      </c>
      <c r="C18" s="166"/>
      <c r="D18" s="167"/>
      <c r="E18" s="173"/>
      <c r="F18" s="174"/>
      <c r="G18" s="168"/>
      <c r="H18" s="169"/>
      <c r="I18" s="170"/>
      <c r="J18" s="168"/>
      <c r="K18" s="170"/>
      <c r="L18" s="171"/>
      <c r="M18" s="169"/>
      <c r="N18" s="170"/>
      <c r="O18" s="172"/>
      <c r="P18" s="168"/>
      <c r="Q18" s="170"/>
      <c r="R18" s="170"/>
      <c r="S18" s="146"/>
      <c r="T18" s="146"/>
      <c r="U18" s="146"/>
      <c r="V18" s="146"/>
      <c r="W18" s="146"/>
      <c r="X18" s="146"/>
      <c r="Y18" s="146"/>
      <c r="Z18" s="146"/>
      <c r="AA18" s="146"/>
    </row>
    <row r="19" spans="1:27" ht="15" x14ac:dyDescent="0.2">
      <c r="A19" s="164" t="s">
        <v>25</v>
      </c>
      <c r="B19" s="165">
        <f t="shared" si="0"/>
        <v>1902</v>
      </c>
      <c r="C19" s="166"/>
      <c r="D19" s="167"/>
      <c r="E19" s="173"/>
      <c r="F19" s="174"/>
      <c r="G19" s="168"/>
      <c r="H19" s="169"/>
      <c r="I19" s="170"/>
      <c r="J19" s="168"/>
      <c r="K19" s="170"/>
      <c r="L19" s="171"/>
      <c r="M19" s="169"/>
      <c r="N19" s="170"/>
      <c r="O19" s="172"/>
      <c r="P19" s="168"/>
      <c r="Q19" s="170"/>
      <c r="R19" s="170"/>
      <c r="S19" s="146"/>
      <c r="T19" s="146"/>
      <c r="U19" s="146"/>
      <c r="V19" s="146"/>
      <c r="W19" s="146"/>
      <c r="X19" s="146"/>
      <c r="Y19" s="146"/>
      <c r="Z19" s="146"/>
      <c r="AA19" s="146"/>
    </row>
    <row r="20" spans="1:27" ht="15" x14ac:dyDescent="0.2">
      <c r="A20" s="164" t="s">
        <v>26</v>
      </c>
      <c r="B20" s="165">
        <f t="shared" si="0"/>
        <v>1903</v>
      </c>
      <c r="C20" s="166"/>
      <c r="D20" s="167"/>
      <c r="E20" s="173"/>
      <c r="F20" s="174"/>
      <c r="G20" s="168"/>
      <c r="H20" s="169"/>
      <c r="I20" s="170"/>
      <c r="J20" s="168"/>
      <c r="K20" s="170"/>
      <c r="L20" s="171"/>
      <c r="M20" s="169"/>
      <c r="N20" s="170"/>
      <c r="O20" s="172"/>
      <c r="P20" s="168"/>
      <c r="Q20" s="170"/>
      <c r="R20" s="170"/>
      <c r="S20" s="146"/>
      <c r="T20" s="146"/>
      <c r="U20" s="146"/>
      <c r="V20" s="146"/>
      <c r="W20" s="146"/>
      <c r="X20" s="146"/>
      <c r="Y20" s="146"/>
      <c r="Z20" s="146"/>
      <c r="AA20" s="146"/>
    </row>
    <row r="21" spans="1:27" ht="15.75" thickBot="1" x14ac:dyDescent="0.25">
      <c r="A21" s="164" t="s">
        <v>27</v>
      </c>
      <c r="B21" s="165">
        <f t="shared" si="0"/>
        <v>1904</v>
      </c>
      <c r="C21" s="166"/>
      <c r="D21" s="167"/>
      <c r="E21" s="173"/>
      <c r="F21" s="174"/>
      <c r="G21" s="168"/>
      <c r="H21" s="169"/>
      <c r="I21" s="170"/>
      <c r="J21" s="168"/>
      <c r="K21" s="170"/>
      <c r="L21" s="171"/>
      <c r="M21" s="169"/>
      <c r="N21" s="170"/>
      <c r="O21" s="175"/>
      <c r="P21" s="168"/>
      <c r="Q21" s="170"/>
      <c r="R21" s="170"/>
      <c r="S21" s="146"/>
      <c r="T21" s="146"/>
      <c r="U21" s="146"/>
      <c r="V21" s="146"/>
      <c r="W21" s="146"/>
      <c r="X21" s="146"/>
      <c r="Y21" s="146"/>
      <c r="Z21" s="146"/>
      <c r="AA21" s="146"/>
    </row>
    <row r="22" spans="1:27" ht="15.75" thickBot="1" x14ac:dyDescent="0.25">
      <c r="A22" s="301" t="s">
        <v>28</v>
      </c>
      <c r="B22" s="302"/>
      <c r="C22" s="160">
        <f t="shared" ref="C22:R22" si="1">SUM(C4:C21)</f>
        <v>-1053</v>
      </c>
      <c r="D22" s="160">
        <f t="shared" si="1"/>
        <v>6600</v>
      </c>
      <c r="E22" s="160">
        <f t="shared" si="1"/>
        <v>18944</v>
      </c>
      <c r="F22" s="160">
        <f t="shared" si="1"/>
        <v>8492</v>
      </c>
      <c r="G22" s="163">
        <f t="shared" si="1"/>
        <v>1293.3120000000004</v>
      </c>
      <c r="H22" s="162">
        <f t="shared" si="1"/>
        <v>0</v>
      </c>
      <c r="I22" s="163">
        <f t="shared" si="1"/>
        <v>14969.110000000026</v>
      </c>
      <c r="J22" s="163">
        <f t="shared" si="1"/>
        <v>-263.84000000011292</v>
      </c>
      <c r="K22" s="163">
        <f t="shared" si="1"/>
        <v>5087.7400000000125</v>
      </c>
      <c r="L22" s="163">
        <f t="shared" si="1"/>
        <v>24534</v>
      </c>
      <c r="M22" s="163">
        <f t="shared" si="1"/>
        <v>1354.9500000000116</v>
      </c>
      <c r="N22" s="163">
        <f t="shared" si="1"/>
        <v>17296.510000000002</v>
      </c>
      <c r="O22" s="163">
        <f t="shared" si="1"/>
        <v>0</v>
      </c>
      <c r="P22" s="163">
        <f t="shared" si="1"/>
        <v>0</v>
      </c>
      <c r="Q22" s="163">
        <f t="shared" si="1"/>
        <v>1387.4700000000048</v>
      </c>
      <c r="R22" s="163">
        <f t="shared" si="1"/>
        <v>411.01999999999572</v>
      </c>
      <c r="S22" s="146"/>
      <c r="T22" s="146"/>
      <c r="U22" s="146"/>
      <c r="V22" s="146"/>
      <c r="W22" s="146"/>
      <c r="X22" s="146"/>
      <c r="Y22" s="146"/>
      <c r="Z22" s="146"/>
      <c r="AA22" s="146"/>
    </row>
    <row r="23" spans="1:27" ht="15.75" thickBot="1" x14ac:dyDescent="0.25">
      <c r="A23" s="176" t="s">
        <v>29</v>
      </c>
      <c r="B23" s="177">
        <v>675</v>
      </c>
      <c r="C23" s="177"/>
      <c r="D23" s="178"/>
      <c r="E23" s="179"/>
      <c r="F23" s="180"/>
      <c r="G23" s="181"/>
      <c r="H23" s="183"/>
      <c r="I23" s="215"/>
      <c r="J23" s="181"/>
      <c r="K23" s="183"/>
      <c r="L23" s="183"/>
      <c r="M23" s="182"/>
      <c r="N23" s="183"/>
      <c r="O23" s="184"/>
      <c r="P23" s="181"/>
      <c r="Q23" s="183"/>
      <c r="R23" s="183"/>
      <c r="S23" s="146"/>
      <c r="T23" s="146"/>
      <c r="U23" s="146"/>
      <c r="V23" s="146"/>
      <c r="W23" s="146"/>
      <c r="X23" s="146"/>
      <c r="Y23" s="146"/>
      <c r="Z23" s="146"/>
      <c r="AA23" s="146"/>
    </row>
    <row r="24" spans="1:27" ht="15" x14ac:dyDescent="0.2">
      <c r="A24" s="33"/>
      <c r="B24" s="185">
        <f>B23+1</f>
        <v>676</v>
      </c>
      <c r="C24" s="186"/>
      <c r="D24" s="167"/>
      <c r="E24" s="187"/>
      <c r="F24" s="174"/>
      <c r="G24" s="168"/>
      <c r="H24" s="170"/>
      <c r="I24" s="171"/>
      <c r="J24" s="168"/>
      <c r="K24" s="170"/>
      <c r="L24" s="170"/>
      <c r="M24" s="169"/>
      <c r="N24" s="170"/>
      <c r="O24" s="172"/>
      <c r="P24" s="168"/>
      <c r="Q24" s="170"/>
      <c r="R24" s="170"/>
      <c r="S24" s="146"/>
      <c r="T24" s="146"/>
      <c r="U24" s="146"/>
      <c r="V24" s="146"/>
      <c r="W24" s="146"/>
      <c r="X24" s="146"/>
      <c r="Y24" s="146"/>
      <c r="Z24" s="146"/>
      <c r="AA24" s="146"/>
    </row>
    <row r="25" spans="1:27" ht="15" x14ac:dyDescent="0.2">
      <c r="A25" s="33" t="s">
        <v>32</v>
      </c>
      <c r="B25" s="185">
        <f t="shared" ref="B25:B42" si="2">B24+1</f>
        <v>677</v>
      </c>
      <c r="C25" s="186">
        <v>5000</v>
      </c>
      <c r="D25" s="167">
        <v>-5000</v>
      </c>
      <c r="E25" s="187"/>
      <c r="F25" s="174"/>
      <c r="G25" s="168"/>
      <c r="H25" s="170"/>
      <c r="I25" s="171"/>
      <c r="J25" s="168"/>
      <c r="K25" s="170"/>
      <c r="L25" s="170"/>
      <c r="M25" s="169"/>
      <c r="N25" s="170"/>
      <c r="O25" s="172"/>
      <c r="P25" s="168"/>
      <c r="Q25" s="170"/>
      <c r="R25" s="170"/>
      <c r="S25" s="146"/>
      <c r="T25" s="146"/>
      <c r="U25" s="146"/>
      <c r="V25" s="146"/>
      <c r="W25" s="146"/>
      <c r="X25" s="146"/>
      <c r="Y25" s="146"/>
      <c r="Z25" s="146"/>
      <c r="AA25" s="146"/>
    </row>
    <row r="26" spans="1:27" ht="15" x14ac:dyDescent="0.2">
      <c r="A26" s="33"/>
      <c r="B26" s="185">
        <f t="shared" si="2"/>
        <v>678</v>
      </c>
      <c r="C26" s="186"/>
      <c r="D26" s="167"/>
      <c r="E26" s="187"/>
      <c r="F26" s="174"/>
      <c r="G26" s="168"/>
      <c r="H26" s="170"/>
      <c r="I26" s="171"/>
      <c r="J26" s="168"/>
      <c r="K26" s="170"/>
      <c r="L26" s="170"/>
      <c r="M26" s="169"/>
      <c r="N26" s="170"/>
      <c r="O26" s="172"/>
      <c r="P26" s="168"/>
      <c r="Q26" s="170"/>
      <c r="R26" s="170"/>
      <c r="S26" s="146"/>
      <c r="T26" s="146"/>
      <c r="U26" s="146"/>
      <c r="V26" s="146"/>
      <c r="W26" s="146"/>
      <c r="X26" s="146"/>
      <c r="Y26" s="146"/>
      <c r="Z26" s="146"/>
      <c r="AA26" s="146"/>
    </row>
    <row r="27" spans="1:27" ht="15" x14ac:dyDescent="0.2">
      <c r="A27" s="33"/>
      <c r="B27" s="185">
        <f t="shared" si="2"/>
        <v>679</v>
      </c>
      <c r="C27" s="186"/>
      <c r="D27" s="167"/>
      <c r="E27" s="187"/>
      <c r="F27" s="174"/>
      <c r="G27" s="168"/>
      <c r="H27" s="170"/>
      <c r="I27" s="171"/>
      <c r="J27" s="168"/>
      <c r="K27" s="170"/>
      <c r="L27" s="170"/>
      <c r="M27" s="169"/>
      <c r="N27" s="170"/>
      <c r="O27" s="172"/>
      <c r="P27" s="168"/>
      <c r="Q27" s="170"/>
      <c r="R27" s="170"/>
      <c r="S27" s="146"/>
      <c r="T27" s="146"/>
      <c r="U27" s="146"/>
      <c r="V27" s="146"/>
      <c r="W27" s="146"/>
      <c r="X27" s="146"/>
      <c r="Y27" s="146"/>
      <c r="Z27" s="146"/>
      <c r="AA27" s="146"/>
    </row>
    <row r="28" spans="1:27" ht="15" x14ac:dyDescent="0.2">
      <c r="A28" s="164"/>
      <c r="B28" s="185">
        <f t="shared" si="2"/>
        <v>680</v>
      </c>
      <c r="C28" s="186"/>
      <c r="D28" s="167"/>
      <c r="E28" s="187"/>
      <c r="F28" s="174"/>
      <c r="G28" s="168"/>
      <c r="H28" s="170"/>
      <c r="I28" s="171"/>
      <c r="J28" s="168"/>
      <c r="K28" s="170"/>
      <c r="L28" s="170"/>
      <c r="M28" s="169"/>
      <c r="N28" s="170"/>
      <c r="O28" s="172"/>
      <c r="P28" s="168"/>
      <c r="Q28" s="170"/>
      <c r="R28" s="170"/>
      <c r="S28" s="146"/>
      <c r="T28" s="146"/>
      <c r="U28" s="146"/>
      <c r="V28" s="146"/>
      <c r="W28" s="146"/>
      <c r="X28" s="146"/>
      <c r="Y28" s="146"/>
      <c r="Z28" s="146"/>
      <c r="AA28" s="146"/>
    </row>
    <row r="29" spans="1:27" ht="15" x14ac:dyDescent="0.2">
      <c r="A29" s="164"/>
      <c r="B29" s="185">
        <f t="shared" si="2"/>
        <v>681</v>
      </c>
      <c r="C29" s="186"/>
      <c r="D29" s="167"/>
      <c r="E29" s="187"/>
      <c r="F29" s="174"/>
      <c r="G29" s="168"/>
      <c r="H29" s="170"/>
      <c r="I29" s="171"/>
      <c r="J29" s="168"/>
      <c r="K29" s="170"/>
      <c r="L29" s="170"/>
      <c r="M29" s="169"/>
      <c r="N29" s="170"/>
      <c r="O29" s="172"/>
      <c r="P29" s="168"/>
      <c r="Q29" s="170"/>
      <c r="R29" s="170"/>
      <c r="S29" s="146"/>
      <c r="T29" s="146"/>
      <c r="U29" s="146"/>
      <c r="V29" s="146"/>
      <c r="W29" s="146"/>
      <c r="X29" s="146"/>
      <c r="Y29" s="146"/>
      <c r="Z29" s="146"/>
      <c r="AA29" s="146"/>
    </row>
    <row r="30" spans="1:27" ht="15" x14ac:dyDescent="0.2">
      <c r="A30" s="164"/>
      <c r="B30" s="185">
        <f t="shared" si="2"/>
        <v>682</v>
      </c>
      <c r="C30" s="186"/>
      <c r="D30" s="167"/>
      <c r="E30" s="187"/>
      <c r="F30" s="174"/>
      <c r="G30" s="168"/>
      <c r="H30" s="170"/>
      <c r="I30" s="171"/>
      <c r="J30" s="168"/>
      <c r="K30" s="170"/>
      <c r="L30" s="170"/>
      <c r="M30" s="169"/>
      <c r="N30" s="170"/>
      <c r="O30" s="172"/>
      <c r="P30" s="168"/>
      <c r="Q30" s="170"/>
      <c r="R30" s="170"/>
      <c r="S30" s="146"/>
      <c r="T30" s="146"/>
      <c r="U30" s="146"/>
      <c r="V30" s="146"/>
      <c r="W30" s="146"/>
      <c r="X30" s="146"/>
      <c r="Y30" s="146"/>
      <c r="Z30" s="146"/>
      <c r="AA30" s="146"/>
    </row>
    <row r="31" spans="1:27" ht="15" x14ac:dyDescent="0.2">
      <c r="A31" s="164"/>
      <c r="B31" s="185">
        <f t="shared" si="2"/>
        <v>683</v>
      </c>
      <c r="C31" s="186"/>
      <c r="D31" s="167"/>
      <c r="E31" s="187"/>
      <c r="F31" s="174"/>
      <c r="G31" s="168"/>
      <c r="H31" s="170"/>
      <c r="I31" s="171"/>
      <c r="J31" s="168"/>
      <c r="K31" s="170"/>
      <c r="L31" s="170"/>
      <c r="M31" s="169"/>
      <c r="N31" s="170"/>
      <c r="O31" s="172"/>
      <c r="P31" s="168"/>
      <c r="Q31" s="170"/>
      <c r="R31" s="170"/>
      <c r="S31" s="146"/>
      <c r="T31" s="146"/>
      <c r="U31" s="146"/>
      <c r="V31" s="146"/>
      <c r="W31" s="146"/>
      <c r="X31" s="146"/>
      <c r="Y31" s="146"/>
      <c r="Z31" s="146"/>
      <c r="AA31" s="146"/>
    </row>
    <row r="32" spans="1:27" ht="15" x14ac:dyDescent="0.2">
      <c r="A32" s="164"/>
      <c r="B32" s="185">
        <f t="shared" si="2"/>
        <v>684</v>
      </c>
      <c r="C32" s="186"/>
      <c r="D32" s="167"/>
      <c r="E32" s="187"/>
      <c r="F32" s="174"/>
      <c r="G32" s="168"/>
      <c r="H32" s="170"/>
      <c r="I32" s="171"/>
      <c r="J32" s="168"/>
      <c r="K32" s="170"/>
      <c r="L32" s="170"/>
      <c r="M32" s="169"/>
      <c r="N32" s="170"/>
      <c r="O32" s="172"/>
      <c r="P32" s="168"/>
      <c r="Q32" s="170"/>
      <c r="R32" s="170"/>
      <c r="S32" s="146"/>
      <c r="T32" s="146"/>
      <c r="U32" s="146"/>
      <c r="V32" s="146"/>
      <c r="W32" s="146"/>
      <c r="X32" s="146"/>
      <c r="Y32" s="146"/>
      <c r="Z32" s="146"/>
      <c r="AA32" s="146"/>
    </row>
    <row r="33" spans="1:27" ht="15" x14ac:dyDescent="0.2">
      <c r="A33" s="164"/>
      <c r="B33" s="185">
        <f t="shared" si="2"/>
        <v>685</v>
      </c>
      <c r="C33" s="186"/>
      <c r="D33" s="167"/>
      <c r="E33" s="187"/>
      <c r="F33" s="174"/>
      <c r="G33" s="168"/>
      <c r="H33" s="170"/>
      <c r="I33" s="171"/>
      <c r="J33" s="168"/>
      <c r="K33" s="170"/>
      <c r="L33" s="170"/>
      <c r="M33" s="169"/>
      <c r="N33" s="170"/>
      <c r="O33" s="172"/>
      <c r="P33" s="168"/>
      <c r="Q33" s="170"/>
      <c r="R33" s="170"/>
      <c r="S33" s="146"/>
      <c r="T33" s="146"/>
      <c r="U33" s="146"/>
      <c r="V33" s="146"/>
      <c r="W33" s="146"/>
      <c r="X33" s="146"/>
      <c r="Y33" s="146"/>
      <c r="Z33" s="146"/>
      <c r="AA33" s="146"/>
    </row>
    <row r="34" spans="1:27" ht="15" x14ac:dyDescent="0.2">
      <c r="A34" s="164"/>
      <c r="B34" s="185">
        <f t="shared" si="2"/>
        <v>686</v>
      </c>
      <c r="C34" s="186"/>
      <c r="D34" s="167"/>
      <c r="E34" s="187"/>
      <c r="F34" s="174"/>
      <c r="G34" s="168"/>
      <c r="H34" s="170"/>
      <c r="I34" s="171"/>
      <c r="J34" s="168"/>
      <c r="K34" s="170"/>
      <c r="L34" s="170"/>
      <c r="M34" s="169"/>
      <c r="N34" s="170"/>
      <c r="O34" s="172"/>
      <c r="P34" s="168"/>
      <c r="Q34" s="170"/>
      <c r="R34" s="170"/>
      <c r="S34" s="146"/>
      <c r="T34" s="146"/>
      <c r="U34" s="146"/>
      <c r="V34" s="146"/>
      <c r="W34" s="146"/>
      <c r="X34" s="146"/>
      <c r="Y34" s="146"/>
      <c r="Z34" s="146"/>
      <c r="AA34" s="146"/>
    </row>
    <row r="35" spans="1:27" ht="15" x14ac:dyDescent="0.2">
      <c r="A35" s="33" t="s">
        <v>32</v>
      </c>
      <c r="B35" s="185">
        <f t="shared" si="2"/>
        <v>687</v>
      </c>
      <c r="C35" s="186"/>
      <c r="D35" s="167"/>
      <c r="E35" s="187"/>
      <c r="F35" s="174"/>
      <c r="G35" s="168"/>
      <c r="H35" s="170"/>
      <c r="I35" s="171"/>
      <c r="J35" s="168"/>
      <c r="K35" s="170"/>
      <c r="L35" s="170"/>
      <c r="M35" s="169"/>
      <c r="N35" s="170"/>
      <c r="O35" s="172"/>
      <c r="P35" s="168"/>
      <c r="Q35" s="170"/>
      <c r="R35" s="170"/>
      <c r="S35" s="146"/>
      <c r="T35" s="146"/>
      <c r="U35" s="146"/>
      <c r="V35" s="146"/>
      <c r="W35" s="146"/>
      <c r="X35" s="146"/>
      <c r="Y35" s="146"/>
      <c r="Z35" s="146"/>
      <c r="AA35" s="146"/>
    </row>
    <row r="36" spans="1:27" ht="15" x14ac:dyDescent="0.2">
      <c r="A36" s="33" t="s">
        <v>33</v>
      </c>
      <c r="B36" s="185">
        <f t="shared" si="2"/>
        <v>688</v>
      </c>
      <c r="C36" s="186"/>
      <c r="D36" s="167"/>
      <c r="E36" s="187"/>
      <c r="F36" s="174"/>
      <c r="G36" s="168"/>
      <c r="H36" s="170"/>
      <c r="I36" s="171"/>
      <c r="J36" s="168"/>
      <c r="K36" s="170"/>
      <c r="L36" s="170"/>
      <c r="M36" s="169"/>
      <c r="N36" s="170"/>
      <c r="O36" s="172"/>
      <c r="P36" s="168"/>
      <c r="Q36" s="170"/>
      <c r="R36" s="170"/>
      <c r="S36" s="146"/>
      <c r="T36" s="146"/>
      <c r="U36" s="146"/>
      <c r="V36" s="146"/>
      <c r="W36" s="146"/>
      <c r="X36" s="146"/>
      <c r="Y36" s="146"/>
      <c r="Z36" s="146"/>
      <c r="AA36" s="146"/>
    </row>
    <row r="37" spans="1:27" ht="15" x14ac:dyDescent="0.2">
      <c r="A37" s="33" t="s">
        <v>34</v>
      </c>
      <c r="B37" s="185">
        <f t="shared" si="2"/>
        <v>689</v>
      </c>
      <c r="C37" s="186"/>
      <c r="D37" s="167"/>
      <c r="E37" s="187"/>
      <c r="F37" s="174"/>
      <c r="G37" s="168"/>
      <c r="H37" s="170"/>
      <c r="I37" s="171"/>
      <c r="J37" s="168"/>
      <c r="K37" s="170"/>
      <c r="L37" s="170"/>
      <c r="M37" s="169"/>
      <c r="N37" s="170"/>
      <c r="O37" s="172"/>
      <c r="P37" s="168"/>
      <c r="Q37" s="170"/>
      <c r="R37" s="170"/>
      <c r="S37" s="146"/>
      <c r="T37" s="146"/>
      <c r="U37" s="146"/>
      <c r="V37" s="146"/>
      <c r="W37" s="146"/>
      <c r="X37" s="146"/>
      <c r="Y37" s="146"/>
      <c r="Z37" s="146"/>
      <c r="AA37" s="146"/>
    </row>
    <row r="38" spans="1:27" ht="15" x14ac:dyDescent="0.2">
      <c r="A38" s="33" t="s">
        <v>35</v>
      </c>
      <c r="B38" s="185">
        <f t="shared" si="2"/>
        <v>690</v>
      </c>
      <c r="C38" s="186"/>
      <c r="D38" s="167"/>
      <c r="E38" s="187"/>
      <c r="F38" s="174"/>
      <c r="G38" s="168"/>
      <c r="H38" s="170"/>
      <c r="I38" s="171"/>
      <c r="J38" s="168"/>
      <c r="K38" s="170"/>
      <c r="L38" s="170"/>
      <c r="M38" s="169"/>
      <c r="N38" s="170"/>
      <c r="O38" s="172"/>
      <c r="P38" s="168"/>
      <c r="Q38" s="170"/>
      <c r="R38" s="170"/>
      <c r="S38" s="146"/>
      <c r="T38" s="146"/>
      <c r="U38" s="146"/>
      <c r="V38" s="146"/>
      <c r="W38" s="146"/>
      <c r="X38" s="146"/>
      <c r="Y38" s="146"/>
      <c r="Z38" s="146"/>
      <c r="AA38" s="146"/>
    </row>
    <row r="39" spans="1:27" ht="15" x14ac:dyDescent="0.2">
      <c r="A39" s="33" t="s">
        <v>36</v>
      </c>
      <c r="B39" s="185">
        <f t="shared" si="2"/>
        <v>691</v>
      </c>
      <c r="C39" s="186"/>
      <c r="D39" s="167"/>
      <c r="E39" s="187"/>
      <c r="F39" s="174"/>
      <c r="G39" s="168"/>
      <c r="H39" s="170"/>
      <c r="I39" s="171"/>
      <c r="J39" s="168"/>
      <c r="K39" s="170"/>
      <c r="L39" s="170"/>
      <c r="M39" s="169"/>
      <c r="N39" s="170"/>
      <c r="O39" s="172"/>
      <c r="P39" s="168"/>
      <c r="Q39" s="170"/>
      <c r="R39" s="170"/>
      <c r="S39" s="146"/>
      <c r="T39" s="146"/>
      <c r="U39" s="146"/>
      <c r="V39" s="146"/>
      <c r="W39" s="146"/>
      <c r="X39" s="146"/>
      <c r="Y39" s="146"/>
      <c r="Z39" s="146"/>
      <c r="AA39" s="146"/>
    </row>
    <row r="40" spans="1:27" ht="15" x14ac:dyDescent="0.2">
      <c r="A40" s="164"/>
      <c r="B40" s="185">
        <f t="shared" si="2"/>
        <v>692</v>
      </c>
      <c r="C40" s="186"/>
      <c r="D40" s="167"/>
      <c r="E40" s="187"/>
      <c r="F40" s="174"/>
      <c r="G40" s="168"/>
      <c r="H40" s="170"/>
      <c r="I40" s="171"/>
      <c r="J40" s="168"/>
      <c r="K40" s="170"/>
      <c r="L40" s="170"/>
      <c r="M40" s="169"/>
      <c r="N40" s="170"/>
      <c r="O40" s="172"/>
      <c r="P40" s="168"/>
      <c r="Q40" s="170"/>
      <c r="R40" s="170"/>
      <c r="S40" s="146"/>
      <c r="T40" s="146"/>
      <c r="U40" s="146"/>
      <c r="V40" s="146"/>
      <c r="W40" s="146"/>
      <c r="X40" s="146"/>
      <c r="Y40" s="146"/>
      <c r="Z40" s="146"/>
      <c r="AA40" s="146"/>
    </row>
    <row r="41" spans="1:27" ht="15" x14ac:dyDescent="0.2">
      <c r="A41" s="164" t="s">
        <v>30</v>
      </c>
      <c r="B41" s="185">
        <f t="shared" si="2"/>
        <v>693</v>
      </c>
      <c r="C41" s="186"/>
      <c r="D41" s="167"/>
      <c r="E41" s="187"/>
      <c r="F41" s="174"/>
      <c r="G41" s="168"/>
      <c r="H41" s="170"/>
      <c r="I41" s="171"/>
      <c r="J41" s="168"/>
      <c r="K41" s="170"/>
      <c r="L41" s="170"/>
      <c r="M41" s="169"/>
      <c r="N41" s="170"/>
      <c r="O41" s="172"/>
      <c r="P41" s="168"/>
      <c r="Q41" s="170"/>
      <c r="R41" s="170"/>
      <c r="S41" s="146"/>
      <c r="T41" s="146"/>
      <c r="U41" s="146"/>
      <c r="V41" s="146"/>
      <c r="W41" s="146"/>
      <c r="X41" s="146"/>
      <c r="Y41" s="146"/>
      <c r="Z41" s="146"/>
      <c r="AA41" s="146"/>
    </row>
    <row r="42" spans="1:27" ht="15" x14ac:dyDescent="0.2">
      <c r="A42" s="164" t="s">
        <v>31</v>
      </c>
      <c r="B42" s="185">
        <f t="shared" si="2"/>
        <v>694</v>
      </c>
      <c r="C42" s="186"/>
      <c r="D42" s="167"/>
      <c r="E42" s="187"/>
      <c r="F42" s="174"/>
      <c r="G42" s="168"/>
      <c r="H42" s="170"/>
      <c r="I42" s="171"/>
      <c r="J42" s="168"/>
      <c r="K42" s="170"/>
      <c r="L42" s="170"/>
      <c r="M42" s="169"/>
      <c r="N42" s="170"/>
      <c r="O42" s="172"/>
      <c r="P42" s="168"/>
      <c r="Q42" s="170"/>
      <c r="R42" s="170"/>
      <c r="S42" s="146"/>
      <c r="T42" s="146"/>
      <c r="U42" s="146"/>
      <c r="V42" s="146"/>
      <c r="W42" s="146"/>
      <c r="X42" s="146"/>
      <c r="Y42" s="146"/>
      <c r="Z42" s="146"/>
      <c r="AA42" s="146"/>
    </row>
    <row r="43" spans="1:27" ht="15" x14ac:dyDescent="0.2">
      <c r="A43" s="303"/>
      <c r="B43" s="304"/>
      <c r="C43" s="188">
        <f>SUM(C23:C42)</f>
        <v>5000</v>
      </c>
      <c r="D43" s="188">
        <f t="shared" ref="D43:R43" si="3">SUM(D23:D42)</f>
        <v>-5000</v>
      </c>
      <c r="E43" s="188">
        <f t="shared" si="3"/>
        <v>0</v>
      </c>
      <c r="F43" s="188">
        <f t="shared" si="3"/>
        <v>0</v>
      </c>
      <c r="G43" s="190">
        <f t="shared" si="3"/>
        <v>0</v>
      </c>
      <c r="H43" s="190">
        <f t="shared" si="3"/>
        <v>0</v>
      </c>
      <c r="I43" s="189">
        <f t="shared" si="3"/>
        <v>0</v>
      </c>
      <c r="J43" s="190">
        <f t="shared" si="3"/>
        <v>0</v>
      </c>
      <c r="K43" s="190">
        <f t="shared" si="3"/>
        <v>0</v>
      </c>
      <c r="L43" s="190">
        <f t="shared" si="3"/>
        <v>0</v>
      </c>
      <c r="M43" s="190">
        <f t="shared" si="3"/>
        <v>0</v>
      </c>
      <c r="N43" s="190">
        <f t="shared" si="3"/>
        <v>0</v>
      </c>
      <c r="O43" s="190">
        <f t="shared" si="3"/>
        <v>0</v>
      </c>
      <c r="P43" s="190">
        <f t="shared" si="3"/>
        <v>0</v>
      </c>
      <c r="Q43" s="190">
        <f t="shared" si="3"/>
        <v>0</v>
      </c>
      <c r="R43" s="190">
        <f t="shared" si="3"/>
        <v>0</v>
      </c>
      <c r="S43" s="146"/>
      <c r="T43" s="146"/>
      <c r="U43" s="146"/>
      <c r="V43" s="146"/>
      <c r="W43" s="146"/>
      <c r="X43" s="146"/>
      <c r="Y43" s="146"/>
      <c r="Z43" s="146"/>
      <c r="AA43" s="146"/>
    </row>
    <row r="44" spans="1:27" ht="15" x14ac:dyDescent="0.2">
      <c r="A44" s="220" t="s">
        <v>37</v>
      </c>
      <c r="B44" s="221">
        <v>1045</v>
      </c>
      <c r="C44" s="222"/>
      <c r="D44" s="223"/>
      <c r="E44" s="223"/>
      <c r="F44" s="224"/>
      <c r="G44" s="225"/>
      <c r="H44" s="226"/>
      <c r="I44" s="227"/>
      <c r="J44" s="226"/>
      <c r="K44" s="226"/>
      <c r="L44" s="226"/>
      <c r="M44" s="225"/>
      <c r="N44" s="226"/>
      <c r="O44" s="226"/>
      <c r="P44" s="228"/>
      <c r="Q44" s="226"/>
      <c r="R44" s="226"/>
      <c r="S44" s="146"/>
      <c r="T44" s="146"/>
      <c r="U44" s="146"/>
      <c r="V44" s="146"/>
      <c r="W44" s="146"/>
      <c r="X44" s="146"/>
      <c r="Y44" s="146"/>
      <c r="Z44" s="146"/>
      <c r="AA44" s="146"/>
    </row>
    <row r="45" spans="1:27" ht="15" x14ac:dyDescent="0.2">
      <c r="A45" s="33" t="s">
        <v>106</v>
      </c>
      <c r="B45" s="246">
        <f>B44+1</f>
        <v>1046</v>
      </c>
      <c r="C45" s="166">
        <v>420</v>
      </c>
      <c r="D45" s="187"/>
      <c r="E45" s="187"/>
      <c r="F45" s="167"/>
      <c r="G45" s="169"/>
      <c r="H45" s="170"/>
      <c r="I45" s="171"/>
      <c r="J45" s="170"/>
      <c r="K45" s="170"/>
      <c r="L45" s="170"/>
      <c r="M45" s="169"/>
      <c r="N45" s="170"/>
      <c r="O45" s="172"/>
      <c r="P45" s="168"/>
      <c r="Q45" s="170"/>
      <c r="R45" s="170"/>
      <c r="S45" s="146"/>
      <c r="T45" s="146"/>
      <c r="U45" s="146"/>
      <c r="V45" s="146"/>
      <c r="W45" s="146"/>
      <c r="X45" s="146"/>
      <c r="Y45" s="146"/>
      <c r="Z45" s="146"/>
      <c r="AA45" s="146"/>
    </row>
    <row r="46" spans="1:27" ht="15" x14ac:dyDescent="0.2">
      <c r="A46" s="33" t="s">
        <v>80</v>
      </c>
      <c r="B46" s="246">
        <f t="shared" ref="B46:B60" si="4">B45+1</f>
        <v>1047</v>
      </c>
      <c r="C46" s="166"/>
      <c r="D46" s="187"/>
      <c r="E46" s="187">
        <v>70</v>
      </c>
      <c r="F46" s="167"/>
      <c r="G46" s="169"/>
      <c r="H46" s="170"/>
      <c r="I46" s="171"/>
      <c r="J46" s="170"/>
      <c r="K46" s="170"/>
      <c r="L46" s="170"/>
      <c r="M46" s="169"/>
      <c r="N46" s="170"/>
      <c r="O46" s="172"/>
      <c r="P46" s="168"/>
      <c r="Q46" s="170"/>
      <c r="R46" s="170"/>
      <c r="S46" s="146"/>
      <c r="T46" s="146"/>
      <c r="U46" s="146"/>
      <c r="V46" s="146"/>
      <c r="W46" s="146"/>
      <c r="X46" s="146"/>
      <c r="Y46" s="146"/>
      <c r="Z46" s="146"/>
      <c r="AA46" s="146"/>
    </row>
    <row r="47" spans="1:27" ht="15" x14ac:dyDescent="0.25">
      <c r="A47" s="164" t="s">
        <v>107</v>
      </c>
      <c r="B47" s="246">
        <f t="shared" si="4"/>
        <v>1048</v>
      </c>
      <c r="C47" s="166">
        <v>250</v>
      </c>
      <c r="D47" s="200"/>
      <c r="E47" s="200"/>
      <c r="F47" s="174"/>
      <c r="G47" s="202"/>
      <c r="H47" s="172"/>
      <c r="I47" s="204"/>
      <c r="J47" s="172"/>
      <c r="K47" s="172"/>
      <c r="L47" s="172"/>
      <c r="M47" s="202"/>
      <c r="N47" s="203"/>
      <c r="O47" s="172"/>
      <c r="P47" s="204"/>
      <c r="Q47" s="172"/>
      <c r="R47" s="172"/>
      <c r="S47" s="146"/>
      <c r="T47" s="146"/>
      <c r="U47" s="146"/>
      <c r="V47" s="146"/>
      <c r="W47" s="146"/>
      <c r="X47" s="146"/>
      <c r="Y47" s="146"/>
      <c r="Z47" s="146"/>
      <c r="AA47" s="146"/>
    </row>
    <row r="48" spans="1:27" ht="15" x14ac:dyDescent="0.25">
      <c r="A48" s="164" t="s">
        <v>108</v>
      </c>
      <c r="B48" s="246">
        <f t="shared" si="4"/>
        <v>1049</v>
      </c>
      <c r="C48" s="166"/>
      <c r="D48" s="200"/>
      <c r="E48" s="200"/>
      <c r="F48" s="174"/>
      <c r="G48" s="202"/>
      <c r="H48" s="172"/>
      <c r="I48" s="204">
        <v>8120</v>
      </c>
      <c r="J48" s="172"/>
      <c r="K48" s="172"/>
      <c r="L48" s="172"/>
      <c r="M48" s="202"/>
      <c r="N48" s="203"/>
      <c r="O48" s="172"/>
      <c r="P48" s="204"/>
      <c r="Q48" s="172"/>
      <c r="R48" s="172"/>
      <c r="S48" s="146"/>
      <c r="T48" s="146"/>
      <c r="U48" s="146"/>
      <c r="V48" s="146"/>
      <c r="W48" s="146"/>
      <c r="X48" s="146"/>
      <c r="Y48" s="146"/>
      <c r="Z48" s="146"/>
      <c r="AA48" s="146"/>
    </row>
    <row r="49" spans="1:27" ht="15" x14ac:dyDescent="0.25">
      <c r="A49" s="164" t="s">
        <v>109</v>
      </c>
      <c r="B49" s="246">
        <f t="shared" si="4"/>
        <v>1050</v>
      </c>
      <c r="C49" s="166"/>
      <c r="D49" s="200"/>
      <c r="E49" s="200"/>
      <c r="F49" s="174"/>
      <c r="G49" s="202"/>
      <c r="H49" s="172"/>
      <c r="I49" s="204">
        <v>259.42</v>
      </c>
      <c r="J49" s="172"/>
      <c r="K49" s="172"/>
      <c r="L49" s="172"/>
      <c r="M49" s="202"/>
      <c r="N49" s="203"/>
      <c r="O49" s="172"/>
      <c r="P49" s="204"/>
      <c r="Q49" s="172"/>
      <c r="R49" s="172"/>
      <c r="S49" s="146"/>
      <c r="T49" s="146"/>
      <c r="U49" s="146"/>
      <c r="V49" s="146"/>
      <c r="W49" s="146"/>
      <c r="X49" s="146"/>
      <c r="Y49" s="146"/>
      <c r="Z49" s="146"/>
      <c r="AA49" s="146"/>
    </row>
    <row r="50" spans="1:27" ht="15" x14ac:dyDescent="0.25">
      <c r="A50" s="164"/>
      <c r="B50" s="246">
        <f t="shared" si="4"/>
        <v>1051</v>
      </c>
      <c r="C50" s="166"/>
      <c r="D50" s="200"/>
      <c r="E50" s="200"/>
      <c r="F50" s="174"/>
      <c r="G50" s="202"/>
      <c r="H50" s="172"/>
      <c r="I50" s="204"/>
      <c r="J50" s="172"/>
      <c r="K50" s="172"/>
      <c r="L50" s="172"/>
      <c r="M50" s="202"/>
      <c r="N50" s="203"/>
      <c r="O50" s="172"/>
      <c r="P50" s="204"/>
      <c r="Q50" s="172"/>
      <c r="R50" s="172"/>
      <c r="S50" s="146"/>
      <c r="T50" s="146"/>
      <c r="U50" s="146"/>
      <c r="V50" s="146"/>
      <c r="W50" s="146"/>
      <c r="X50" s="146"/>
      <c r="Y50" s="146"/>
      <c r="Z50" s="146"/>
      <c r="AA50" s="146"/>
    </row>
    <row r="51" spans="1:27" ht="15" x14ac:dyDescent="0.25">
      <c r="A51" s="164"/>
      <c r="B51" s="246">
        <f t="shared" si="4"/>
        <v>1052</v>
      </c>
      <c r="C51" s="166"/>
      <c r="D51" s="200"/>
      <c r="E51" s="200"/>
      <c r="F51" s="174"/>
      <c r="G51" s="202"/>
      <c r="H51" s="172"/>
      <c r="I51" s="204"/>
      <c r="J51" s="172"/>
      <c r="K51" s="172"/>
      <c r="L51" s="172"/>
      <c r="M51" s="202"/>
      <c r="N51" s="203"/>
      <c r="O51" s="172"/>
      <c r="P51" s="204"/>
      <c r="Q51" s="172"/>
      <c r="R51" s="172"/>
      <c r="S51" s="146"/>
      <c r="T51" s="146"/>
      <c r="U51" s="146"/>
      <c r="V51" s="146"/>
      <c r="W51" s="146"/>
      <c r="X51" s="146"/>
      <c r="Y51" s="146"/>
      <c r="Z51" s="146"/>
      <c r="AA51" s="146"/>
    </row>
    <row r="52" spans="1:27" ht="15" x14ac:dyDescent="0.25">
      <c r="A52" s="164"/>
      <c r="B52" s="246">
        <f t="shared" si="4"/>
        <v>1053</v>
      </c>
      <c r="C52" s="166"/>
      <c r="D52" s="200"/>
      <c r="E52" s="200"/>
      <c r="F52" s="174"/>
      <c r="G52" s="202"/>
      <c r="H52" s="172"/>
      <c r="I52" s="204"/>
      <c r="J52" s="172"/>
      <c r="K52" s="172"/>
      <c r="L52" s="172"/>
      <c r="M52" s="202"/>
      <c r="N52" s="203"/>
      <c r="O52" s="172"/>
      <c r="P52" s="204"/>
      <c r="Q52" s="172"/>
      <c r="R52" s="172"/>
      <c r="S52" s="146"/>
      <c r="T52" s="146"/>
      <c r="U52" s="146"/>
      <c r="V52" s="146"/>
      <c r="W52" s="146"/>
      <c r="X52" s="146"/>
      <c r="Y52" s="146"/>
      <c r="Z52" s="146"/>
      <c r="AA52" s="146"/>
    </row>
    <row r="53" spans="1:27" ht="15" x14ac:dyDescent="0.25">
      <c r="A53" s="164"/>
      <c r="B53" s="246">
        <f t="shared" si="4"/>
        <v>1054</v>
      </c>
      <c r="C53" s="166"/>
      <c r="D53" s="200"/>
      <c r="E53" s="200"/>
      <c r="F53" s="174"/>
      <c r="G53" s="202"/>
      <c r="H53" s="172"/>
      <c r="I53" s="204"/>
      <c r="J53" s="172"/>
      <c r="K53" s="172"/>
      <c r="L53" s="172"/>
      <c r="M53" s="202"/>
      <c r="N53" s="203"/>
      <c r="O53" s="172"/>
      <c r="P53" s="204"/>
      <c r="Q53" s="172"/>
      <c r="R53" s="172"/>
      <c r="S53" s="146"/>
      <c r="T53" s="146"/>
      <c r="U53" s="146"/>
      <c r="V53" s="146"/>
      <c r="W53" s="146"/>
      <c r="X53" s="146"/>
      <c r="Y53" s="146"/>
      <c r="Z53" s="146"/>
      <c r="AA53" s="146"/>
    </row>
    <row r="54" spans="1:27" ht="15" x14ac:dyDescent="0.25">
      <c r="A54" s="164"/>
      <c r="B54" s="246">
        <f t="shared" si="4"/>
        <v>1055</v>
      </c>
      <c r="C54" s="166"/>
      <c r="D54" s="200"/>
      <c r="E54" s="200"/>
      <c r="F54" s="174"/>
      <c r="G54" s="202"/>
      <c r="H54" s="172"/>
      <c r="I54" s="204"/>
      <c r="J54" s="172"/>
      <c r="K54" s="172"/>
      <c r="L54" s="172"/>
      <c r="M54" s="202"/>
      <c r="N54" s="203"/>
      <c r="O54" s="172"/>
      <c r="P54" s="204"/>
      <c r="Q54" s="172"/>
      <c r="R54" s="172"/>
      <c r="S54" s="146"/>
      <c r="T54" s="146"/>
      <c r="U54" s="146"/>
      <c r="V54" s="146"/>
      <c r="W54" s="146"/>
      <c r="X54" s="146"/>
      <c r="Y54" s="146"/>
      <c r="Z54" s="146"/>
      <c r="AA54" s="146"/>
    </row>
    <row r="55" spans="1:27" ht="15" x14ac:dyDescent="0.25">
      <c r="A55" s="164"/>
      <c r="B55" s="246">
        <f t="shared" si="4"/>
        <v>1056</v>
      </c>
      <c r="C55" s="166"/>
      <c r="D55" s="200"/>
      <c r="E55" s="200"/>
      <c r="F55" s="174"/>
      <c r="G55" s="202"/>
      <c r="H55" s="172"/>
      <c r="I55" s="204"/>
      <c r="J55" s="172"/>
      <c r="K55" s="172"/>
      <c r="L55" s="172"/>
      <c r="M55" s="202"/>
      <c r="N55" s="203"/>
      <c r="O55" s="172"/>
      <c r="P55" s="204"/>
      <c r="Q55" s="172"/>
      <c r="R55" s="172"/>
      <c r="S55" s="146"/>
      <c r="T55" s="146"/>
      <c r="U55" s="146"/>
      <c r="V55" s="146"/>
      <c r="W55" s="146"/>
      <c r="X55" s="146"/>
      <c r="Y55" s="146"/>
      <c r="Z55" s="146"/>
      <c r="AA55" s="146"/>
    </row>
    <row r="56" spans="1:27" ht="15" x14ac:dyDescent="0.25">
      <c r="A56" s="164"/>
      <c r="B56" s="246">
        <f t="shared" si="4"/>
        <v>1057</v>
      </c>
      <c r="C56" s="166"/>
      <c r="D56" s="200"/>
      <c r="E56" s="200"/>
      <c r="F56" s="174"/>
      <c r="G56" s="202"/>
      <c r="H56" s="172"/>
      <c r="I56" s="204"/>
      <c r="J56" s="172"/>
      <c r="K56" s="172"/>
      <c r="L56" s="172"/>
      <c r="M56" s="202"/>
      <c r="N56" s="203"/>
      <c r="O56" s="172"/>
      <c r="P56" s="204"/>
      <c r="Q56" s="172"/>
      <c r="R56" s="172"/>
      <c r="S56" s="146"/>
      <c r="T56" s="146"/>
      <c r="U56" s="146"/>
      <c r="V56" s="146"/>
      <c r="W56" s="146"/>
      <c r="X56" s="146"/>
      <c r="Y56" s="146"/>
      <c r="Z56" s="146"/>
      <c r="AA56" s="146"/>
    </row>
    <row r="57" spans="1:27" ht="15" x14ac:dyDescent="0.25">
      <c r="A57" s="164"/>
      <c r="B57" s="246">
        <f t="shared" si="4"/>
        <v>1058</v>
      </c>
      <c r="C57" s="166"/>
      <c r="D57" s="200"/>
      <c r="E57" s="200"/>
      <c r="F57" s="174"/>
      <c r="G57" s="202"/>
      <c r="H57" s="172"/>
      <c r="I57" s="204"/>
      <c r="J57" s="172"/>
      <c r="K57" s="172"/>
      <c r="L57" s="172"/>
      <c r="M57" s="202"/>
      <c r="N57" s="203"/>
      <c r="O57" s="172"/>
      <c r="P57" s="204"/>
      <c r="Q57" s="172"/>
      <c r="R57" s="172"/>
      <c r="S57" s="146"/>
      <c r="T57" s="146"/>
      <c r="U57" s="146"/>
      <c r="V57" s="146"/>
      <c r="W57" s="146"/>
      <c r="X57" s="146"/>
      <c r="Y57" s="146"/>
      <c r="Z57" s="146"/>
      <c r="AA57" s="146"/>
    </row>
    <row r="58" spans="1:27" ht="15" x14ac:dyDescent="0.25">
      <c r="A58" s="164"/>
      <c r="B58" s="246">
        <f t="shared" si="4"/>
        <v>1059</v>
      </c>
      <c r="C58" s="166"/>
      <c r="D58" s="200"/>
      <c r="E58" s="200"/>
      <c r="F58" s="174"/>
      <c r="G58" s="202"/>
      <c r="H58" s="172"/>
      <c r="I58" s="204"/>
      <c r="J58" s="172"/>
      <c r="K58" s="172"/>
      <c r="L58" s="172"/>
      <c r="M58" s="202"/>
      <c r="N58" s="203"/>
      <c r="O58" s="172"/>
      <c r="P58" s="204"/>
      <c r="Q58" s="172"/>
      <c r="R58" s="172"/>
      <c r="S58" s="146"/>
      <c r="T58" s="146"/>
      <c r="U58" s="146"/>
      <c r="V58" s="146"/>
      <c r="W58" s="146"/>
      <c r="X58" s="146"/>
      <c r="Y58" s="146"/>
      <c r="Z58" s="146"/>
      <c r="AA58" s="146"/>
    </row>
    <row r="59" spans="1:27" ht="15" x14ac:dyDescent="0.25">
      <c r="A59" s="33" t="s">
        <v>70</v>
      </c>
      <c r="B59" s="246">
        <f t="shared" si="4"/>
        <v>1060</v>
      </c>
      <c r="C59" s="166"/>
      <c r="D59" s="200"/>
      <c r="E59" s="200"/>
      <c r="F59" s="174"/>
      <c r="G59" s="202"/>
      <c r="H59" s="172"/>
      <c r="I59" s="204"/>
      <c r="J59" s="172"/>
      <c r="K59" s="172"/>
      <c r="L59" s="172"/>
      <c r="M59" s="202"/>
      <c r="N59" s="203"/>
      <c r="O59" s="172"/>
      <c r="P59" s="204"/>
      <c r="Q59" s="172"/>
      <c r="R59" s="172"/>
      <c r="S59" s="146"/>
      <c r="T59" s="146"/>
      <c r="U59" s="146"/>
      <c r="V59" s="146"/>
      <c r="W59" s="146"/>
      <c r="X59" s="146"/>
      <c r="Y59" s="146"/>
      <c r="Z59" s="146"/>
      <c r="AA59" s="146"/>
    </row>
    <row r="60" spans="1:27" ht="15.75" thickBot="1" x14ac:dyDescent="0.25">
      <c r="A60" s="33" t="s">
        <v>71</v>
      </c>
      <c r="B60" s="246">
        <f t="shared" si="4"/>
        <v>1061</v>
      </c>
      <c r="C60" s="166"/>
      <c r="D60" s="200"/>
      <c r="E60" s="200"/>
      <c r="F60" s="174"/>
      <c r="G60" s="202"/>
      <c r="H60" s="172"/>
      <c r="I60" s="204"/>
      <c r="J60" s="172"/>
      <c r="K60" s="172"/>
      <c r="L60" s="172"/>
      <c r="M60" s="202"/>
      <c r="N60" s="172"/>
      <c r="O60" s="172"/>
      <c r="P60" s="201"/>
      <c r="Q60" s="172"/>
      <c r="R60" s="172"/>
      <c r="S60" s="146"/>
      <c r="T60" s="146"/>
      <c r="U60" s="146"/>
      <c r="V60" s="146"/>
      <c r="W60" s="146"/>
      <c r="X60" s="146"/>
      <c r="Y60" s="146"/>
      <c r="Z60" s="146"/>
      <c r="AA60" s="146"/>
    </row>
    <row r="61" spans="1:27" ht="15.75" thickBot="1" x14ac:dyDescent="0.25">
      <c r="A61" s="312" t="s">
        <v>59</v>
      </c>
      <c r="B61" s="312"/>
      <c r="C61" s="229">
        <f>SUM(C44:C60)</f>
        <v>670</v>
      </c>
      <c r="D61" s="229">
        <f t="shared" ref="D61:R61" si="5">SUM(D44:D60)</f>
        <v>0</v>
      </c>
      <c r="E61" s="229">
        <f t="shared" si="5"/>
        <v>70</v>
      </c>
      <c r="F61" s="229">
        <f t="shared" si="5"/>
        <v>0</v>
      </c>
      <c r="G61" s="230">
        <f t="shared" si="5"/>
        <v>0</v>
      </c>
      <c r="H61" s="230">
        <f t="shared" si="5"/>
        <v>0</v>
      </c>
      <c r="I61" s="247">
        <f t="shared" si="5"/>
        <v>8379.42</v>
      </c>
      <c r="J61" s="230">
        <f t="shared" si="5"/>
        <v>0</v>
      </c>
      <c r="K61" s="230">
        <f t="shared" si="5"/>
        <v>0</v>
      </c>
      <c r="L61" s="230">
        <f t="shared" si="5"/>
        <v>0</v>
      </c>
      <c r="M61" s="230">
        <f t="shared" si="5"/>
        <v>0</v>
      </c>
      <c r="N61" s="230">
        <f t="shared" si="5"/>
        <v>0</v>
      </c>
      <c r="O61" s="230">
        <f t="shared" si="5"/>
        <v>0</v>
      </c>
      <c r="P61" s="230">
        <f t="shared" si="5"/>
        <v>0</v>
      </c>
      <c r="Q61" s="230">
        <f t="shared" si="5"/>
        <v>0</v>
      </c>
      <c r="R61" s="230">
        <f t="shared" si="5"/>
        <v>0</v>
      </c>
      <c r="S61" s="208"/>
      <c r="T61" s="208"/>
      <c r="U61" s="208"/>
      <c r="V61" s="208"/>
      <c r="W61" s="208"/>
      <c r="X61" s="208"/>
      <c r="Y61" s="208"/>
      <c r="Z61" s="208"/>
      <c r="AA61" s="208"/>
    </row>
    <row r="62" spans="1:27" ht="15.75" thickBot="1" x14ac:dyDescent="0.25">
      <c r="A62" s="306" t="s">
        <v>60</v>
      </c>
      <c r="B62" s="306"/>
      <c r="C62" s="209">
        <f>C22+C43-C61</f>
        <v>3277</v>
      </c>
      <c r="D62" s="209">
        <f t="shared" ref="D62:R62" si="6">D22+D43-D61</f>
        <v>1600</v>
      </c>
      <c r="E62" s="209">
        <f t="shared" si="6"/>
        <v>18874</v>
      </c>
      <c r="F62" s="209">
        <f t="shared" si="6"/>
        <v>8492</v>
      </c>
      <c r="G62" s="211">
        <f t="shared" si="6"/>
        <v>1293.3120000000004</v>
      </c>
      <c r="H62" s="211">
        <f t="shared" si="6"/>
        <v>0</v>
      </c>
      <c r="I62" s="210">
        <f t="shared" si="6"/>
        <v>6589.690000000026</v>
      </c>
      <c r="J62" s="211">
        <f t="shared" si="6"/>
        <v>-263.84000000011292</v>
      </c>
      <c r="K62" s="211">
        <f t="shared" si="6"/>
        <v>5087.7400000000125</v>
      </c>
      <c r="L62" s="211">
        <f t="shared" si="6"/>
        <v>24534</v>
      </c>
      <c r="M62" s="211">
        <f t="shared" si="6"/>
        <v>1354.9500000000116</v>
      </c>
      <c r="N62" s="211">
        <f t="shared" si="6"/>
        <v>17296.510000000002</v>
      </c>
      <c r="O62" s="211">
        <f t="shared" si="6"/>
        <v>0</v>
      </c>
      <c r="P62" s="211">
        <f t="shared" si="6"/>
        <v>0</v>
      </c>
      <c r="Q62" s="211">
        <f t="shared" si="6"/>
        <v>1387.4700000000048</v>
      </c>
      <c r="R62" s="211">
        <f t="shared" si="6"/>
        <v>411.01999999999572</v>
      </c>
      <c r="S62" s="208"/>
      <c r="T62" s="208"/>
      <c r="U62" s="208"/>
      <c r="V62" s="208"/>
      <c r="W62" s="208"/>
      <c r="X62" s="208"/>
      <c r="Y62" s="208"/>
      <c r="Z62" s="208"/>
      <c r="AA62" s="208"/>
    </row>
    <row r="63" spans="1:27" x14ac:dyDescent="0.2">
      <c r="A63" s="208"/>
      <c r="B63" s="208"/>
      <c r="C63" s="208"/>
      <c r="D63" s="208"/>
      <c r="E63" s="208"/>
      <c r="F63" s="208"/>
      <c r="G63" s="212"/>
      <c r="H63" s="212"/>
      <c r="I63" s="212"/>
      <c r="J63" s="212"/>
      <c r="K63" s="212"/>
      <c r="L63" s="212"/>
      <c r="M63" s="212"/>
      <c r="N63" s="212"/>
      <c r="O63" s="212"/>
      <c r="P63" s="212"/>
      <c r="Q63" s="212"/>
      <c r="R63" s="212"/>
      <c r="S63" s="208"/>
      <c r="T63" s="208"/>
      <c r="U63" s="208"/>
      <c r="V63" s="208"/>
      <c r="W63" s="208"/>
      <c r="X63" s="208"/>
      <c r="Y63" s="208"/>
      <c r="Z63" s="208"/>
      <c r="AA63" s="208"/>
    </row>
    <row r="65" spans="1:27" ht="24.75" x14ac:dyDescent="0.5">
      <c r="A65" s="213"/>
      <c r="B65" s="208"/>
      <c r="C65" s="208"/>
      <c r="D65" s="208"/>
      <c r="E65" s="208"/>
      <c r="F65" s="208"/>
      <c r="G65" s="212"/>
      <c r="H65" s="212"/>
      <c r="I65" s="212"/>
      <c r="J65" s="212"/>
      <c r="K65" s="212"/>
      <c r="L65" s="212"/>
      <c r="M65" s="212"/>
      <c r="N65" s="212"/>
      <c r="O65" s="282"/>
      <c r="P65" s="282"/>
      <c r="Q65" s="282"/>
      <c r="R65" s="282"/>
      <c r="S65" s="208"/>
      <c r="T65" s="208"/>
      <c r="U65" s="208"/>
      <c r="V65" s="208"/>
      <c r="W65" s="208"/>
      <c r="X65" s="208"/>
      <c r="Y65" s="208"/>
      <c r="Z65" s="208"/>
      <c r="AA65" s="208"/>
    </row>
    <row r="66" spans="1:27" ht="24.75" x14ac:dyDescent="0.5">
      <c r="A66" s="213" t="s">
        <v>61</v>
      </c>
      <c r="B66" s="208"/>
      <c r="C66" s="208"/>
      <c r="D66" s="208"/>
      <c r="E66" s="208"/>
      <c r="F66" s="208"/>
      <c r="G66" s="212"/>
      <c r="H66" s="212"/>
      <c r="I66" s="212"/>
      <c r="J66" s="212"/>
      <c r="K66" s="212"/>
      <c r="L66" s="212"/>
      <c r="M66" s="212"/>
      <c r="N66" s="212"/>
      <c r="O66" s="282"/>
      <c r="P66" s="282"/>
      <c r="Q66" s="282"/>
      <c r="R66" s="282"/>
      <c r="S66" s="208"/>
      <c r="T66" s="208"/>
      <c r="U66" s="208"/>
      <c r="V66" s="208"/>
      <c r="W66" s="208"/>
      <c r="X66" s="208"/>
      <c r="Y66" s="208"/>
      <c r="Z66" s="208"/>
      <c r="AA66" s="208"/>
    </row>
    <row r="68" spans="1:27" x14ac:dyDescent="0.2">
      <c r="A68" s="208"/>
      <c r="B68" s="208"/>
      <c r="C68" s="208"/>
      <c r="D68" s="208"/>
      <c r="E68" s="208"/>
      <c r="F68" s="208"/>
      <c r="G68" s="212"/>
      <c r="H68" s="212"/>
      <c r="I68" s="212"/>
      <c r="J68" s="212"/>
      <c r="K68" s="212"/>
      <c r="L68" s="212"/>
      <c r="M68" s="212"/>
      <c r="N68" s="212"/>
      <c r="O68" s="212"/>
      <c r="P68" s="212"/>
      <c r="Q68" s="212"/>
      <c r="R68" s="212"/>
      <c r="S68" s="208"/>
      <c r="T68" s="208"/>
      <c r="U68" s="208"/>
      <c r="V68" s="208"/>
      <c r="W68" s="208"/>
      <c r="X68" s="208"/>
      <c r="Y68" s="208"/>
      <c r="Z68" s="208"/>
      <c r="AA68" s="208"/>
    </row>
    <row r="238" spans="4:4" x14ac:dyDescent="0.2">
      <c r="D238" s="214" t="s">
        <v>62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2:B22"/>
    <mergeCell ref="A43:B43"/>
    <mergeCell ref="A61:B61"/>
    <mergeCell ref="A62:B62"/>
    <mergeCell ref="O65:R6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E232"/>
  <sheetViews>
    <sheetView rightToLeft="1" workbookViewId="0">
      <pane ySplit="4" topLeftCell="A5" activePane="bottomLeft" state="frozen"/>
      <selection pane="bottomLeft" activeCell="X8" sqref="X8"/>
    </sheetView>
  </sheetViews>
  <sheetFormatPr defaultRowHeight="15" x14ac:dyDescent="0.25"/>
  <cols>
    <col min="1" max="1" width="45.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5.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5.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5.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5.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5.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5.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5.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5.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5.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5.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5.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5.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5.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5.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5.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5.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5.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5.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5.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5.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5.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5.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5.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5.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5.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5.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5.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5.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5.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5.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5.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5.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5.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5.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5.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5.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5.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5.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5.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5.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5.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5.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5.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5.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5.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5.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5.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5.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5.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5.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5.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5.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5.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5.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5.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5.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5.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5.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5.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5.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5.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5.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5.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11</v>
      </c>
      <c r="B1" s="255" t="s">
        <v>0</v>
      </c>
      <c r="C1" s="256"/>
      <c r="D1" s="256"/>
      <c r="E1" s="256"/>
      <c r="F1" s="256"/>
      <c r="G1" s="256"/>
      <c r="H1" s="257"/>
      <c r="I1" s="258"/>
      <c r="J1" s="13"/>
      <c r="K1" s="259" t="s">
        <v>1</v>
      </c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1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12</v>
      </c>
      <c r="B2" s="262" t="s">
        <v>2</v>
      </c>
      <c r="C2" s="264" t="s">
        <v>3</v>
      </c>
      <c r="D2" s="266" t="s">
        <v>4</v>
      </c>
      <c r="E2" s="266"/>
      <c r="F2" s="267"/>
      <c r="G2" s="268"/>
      <c r="H2" s="317" t="s">
        <v>5</v>
      </c>
      <c r="I2" s="317" t="s">
        <v>6</v>
      </c>
      <c r="J2" s="317" t="s">
        <v>6</v>
      </c>
      <c r="K2" s="272" t="s">
        <v>4</v>
      </c>
      <c r="L2" s="273"/>
      <c r="M2" s="273"/>
      <c r="N2" s="273"/>
      <c r="O2" s="273"/>
      <c r="P2" s="273"/>
      <c r="Q2" s="273"/>
      <c r="R2" s="274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3"/>
      <c r="C3" s="265"/>
      <c r="D3" s="248" t="s">
        <v>9</v>
      </c>
      <c r="E3" s="11" t="s">
        <v>10</v>
      </c>
      <c r="F3" s="11" t="s">
        <v>11</v>
      </c>
      <c r="G3" s="12" t="s">
        <v>12</v>
      </c>
      <c r="H3" s="318"/>
      <c r="I3" s="318"/>
      <c r="J3" s="31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1895</v>
      </c>
      <c r="C4" s="23">
        <f>'[2]10'!C62</f>
        <v>3277</v>
      </c>
      <c r="D4" s="249">
        <f>'[2]10'!D62</f>
        <v>1600</v>
      </c>
      <c r="E4" s="23">
        <f>'[2]10'!E62</f>
        <v>18874</v>
      </c>
      <c r="F4" s="23">
        <f>'[2]10'!F62</f>
        <v>8492</v>
      </c>
      <c r="G4" s="23" t="e">
        <f>'[2]10'!#REF!</f>
        <v>#REF!</v>
      </c>
      <c r="H4" s="28">
        <f>'[2]10'!G62</f>
        <v>1293.3120000000004</v>
      </c>
      <c r="I4" s="28">
        <f>'[2]10'!H62</f>
        <v>0</v>
      </c>
      <c r="J4" s="28">
        <f>'[2]10'!H62</f>
        <v>0</v>
      </c>
      <c r="K4" s="28">
        <f>'[2]10'!I62</f>
        <v>6589.690000000026</v>
      </c>
      <c r="L4" s="28">
        <f>'[2]10'!J62</f>
        <v>-263.84000000011292</v>
      </c>
      <c r="M4" s="28">
        <f>'[2]10'!K62</f>
        <v>5087.7400000000125</v>
      </c>
      <c r="N4" s="28">
        <f>'[2]10'!L62</f>
        <v>24534</v>
      </c>
      <c r="O4" s="28">
        <f>'[2]10'!M62</f>
        <v>1354.9500000000116</v>
      </c>
      <c r="P4" s="28">
        <f>'[2]10'!N62</f>
        <v>17296.510000000002</v>
      </c>
      <c r="Q4" s="28">
        <f>'[2]10'!O62</f>
        <v>0</v>
      </c>
      <c r="R4" s="28">
        <f>'[2]10'!P62</f>
        <v>0</v>
      </c>
      <c r="S4" s="28">
        <f>'[2]10'!Q62</f>
        <v>1387.4700000000048</v>
      </c>
      <c r="T4" s="28">
        <f>'[2]10'!R62</f>
        <v>411.01999999999572</v>
      </c>
      <c r="U4" s="250" t="e">
        <f>'[2]10'!#REF!</f>
        <v>#REF!</v>
      </c>
      <c r="V4" s="250" t="e">
        <f>'[2]10'!#REF!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26</v>
      </c>
      <c r="B5" s="34">
        <f>B4+1</f>
        <v>1896</v>
      </c>
      <c r="C5" s="35"/>
      <c r="D5" s="71"/>
      <c r="E5" s="36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>
        <v>63000</v>
      </c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27</v>
      </c>
      <c r="B6" s="34">
        <f t="shared" ref="B6:B20" si="0">B5+1</f>
        <v>1897</v>
      </c>
      <c r="C6" s="35"/>
      <c r="D6" s="71"/>
      <c r="E6" s="36"/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>
        <v>16000</v>
      </c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1898</v>
      </c>
      <c r="C7" s="35"/>
      <c r="D7" s="71"/>
      <c r="E7" s="36">
        <v>7110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24</v>
      </c>
      <c r="B8" s="34">
        <f t="shared" si="0"/>
        <v>1899</v>
      </c>
      <c r="C8" s="35"/>
      <c r="D8" s="71"/>
      <c r="E8" s="36">
        <v>250</v>
      </c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25</v>
      </c>
      <c r="B9" s="34">
        <f t="shared" si="0"/>
        <v>1900</v>
      </c>
      <c r="C9" s="35"/>
      <c r="D9" s="71"/>
      <c r="E9" s="36"/>
      <c r="F9" s="38">
        <v>1780</v>
      </c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110</v>
      </c>
      <c r="B10" s="34">
        <f t="shared" si="0"/>
        <v>1901</v>
      </c>
      <c r="C10" s="35"/>
      <c r="D10" s="37"/>
      <c r="E10" s="36"/>
      <c r="F10" s="38"/>
      <c r="G10" s="39"/>
      <c r="H10" s="40"/>
      <c r="I10" s="41"/>
      <c r="J10" s="42"/>
      <c r="K10" s="43">
        <v>3570</v>
      </c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1902</v>
      </c>
      <c r="C11" s="35"/>
      <c r="D11" s="37"/>
      <c r="E11" s="36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1903</v>
      </c>
      <c r="C12" s="35"/>
      <c r="D12" s="71"/>
      <c r="E12" s="36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1904</v>
      </c>
      <c r="C13" s="35"/>
      <c r="D13" s="71"/>
      <c r="E13" s="36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1905</v>
      </c>
      <c r="C14" s="35"/>
      <c r="D14" s="71"/>
      <c r="E14" s="36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1906</v>
      </c>
      <c r="C15" s="35"/>
      <c r="D15" s="71"/>
      <c r="E15" s="36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 t="s">
        <v>24</v>
      </c>
      <c r="B16" s="34">
        <f t="shared" si="0"/>
        <v>1907</v>
      </c>
      <c r="C16" s="35"/>
      <c r="D16" s="71"/>
      <c r="E16" s="36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 t="s">
        <v>24</v>
      </c>
      <c r="B17" s="34">
        <f t="shared" si="0"/>
        <v>1908</v>
      </c>
      <c r="C17" s="35"/>
      <c r="D17" s="71"/>
      <c r="E17" s="36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25</v>
      </c>
      <c r="B18" s="34">
        <f t="shared" si="0"/>
        <v>1909</v>
      </c>
      <c r="C18" s="35"/>
      <c r="D18" s="71"/>
      <c r="E18" s="36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26</v>
      </c>
      <c r="B19" s="34">
        <f t="shared" si="0"/>
        <v>1910</v>
      </c>
      <c r="C19" s="35"/>
      <c r="D19" s="71"/>
      <c r="E19" s="36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33" t="s">
        <v>27</v>
      </c>
      <c r="B20" s="34">
        <f t="shared" si="0"/>
        <v>1911</v>
      </c>
      <c r="C20" s="35"/>
      <c r="D20" s="71"/>
      <c r="E20" s="251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9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25">
      <c r="A21" s="275" t="s">
        <v>28</v>
      </c>
      <c r="B21" s="276"/>
      <c r="C21" s="50">
        <f t="shared" ref="C21:V21" si="1">SUM(C4:C20)</f>
        <v>3277</v>
      </c>
      <c r="D21" s="50">
        <f t="shared" si="1"/>
        <v>1600</v>
      </c>
      <c r="E21" s="51">
        <f t="shared" si="1"/>
        <v>26234</v>
      </c>
      <c r="F21" s="50">
        <f t="shared" si="1"/>
        <v>10272</v>
      </c>
      <c r="G21" s="52" t="e">
        <f t="shared" si="1"/>
        <v>#REF!</v>
      </c>
      <c r="H21" s="28">
        <f t="shared" si="1"/>
        <v>1293.3120000000004</v>
      </c>
      <c r="I21" s="27">
        <f t="shared" si="1"/>
        <v>0</v>
      </c>
      <c r="J21" s="28">
        <f t="shared" si="1"/>
        <v>0</v>
      </c>
      <c r="K21" s="29">
        <f t="shared" si="1"/>
        <v>10159.690000000026</v>
      </c>
      <c r="L21" s="28">
        <f t="shared" si="1"/>
        <v>-263.84000000011292</v>
      </c>
      <c r="M21" s="28">
        <f t="shared" si="1"/>
        <v>5087.7400000000125</v>
      </c>
      <c r="N21" s="28">
        <f t="shared" si="1"/>
        <v>24534</v>
      </c>
      <c r="O21" s="27">
        <f t="shared" si="1"/>
        <v>1354.9500000000116</v>
      </c>
      <c r="P21" s="28">
        <f t="shared" si="1"/>
        <v>17296.510000000002</v>
      </c>
      <c r="Q21" s="28">
        <f t="shared" si="1"/>
        <v>63000</v>
      </c>
      <c r="R21" s="28">
        <f t="shared" si="1"/>
        <v>16000</v>
      </c>
      <c r="S21" s="28">
        <f t="shared" si="1"/>
        <v>1387.4700000000048</v>
      </c>
      <c r="T21" s="28">
        <f t="shared" si="1"/>
        <v>411.01999999999572</v>
      </c>
      <c r="U21" s="50" t="e">
        <f t="shared" si="1"/>
        <v>#REF!</v>
      </c>
      <c r="V21" s="50" t="e">
        <f t="shared" si="1"/>
        <v>#REF!</v>
      </c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53" t="s">
        <v>29</v>
      </c>
      <c r="B22" s="54">
        <v>677</v>
      </c>
      <c r="C22" s="54"/>
      <c r="D22" s="55"/>
      <c r="E22" s="56"/>
      <c r="F22" s="57"/>
      <c r="G22" s="58"/>
      <c r="H22" s="63"/>
      <c r="I22" s="65"/>
      <c r="J22" s="64"/>
      <c r="K22" s="62"/>
      <c r="L22" s="63"/>
      <c r="M22" s="64"/>
      <c r="N22" s="64"/>
      <c r="O22" s="65"/>
      <c r="P22" s="64"/>
      <c r="Q22" s="66"/>
      <c r="R22" s="63"/>
      <c r="S22" s="64"/>
      <c r="T22" s="64"/>
      <c r="U22" s="67"/>
      <c r="V22" s="68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30</v>
      </c>
      <c r="B23" s="69">
        <f>B22+1</f>
        <v>678</v>
      </c>
      <c r="C23" s="70"/>
      <c r="D23" s="36"/>
      <c r="E23" s="71"/>
      <c r="F23" s="38"/>
      <c r="G23" s="39"/>
      <c r="H23" s="40"/>
      <c r="I23" s="41"/>
      <c r="J23" s="42"/>
      <c r="K23" s="43"/>
      <c r="L23" s="40">
        <v>63000</v>
      </c>
      <c r="M23" s="42"/>
      <c r="N23" s="42"/>
      <c r="O23" s="41"/>
      <c r="P23" s="42"/>
      <c r="Q23" s="44">
        <v>-63000</v>
      </c>
      <c r="R23" s="40"/>
      <c r="S23" s="42"/>
      <c r="T23" s="42"/>
      <c r="U23" s="72"/>
      <c r="V23" s="73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31</v>
      </c>
      <c r="B24" s="69">
        <f t="shared" ref="B24:B41" si="2">B23+1</f>
        <v>679</v>
      </c>
      <c r="C24" s="70"/>
      <c r="D24" s="36"/>
      <c r="E24" s="71"/>
      <c r="F24" s="38"/>
      <c r="G24" s="39"/>
      <c r="H24" s="40"/>
      <c r="I24" s="41"/>
      <c r="J24" s="42"/>
      <c r="K24" s="43"/>
      <c r="L24" s="40"/>
      <c r="M24" s="42">
        <v>16000</v>
      </c>
      <c r="N24" s="42"/>
      <c r="O24" s="41"/>
      <c r="P24" s="42"/>
      <c r="Q24" s="44"/>
      <c r="R24" s="40">
        <v>-16000</v>
      </c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34</v>
      </c>
      <c r="B25" s="69">
        <f t="shared" si="2"/>
        <v>680</v>
      </c>
      <c r="C25" s="70"/>
      <c r="D25" s="36"/>
      <c r="E25" s="71">
        <v>-26234</v>
      </c>
      <c r="F25" s="38"/>
      <c r="G25" s="39"/>
      <c r="H25" s="40"/>
      <c r="I25" s="41"/>
      <c r="J25" s="42"/>
      <c r="K25" s="43"/>
      <c r="L25" s="40">
        <v>26234</v>
      </c>
      <c r="M25" s="42"/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35</v>
      </c>
      <c r="B26" s="69">
        <f t="shared" si="2"/>
        <v>681</v>
      </c>
      <c r="C26" s="70"/>
      <c r="D26" s="36"/>
      <c r="E26" s="71"/>
      <c r="F26" s="38">
        <v>-10272</v>
      </c>
      <c r="G26" s="39"/>
      <c r="H26" s="40"/>
      <c r="I26" s="41"/>
      <c r="J26" s="42"/>
      <c r="K26" s="43"/>
      <c r="L26" s="40"/>
      <c r="M26" s="42">
        <v>10272</v>
      </c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36</v>
      </c>
      <c r="B27" s="69">
        <f t="shared" si="2"/>
        <v>682</v>
      </c>
      <c r="C27" s="70"/>
      <c r="D27" s="36"/>
      <c r="E27" s="71"/>
      <c r="F27" s="38"/>
      <c r="G27" s="39"/>
      <c r="H27" s="40">
        <v>-1300</v>
      </c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>
        <v>1300</v>
      </c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683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684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685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686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687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688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 t="s">
        <v>32</v>
      </c>
      <c r="B34" s="69">
        <f t="shared" si="2"/>
        <v>689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33</v>
      </c>
      <c r="B35" s="69">
        <f t="shared" si="2"/>
        <v>690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34</v>
      </c>
      <c r="B36" s="69">
        <f t="shared" si="2"/>
        <v>691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35</v>
      </c>
      <c r="B37" s="69">
        <f t="shared" si="2"/>
        <v>692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36</v>
      </c>
      <c r="B38" s="69">
        <f t="shared" si="2"/>
        <v>693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694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30</v>
      </c>
      <c r="B40" s="69">
        <f t="shared" si="2"/>
        <v>695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31</v>
      </c>
      <c r="B41" s="69">
        <f t="shared" si="2"/>
        <v>696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25">
      <c r="A42" s="277"/>
      <c r="B42" s="278"/>
      <c r="C42" s="75">
        <f t="shared" ref="C42:V42" si="3">SUM(C22:C41)</f>
        <v>0</v>
      </c>
      <c r="D42" s="76">
        <f t="shared" si="3"/>
        <v>0</v>
      </c>
      <c r="E42" s="77">
        <f t="shared" si="3"/>
        <v>-26234</v>
      </c>
      <c r="F42" s="76">
        <f t="shared" si="3"/>
        <v>-10272</v>
      </c>
      <c r="G42" s="78">
        <f t="shared" si="3"/>
        <v>0</v>
      </c>
      <c r="H42" s="238">
        <f t="shared" si="3"/>
        <v>-1300</v>
      </c>
      <c r="I42" s="238">
        <f t="shared" si="3"/>
        <v>0</v>
      </c>
      <c r="J42" s="80">
        <f>SUM(J22:J41)</f>
        <v>0</v>
      </c>
      <c r="K42" s="239">
        <f t="shared" si="3"/>
        <v>0</v>
      </c>
      <c r="L42" s="80">
        <f t="shared" si="3"/>
        <v>89234</v>
      </c>
      <c r="M42" s="80">
        <f t="shared" si="3"/>
        <v>26272</v>
      </c>
      <c r="N42" s="80">
        <f t="shared" si="3"/>
        <v>0</v>
      </c>
      <c r="O42" s="238">
        <f t="shared" si="3"/>
        <v>0</v>
      </c>
      <c r="P42" s="80">
        <f t="shared" si="3"/>
        <v>0</v>
      </c>
      <c r="Q42" s="80">
        <f>SUM(Q22:Q41)</f>
        <v>-63000</v>
      </c>
      <c r="R42" s="80">
        <f>SUM(R22:R41)</f>
        <v>-16000</v>
      </c>
      <c r="S42" s="80">
        <f t="shared" si="3"/>
        <v>1300</v>
      </c>
      <c r="T42" s="80">
        <f t="shared" si="3"/>
        <v>0</v>
      </c>
      <c r="U42" s="81">
        <f t="shared" si="3"/>
        <v>0</v>
      </c>
      <c r="V42" s="82">
        <f t="shared" si="3"/>
        <v>0</v>
      </c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83" t="s">
        <v>37</v>
      </c>
      <c r="B43" s="84">
        <v>1050</v>
      </c>
      <c r="C43" s="85"/>
      <c r="D43" s="86"/>
      <c r="E43" s="86"/>
      <c r="F43" s="87"/>
      <c r="G43" s="88"/>
      <c r="H43" s="93"/>
      <c r="I43" s="93"/>
      <c r="J43" s="92"/>
      <c r="K43" s="91"/>
      <c r="L43" s="92"/>
      <c r="M43" s="92"/>
      <c r="N43" s="92"/>
      <c r="O43" s="93"/>
      <c r="P43" s="92"/>
      <c r="Q43" s="92"/>
      <c r="R43" s="94"/>
      <c r="S43" s="92"/>
      <c r="T43" s="92"/>
      <c r="U43" s="95"/>
      <c r="V43" s="96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111</v>
      </c>
      <c r="B44" s="97">
        <f t="shared" ref="B44:B54" si="4">B43+1</f>
        <v>1051</v>
      </c>
      <c r="C44" s="35"/>
      <c r="D44" s="71"/>
      <c r="E44" s="71"/>
      <c r="F44" s="36"/>
      <c r="G44" s="37"/>
      <c r="H44" s="41"/>
      <c r="I44" s="41"/>
      <c r="J44" s="42"/>
      <c r="K44" s="43"/>
      <c r="L44" s="42"/>
      <c r="M44" s="42"/>
      <c r="N44" s="42"/>
      <c r="O44" s="41"/>
      <c r="P44" s="42"/>
      <c r="Q44" s="44"/>
      <c r="R44" s="40"/>
      <c r="S44" s="42"/>
      <c r="T44" s="42"/>
      <c r="U44" s="139"/>
      <c r="V44" s="140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112</v>
      </c>
      <c r="B45" s="97">
        <f t="shared" si="4"/>
        <v>1052</v>
      </c>
      <c r="C45" s="35"/>
      <c r="D45" s="71"/>
      <c r="E45" s="71"/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103"/>
      <c r="V45" s="104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/>
      <c r="B46" s="97">
        <f t="shared" si="4"/>
        <v>1053</v>
      </c>
      <c r="C46" s="35"/>
      <c r="D46" s="98"/>
      <c r="E46" s="98"/>
      <c r="F46" s="38"/>
      <c r="G46" s="99"/>
      <c r="H46" s="100"/>
      <c r="I46" s="100"/>
      <c r="J46" s="44"/>
      <c r="K46" s="101"/>
      <c r="L46" s="44"/>
      <c r="M46" s="44"/>
      <c r="N46" s="44"/>
      <c r="O46" s="100"/>
      <c r="P46" s="102"/>
      <c r="Q46" s="44"/>
      <c r="R46" s="101"/>
      <c r="S46" s="44"/>
      <c r="T46" s="44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/>
      <c r="B47" s="97">
        <f t="shared" si="4"/>
        <v>1054</v>
      </c>
      <c r="C47" s="35"/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/>
      <c r="B48" s="97">
        <f t="shared" si="4"/>
        <v>1055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1056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1057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1058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1059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70</v>
      </c>
      <c r="B53" s="97">
        <f t="shared" si="4"/>
        <v>1060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ht="15.75" thickBot="1" x14ac:dyDescent="0.3">
      <c r="A54" s="33" t="s">
        <v>71</v>
      </c>
      <c r="B54" s="97">
        <f t="shared" si="4"/>
        <v>1061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44"/>
      <c r="Q54" s="44"/>
      <c r="R54" s="107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ht="15.75" thickBot="1" x14ac:dyDescent="0.3">
      <c r="A55" s="279" t="s">
        <v>59</v>
      </c>
      <c r="B55" s="279"/>
      <c r="C55" s="108">
        <f t="shared" ref="C55:V55" si="5">SUM(C43:C54)</f>
        <v>0</v>
      </c>
      <c r="D55" s="108">
        <f t="shared" si="5"/>
        <v>0</v>
      </c>
      <c r="E55" s="108">
        <f t="shared" si="5"/>
        <v>0</v>
      </c>
      <c r="F55" s="108">
        <f t="shared" si="5"/>
        <v>0</v>
      </c>
      <c r="G55" s="108">
        <f t="shared" si="5"/>
        <v>0</v>
      </c>
      <c r="H55" s="110">
        <f t="shared" si="5"/>
        <v>0</v>
      </c>
      <c r="I55" s="110">
        <f t="shared" si="5"/>
        <v>0</v>
      </c>
      <c r="J55" s="110">
        <f t="shared" si="5"/>
        <v>0</v>
      </c>
      <c r="K55" s="110">
        <f t="shared" si="5"/>
        <v>0</v>
      </c>
      <c r="L55" s="110">
        <f t="shared" si="5"/>
        <v>0</v>
      </c>
      <c r="M55" s="110">
        <f t="shared" si="5"/>
        <v>0</v>
      </c>
      <c r="N55" s="110">
        <f t="shared" si="5"/>
        <v>0</v>
      </c>
      <c r="O55" s="111">
        <f t="shared" si="5"/>
        <v>0</v>
      </c>
      <c r="P55" s="110">
        <f t="shared" si="5"/>
        <v>0</v>
      </c>
      <c r="Q55" s="110">
        <f t="shared" si="5"/>
        <v>0</v>
      </c>
      <c r="R55" s="110">
        <f t="shared" si="5"/>
        <v>0</v>
      </c>
      <c r="S55" s="110">
        <f t="shared" si="5"/>
        <v>0</v>
      </c>
      <c r="T55" s="110">
        <f t="shared" si="5"/>
        <v>0</v>
      </c>
      <c r="U55" s="112">
        <f t="shared" si="5"/>
        <v>0</v>
      </c>
      <c r="V55" s="113">
        <f t="shared" si="5"/>
        <v>0</v>
      </c>
    </row>
    <row r="56" spans="1:31" ht="15.75" thickBot="1" x14ac:dyDescent="0.25">
      <c r="A56" s="280" t="s">
        <v>60</v>
      </c>
      <c r="B56" s="280"/>
      <c r="C56" s="114">
        <f t="shared" ref="C56:V56" si="6">C21+C42-C55</f>
        <v>3277</v>
      </c>
      <c r="D56" s="114">
        <f t="shared" si="6"/>
        <v>1600</v>
      </c>
      <c r="E56" s="115">
        <f t="shared" si="6"/>
        <v>0</v>
      </c>
      <c r="F56" s="114">
        <f t="shared" si="6"/>
        <v>0</v>
      </c>
      <c r="G56" s="116" t="e">
        <f t="shared" si="6"/>
        <v>#REF!</v>
      </c>
      <c r="H56" s="28">
        <f t="shared" si="6"/>
        <v>-6.6879999999996471</v>
      </c>
      <c r="I56" s="27">
        <f t="shared" si="6"/>
        <v>0</v>
      </c>
      <c r="J56" s="28">
        <f t="shared" si="6"/>
        <v>0</v>
      </c>
      <c r="K56" s="29">
        <f t="shared" si="6"/>
        <v>10159.690000000026</v>
      </c>
      <c r="L56" s="28">
        <f t="shared" si="6"/>
        <v>88970.159999999887</v>
      </c>
      <c r="M56" s="28">
        <f t="shared" si="6"/>
        <v>31359.740000000013</v>
      </c>
      <c r="N56" s="28">
        <f t="shared" si="6"/>
        <v>24534</v>
      </c>
      <c r="O56" s="27">
        <f t="shared" si="6"/>
        <v>1354.9500000000116</v>
      </c>
      <c r="P56" s="28">
        <f t="shared" si="6"/>
        <v>17296.510000000002</v>
      </c>
      <c r="Q56" s="117">
        <f t="shared" si="6"/>
        <v>0</v>
      </c>
      <c r="R56" s="117">
        <f t="shared" si="6"/>
        <v>0</v>
      </c>
      <c r="S56" s="28">
        <f t="shared" si="6"/>
        <v>2687.4700000000048</v>
      </c>
      <c r="T56" s="28">
        <f t="shared" si="6"/>
        <v>411.01999999999572</v>
      </c>
      <c r="U56" s="118" t="e">
        <f t="shared" si="6"/>
        <v>#REF!</v>
      </c>
      <c r="V56" s="118" t="e">
        <f t="shared" si="6"/>
        <v>#REF!</v>
      </c>
    </row>
    <row r="57" spans="1:31" ht="17.25" customHeight="1" x14ac:dyDescent="0.25"/>
    <row r="59" spans="1:31" ht="27" customHeight="1" x14ac:dyDescent="0.5">
      <c r="A59" s="124"/>
      <c r="Q59" s="313"/>
      <c r="R59" s="313"/>
      <c r="S59" s="313"/>
      <c r="T59" s="313"/>
    </row>
    <row r="60" spans="1:31" ht="21" customHeight="1" x14ac:dyDescent="0.5">
      <c r="A60" s="124" t="s">
        <v>61</v>
      </c>
      <c r="Q60" s="313"/>
      <c r="R60" s="313"/>
      <c r="S60" s="313"/>
      <c r="T60" s="313"/>
    </row>
    <row r="62" spans="1:31" x14ac:dyDescent="0.25">
      <c r="B62" s="125"/>
    </row>
    <row r="232" spans="4:4" x14ac:dyDescent="0.25">
      <c r="D232" s="119" t="s">
        <v>62</v>
      </c>
    </row>
  </sheetData>
  <mergeCells count="15">
    <mergeCell ref="Q60:T6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55:B55"/>
    <mergeCell ref="A56:B56"/>
    <mergeCell ref="Q59:T59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E241"/>
  <sheetViews>
    <sheetView rightToLeft="1" workbookViewId="0">
      <pane ySplit="4" topLeftCell="A38" activePane="bottomLeft" state="frozen"/>
      <selection pane="bottomLeft" activeCell="N9" sqref="N9"/>
    </sheetView>
  </sheetViews>
  <sheetFormatPr defaultRowHeight="15" x14ac:dyDescent="0.25"/>
  <cols>
    <col min="1" max="1" width="52.8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2.8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2.8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2.8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2.8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2.8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2.8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2.8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2.8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2.8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2.8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2.8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2.8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2.8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2.8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2.8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2.8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2.8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2.8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2.8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2.8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2.8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2.8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2.8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2.8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2.8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2.8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2.8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2.8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2.8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2.8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2.8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2.8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2.8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2.8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2.8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2.8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2.8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2.8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2.8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2.8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2.8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2.8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2.8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2.8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2.8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2.8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2.8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2.8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2.8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2.8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2.8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2.8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2.8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2.8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2.8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2.8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2.8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2.8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2.8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2.8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2.8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2.8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2.8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12</v>
      </c>
      <c r="B1" s="255" t="s">
        <v>0</v>
      </c>
      <c r="C1" s="256"/>
      <c r="D1" s="256"/>
      <c r="E1" s="256"/>
      <c r="F1" s="256"/>
      <c r="G1" s="256"/>
      <c r="H1" s="257"/>
      <c r="I1" s="258"/>
      <c r="J1" s="13"/>
      <c r="K1" s="259" t="s">
        <v>1</v>
      </c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1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12</v>
      </c>
      <c r="B2" s="262" t="s">
        <v>2</v>
      </c>
      <c r="C2" s="264" t="s">
        <v>3</v>
      </c>
      <c r="D2" s="266" t="s">
        <v>4</v>
      </c>
      <c r="E2" s="266"/>
      <c r="F2" s="267"/>
      <c r="G2" s="268"/>
      <c r="H2" s="317" t="s">
        <v>5</v>
      </c>
      <c r="I2" s="317" t="s">
        <v>6</v>
      </c>
      <c r="J2" s="317" t="s">
        <v>6</v>
      </c>
      <c r="K2" s="272" t="s">
        <v>4</v>
      </c>
      <c r="L2" s="273"/>
      <c r="M2" s="273"/>
      <c r="N2" s="273"/>
      <c r="O2" s="273"/>
      <c r="P2" s="273"/>
      <c r="Q2" s="273"/>
      <c r="R2" s="274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3"/>
      <c r="C3" s="265"/>
      <c r="D3" s="9" t="s">
        <v>9</v>
      </c>
      <c r="E3" s="10" t="s">
        <v>10</v>
      </c>
      <c r="F3" s="11" t="s">
        <v>11</v>
      </c>
      <c r="G3" s="12" t="s">
        <v>12</v>
      </c>
      <c r="H3" s="318"/>
      <c r="I3" s="318"/>
      <c r="J3" s="31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1901</v>
      </c>
      <c r="C4" s="23">
        <f>'[2]11'!C56</f>
        <v>3277</v>
      </c>
      <c r="D4" s="23">
        <f>'[2]11'!D56</f>
        <v>1600</v>
      </c>
      <c r="E4" s="25">
        <f>'[2]11'!E56</f>
        <v>0</v>
      </c>
      <c r="F4" s="23">
        <f>'[2]11'!F56</f>
        <v>0</v>
      </c>
      <c r="G4" s="23" t="e">
        <f>'[2]11'!G56</f>
        <v>#REF!</v>
      </c>
      <c r="H4" s="28">
        <f>'[2]11'!H56</f>
        <v>-6.6879999999996471</v>
      </c>
      <c r="I4" s="28">
        <f>'[2]11'!I56</f>
        <v>0</v>
      </c>
      <c r="J4" s="28">
        <f>'[2]11'!J56</f>
        <v>0</v>
      </c>
      <c r="K4" s="28">
        <f>'[2]11'!K56</f>
        <v>10159.690000000026</v>
      </c>
      <c r="L4" s="28">
        <f>'[2]11'!L56</f>
        <v>88970.159999999887</v>
      </c>
      <c r="M4" s="28">
        <f>'[2]11'!M56</f>
        <v>31359.740000000013</v>
      </c>
      <c r="N4" s="28">
        <f>'[2]11'!N56</f>
        <v>24534</v>
      </c>
      <c r="O4" s="28">
        <f>'[2]11'!O56</f>
        <v>1354.9500000000116</v>
      </c>
      <c r="P4" s="28">
        <f>'[2]11'!P56</f>
        <v>17296.510000000002</v>
      </c>
      <c r="Q4" s="28">
        <f>'[2]11'!Q56</f>
        <v>0</v>
      </c>
      <c r="R4" s="28">
        <f>'[2]11'!R56</f>
        <v>0</v>
      </c>
      <c r="S4" s="28">
        <f>'[2]11'!S56</f>
        <v>2687.4700000000048</v>
      </c>
      <c r="T4" s="28">
        <f>'[2]11'!T56</f>
        <v>411.01999999999572</v>
      </c>
      <c r="U4" s="250" t="e">
        <f>'[2]11'!U56</f>
        <v>#REF!</v>
      </c>
      <c r="V4" s="250" t="e">
        <f>'[2]11'!V56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 t="shared" ref="B5:B25" si="0">B4+1</f>
        <v>1902</v>
      </c>
      <c r="C5" s="35"/>
      <c r="D5" s="36"/>
      <c r="E5" s="39">
        <v>3270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si="0"/>
        <v>1903</v>
      </c>
      <c r="C6" s="35"/>
      <c r="D6" s="36"/>
      <c r="E6" s="39">
        <v>100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25</v>
      </c>
      <c r="B7" s="34">
        <f t="shared" si="0"/>
        <v>1904</v>
      </c>
      <c r="C7" s="35"/>
      <c r="D7" s="36"/>
      <c r="E7" s="39"/>
      <c r="F7" s="38">
        <v>1375</v>
      </c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113</v>
      </c>
      <c r="B8" s="34">
        <f t="shared" si="0"/>
        <v>1905</v>
      </c>
      <c r="C8" s="35"/>
      <c r="D8" s="36">
        <v>600</v>
      </c>
      <c r="E8" s="39"/>
      <c r="F8" s="38"/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114</v>
      </c>
      <c r="B9" s="34">
        <f t="shared" si="0"/>
        <v>1906</v>
      </c>
      <c r="C9" s="35"/>
      <c r="D9" s="36">
        <v>165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115</v>
      </c>
      <c r="B10" s="34">
        <f t="shared" si="0"/>
        <v>1907</v>
      </c>
      <c r="C10" s="35"/>
      <c r="D10" s="36"/>
      <c r="E10" s="37"/>
      <c r="F10" s="38"/>
      <c r="G10" s="39"/>
      <c r="H10" s="40"/>
      <c r="I10" s="41"/>
      <c r="J10" s="42"/>
      <c r="K10" s="43">
        <v>1255</v>
      </c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1908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1909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1910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1911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1912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1913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1914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1915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1916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/>
      <c r="B20" s="34">
        <f t="shared" si="0"/>
        <v>1917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/>
      <c r="B21" s="34">
        <f t="shared" si="0"/>
        <v>1918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24</v>
      </c>
      <c r="B22" s="34">
        <f t="shared" si="0"/>
        <v>1919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25</v>
      </c>
      <c r="B23" s="34">
        <f t="shared" si="0"/>
        <v>1920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26</v>
      </c>
      <c r="B24" s="34">
        <f t="shared" si="0"/>
        <v>1921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4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3" t="s">
        <v>27</v>
      </c>
      <c r="B25" s="34">
        <f t="shared" si="0"/>
        <v>1922</v>
      </c>
      <c r="C25" s="35"/>
      <c r="D25" s="36"/>
      <c r="E25" s="37"/>
      <c r="F25" s="38"/>
      <c r="G25" s="39"/>
      <c r="H25" s="40"/>
      <c r="I25" s="41"/>
      <c r="J25" s="42"/>
      <c r="K25" s="43"/>
      <c r="L25" s="40"/>
      <c r="M25" s="42"/>
      <c r="N25" s="43"/>
      <c r="O25" s="41"/>
      <c r="P25" s="42"/>
      <c r="Q25" s="49"/>
      <c r="R25" s="40"/>
      <c r="S25" s="42"/>
      <c r="T25" s="42"/>
      <c r="U25" s="45"/>
      <c r="V25" s="46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25">
      <c r="A26" s="275" t="s">
        <v>28</v>
      </c>
      <c r="B26" s="276"/>
      <c r="C26" s="50">
        <f t="shared" ref="C26:V26" si="1">SUM(C4:C25)</f>
        <v>3277</v>
      </c>
      <c r="D26" s="50">
        <f t="shared" si="1"/>
        <v>2365</v>
      </c>
      <c r="E26" s="252">
        <f t="shared" si="1"/>
        <v>3370</v>
      </c>
      <c r="F26" s="50">
        <f t="shared" si="1"/>
        <v>1375</v>
      </c>
      <c r="G26" s="52" t="e">
        <f t="shared" si="1"/>
        <v>#REF!</v>
      </c>
      <c r="H26" s="28">
        <f t="shared" si="1"/>
        <v>-6.6879999999996471</v>
      </c>
      <c r="I26" s="27">
        <f t="shared" si="1"/>
        <v>0</v>
      </c>
      <c r="J26" s="28">
        <f t="shared" si="1"/>
        <v>0</v>
      </c>
      <c r="K26" s="29">
        <f t="shared" si="1"/>
        <v>11414.690000000026</v>
      </c>
      <c r="L26" s="28">
        <f t="shared" si="1"/>
        <v>88970.159999999887</v>
      </c>
      <c r="M26" s="28">
        <f t="shared" si="1"/>
        <v>31359.740000000013</v>
      </c>
      <c r="N26" s="28">
        <f t="shared" si="1"/>
        <v>24534</v>
      </c>
      <c r="O26" s="27">
        <f t="shared" si="1"/>
        <v>1354.9500000000116</v>
      </c>
      <c r="P26" s="28">
        <f t="shared" si="1"/>
        <v>17296.510000000002</v>
      </c>
      <c r="Q26" s="28">
        <f t="shared" si="1"/>
        <v>0</v>
      </c>
      <c r="R26" s="28">
        <f t="shared" si="1"/>
        <v>0</v>
      </c>
      <c r="S26" s="28">
        <f t="shared" si="1"/>
        <v>2687.4700000000048</v>
      </c>
      <c r="T26" s="28">
        <f t="shared" si="1"/>
        <v>411.01999999999572</v>
      </c>
      <c r="U26" s="50" t="e">
        <f t="shared" si="1"/>
        <v>#REF!</v>
      </c>
      <c r="V26" s="50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3" t="s">
        <v>29</v>
      </c>
      <c r="B27" s="54">
        <v>682</v>
      </c>
      <c r="C27" s="54"/>
      <c r="D27" s="55"/>
      <c r="E27" s="56"/>
      <c r="F27" s="57"/>
      <c r="G27" s="58"/>
      <c r="H27" s="63"/>
      <c r="I27" s="65"/>
      <c r="J27" s="64"/>
      <c r="K27" s="62"/>
      <c r="L27" s="63"/>
      <c r="M27" s="64"/>
      <c r="N27" s="64"/>
      <c r="O27" s="65"/>
      <c r="P27" s="64"/>
      <c r="Q27" s="66"/>
      <c r="R27" s="63"/>
      <c r="S27" s="64"/>
      <c r="T27" s="64"/>
      <c r="U27" s="67"/>
      <c r="V27" s="68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65</v>
      </c>
      <c r="B28" s="69">
        <f>B27+1</f>
        <v>683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32</v>
      </c>
      <c r="B29" s="69">
        <f>B28+1</f>
        <v>684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34</v>
      </c>
      <c r="B30" s="69">
        <f>B29+1</f>
        <v>685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35</v>
      </c>
      <c r="B31" s="69">
        <f t="shared" ref="B31:B47" si="2">B30+1</f>
        <v>686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 t="s">
        <v>36</v>
      </c>
      <c r="B32" s="69">
        <f t="shared" si="2"/>
        <v>687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688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689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690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691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692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/>
      <c r="B38" s="69">
        <f t="shared" si="2"/>
        <v>693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/>
      <c r="B39" s="69">
        <f t="shared" si="2"/>
        <v>694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32</v>
      </c>
      <c r="B40" s="69">
        <f t="shared" si="2"/>
        <v>695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33</v>
      </c>
      <c r="B41" s="69">
        <f t="shared" si="2"/>
        <v>696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34</v>
      </c>
      <c r="B42" s="69">
        <f t="shared" si="2"/>
        <v>697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 t="s">
        <v>35</v>
      </c>
      <c r="B43" s="69">
        <f t="shared" si="2"/>
        <v>698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36</v>
      </c>
      <c r="B44" s="69">
        <f t="shared" si="2"/>
        <v>699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/>
      <c r="B45" s="69">
        <f t="shared" si="2"/>
        <v>700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30</v>
      </c>
      <c r="B46" s="69">
        <f t="shared" si="2"/>
        <v>701</v>
      </c>
      <c r="C46" s="70"/>
      <c r="D46" s="36"/>
      <c r="E46" s="71"/>
      <c r="F46" s="38"/>
      <c r="G46" s="39"/>
      <c r="H46" s="40"/>
      <c r="I46" s="41"/>
      <c r="J46" s="42"/>
      <c r="K46" s="43"/>
      <c r="L46" s="40"/>
      <c r="M46" s="42"/>
      <c r="N46" s="42"/>
      <c r="O46" s="41"/>
      <c r="P46" s="42"/>
      <c r="Q46" s="44"/>
      <c r="R46" s="40"/>
      <c r="S46" s="42"/>
      <c r="T46" s="42"/>
      <c r="U46" s="72"/>
      <c r="V46" s="7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31</v>
      </c>
      <c r="B47" s="69">
        <f t="shared" si="2"/>
        <v>702</v>
      </c>
      <c r="C47" s="70"/>
      <c r="D47" s="36"/>
      <c r="E47" s="71"/>
      <c r="F47" s="38"/>
      <c r="G47" s="39"/>
      <c r="H47" s="40"/>
      <c r="I47" s="41"/>
      <c r="J47" s="42"/>
      <c r="K47" s="43"/>
      <c r="L47" s="40"/>
      <c r="M47" s="42"/>
      <c r="N47" s="42"/>
      <c r="O47" s="41"/>
      <c r="P47" s="42"/>
      <c r="Q47" s="44"/>
      <c r="R47" s="40"/>
      <c r="S47" s="42"/>
      <c r="T47" s="42"/>
      <c r="U47" s="72"/>
      <c r="V47" s="73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25">
      <c r="A48" s="277"/>
      <c r="B48" s="278"/>
      <c r="C48" s="75">
        <f t="shared" ref="C48:V48" si="3">SUM(C27:C47)</f>
        <v>0</v>
      </c>
      <c r="D48" s="76">
        <f t="shared" si="3"/>
        <v>0</v>
      </c>
      <c r="E48" s="77">
        <f t="shared" si="3"/>
        <v>0</v>
      </c>
      <c r="F48" s="76">
        <f t="shared" si="3"/>
        <v>0</v>
      </c>
      <c r="G48" s="78">
        <f t="shared" si="3"/>
        <v>0</v>
      </c>
      <c r="H48" s="238">
        <f t="shared" si="3"/>
        <v>0</v>
      </c>
      <c r="I48" s="238">
        <f t="shared" si="3"/>
        <v>0</v>
      </c>
      <c r="J48" s="80">
        <f t="shared" si="3"/>
        <v>0</v>
      </c>
      <c r="K48" s="239">
        <f t="shared" si="3"/>
        <v>0</v>
      </c>
      <c r="L48" s="80">
        <f t="shared" si="3"/>
        <v>0</v>
      </c>
      <c r="M48" s="80">
        <f t="shared" si="3"/>
        <v>0</v>
      </c>
      <c r="N48" s="80">
        <f t="shared" si="3"/>
        <v>0</v>
      </c>
      <c r="O48" s="238">
        <f t="shared" si="3"/>
        <v>0</v>
      </c>
      <c r="P48" s="80">
        <f t="shared" si="3"/>
        <v>0</v>
      </c>
      <c r="Q48" s="80">
        <f t="shared" si="3"/>
        <v>0</v>
      </c>
      <c r="R48" s="80">
        <f t="shared" si="3"/>
        <v>0</v>
      </c>
      <c r="S48" s="80">
        <f t="shared" si="3"/>
        <v>0</v>
      </c>
      <c r="T48" s="80">
        <f t="shared" si="3"/>
        <v>0</v>
      </c>
      <c r="U48" s="81">
        <f t="shared" si="3"/>
        <v>0</v>
      </c>
      <c r="V48" s="82">
        <f t="shared" si="3"/>
        <v>0</v>
      </c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83" t="s">
        <v>37</v>
      </c>
      <c r="B49" s="84">
        <v>1058</v>
      </c>
      <c r="C49" s="85"/>
      <c r="D49" s="86"/>
      <c r="E49" s="86"/>
      <c r="F49" s="87"/>
      <c r="G49" s="88"/>
      <c r="H49" s="93"/>
      <c r="I49" s="93"/>
      <c r="J49" s="92"/>
      <c r="K49" s="91"/>
      <c r="L49" s="92"/>
      <c r="M49" s="92"/>
      <c r="N49" s="92"/>
      <c r="O49" s="93"/>
      <c r="P49" s="92"/>
      <c r="Q49" s="92"/>
      <c r="R49" s="94"/>
      <c r="S49" s="92"/>
      <c r="T49" s="92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116</v>
      </c>
      <c r="B50" s="97">
        <f t="shared" ref="B50:B63" si="4">B49+1</f>
        <v>1059</v>
      </c>
      <c r="C50" s="35"/>
      <c r="D50" s="71"/>
      <c r="E50" s="71"/>
      <c r="F50" s="36"/>
      <c r="G50" s="37"/>
      <c r="H50" s="41"/>
      <c r="I50" s="41"/>
      <c r="J50" s="42"/>
      <c r="K50" s="43">
        <v>45.27</v>
      </c>
      <c r="L50" s="42"/>
      <c r="M50" s="42"/>
      <c r="N50" s="42"/>
      <c r="O50" s="41"/>
      <c r="P50" s="42"/>
      <c r="Q50" s="44"/>
      <c r="R50" s="40"/>
      <c r="S50" s="42"/>
      <c r="T50" s="42"/>
      <c r="U50" s="139"/>
      <c r="V50" s="140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117</v>
      </c>
      <c r="B51" s="97">
        <f t="shared" si="4"/>
        <v>1060</v>
      </c>
      <c r="C51" s="35">
        <v>420</v>
      </c>
      <c r="D51" s="71"/>
      <c r="E51" s="71"/>
      <c r="F51" s="36"/>
      <c r="G51" s="37"/>
      <c r="H51" s="41"/>
      <c r="I51" s="41"/>
      <c r="J51" s="42"/>
      <c r="K51" s="43"/>
      <c r="L51" s="42"/>
      <c r="M51" s="42"/>
      <c r="N51" s="42"/>
      <c r="O51" s="41"/>
      <c r="P51" s="42"/>
      <c r="Q51" s="44"/>
      <c r="R51" s="40"/>
      <c r="S51" s="42"/>
      <c r="T51" s="42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80</v>
      </c>
      <c r="B52" s="97">
        <f t="shared" si="4"/>
        <v>1061</v>
      </c>
      <c r="C52" s="35"/>
      <c r="D52" s="98"/>
      <c r="E52" s="98">
        <v>50</v>
      </c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118</v>
      </c>
      <c r="B53" s="97">
        <f t="shared" si="4"/>
        <v>1062</v>
      </c>
      <c r="C53" s="35">
        <v>590</v>
      </c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1063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1064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1065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1066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1067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1068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1069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/>
      <c r="B61" s="97">
        <f t="shared" si="4"/>
        <v>1070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3" t="s">
        <v>70</v>
      </c>
      <c r="B62" s="97">
        <f t="shared" si="4"/>
        <v>1071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102"/>
      <c r="Q62" s="44"/>
      <c r="R62" s="101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3" t="s">
        <v>71</v>
      </c>
      <c r="B63" s="97">
        <f t="shared" si="4"/>
        <v>1072</v>
      </c>
      <c r="C63" s="35"/>
      <c r="D63" s="98"/>
      <c r="E63" s="98"/>
      <c r="F63" s="38"/>
      <c r="G63" s="99"/>
      <c r="H63" s="100"/>
      <c r="I63" s="100"/>
      <c r="J63" s="44"/>
      <c r="K63" s="101"/>
      <c r="L63" s="44"/>
      <c r="M63" s="44"/>
      <c r="N63" s="44"/>
      <c r="O63" s="100"/>
      <c r="P63" s="44"/>
      <c r="Q63" s="44"/>
      <c r="R63" s="107"/>
      <c r="S63" s="44"/>
      <c r="T63" s="44"/>
      <c r="U63" s="103"/>
      <c r="V63" s="104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279" t="s">
        <v>59</v>
      </c>
      <c r="B64" s="279"/>
      <c r="C64" s="108">
        <f t="shared" ref="C64:V64" si="5">SUM(C49:C63)</f>
        <v>1010</v>
      </c>
      <c r="D64" s="108">
        <f t="shared" si="5"/>
        <v>0</v>
      </c>
      <c r="E64" s="108">
        <f t="shared" si="5"/>
        <v>50</v>
      </c>
      <c r="F64" s="108">
        <f t="shared" si="5"/>
        <v>0</v>
      </c>
      <c r="G64" s="108">
        <f t="shared" si="5"/>
        <v>0</v>
      </c>
      <c r="H64" s="110">
        <f t="shared" si="5"/>
        <v>0</v>
      </c>
      <c r="I64" s="110">
        <f t="shared" si="5"/>
        <v>0</v>
      </c>
      <c r="J64" s="110">
        <f t="shared" si="5"/>
        <v>0</v>
      </c>
      <c r="K64" s="110">
        <f t="shared" si="5"/>
        <v>45.27</v>
      </c>
      <c r="L64" s="110">
        <f t="shared" si="5"/>
        <v>0</v>
      </c>
      <c r="M64" s="110">
        <f t="shared" si="5"/>
        <v>0</v>
      </c>
      <c r="N64" s="110">
        <f t="shared" si="5"/>
        <v>0</v>
      </c>
      <c r="O64" s="111">
        <f t="shared" si="5"/>
        <v>0</v>
      </c>
      <c r="P64" s="110">
        <f t="shared" si="5"/>
        <v>0</v>
      </c>
      <c r="Q64" s="110">
        <f t="shared" si="5"/>
        <v>0</v>
      </c>
      <c r="R64" s="110">
        <f t="shared" si="5"/>
        <v>0</v>
      </c>
      <c r="S64" s="110">
        <f t="shared" si="5"/>
        <v>0</v>
      </c>
      <c r="T64" s="110">
        <f t="shared" si="5"/>
        <v>0</v>
      </c>
      <c r="U64" s="112">
        <f t="shared" si="5"/>
        <v>0</v>
      </c>
      <c r="V64" s="113">
        <f t="shared" si="5"/>
        <v>0</v>
      </c>
    </row>
    <row r="65" spans="1:22" ht="15.75" thickBot="1" x14ac:dyDescent="0.25">
      <c r="A65" s="280" t="s">
        <v>60</v>
      </c>
      <c r="B65" s="280"/>
      <c r="C65" s="114">
        <f t="shared" ref="C65:V65" si="6">C26+C48-C64</f>
        <v>2267</v>
      </c>
      <c r="D65" s="114">
        <f t="shared" si="6"/>
        <v>2365</v>
      </c>
      <c r="E65" s="115">
        <f t="shared" si="6"/>
        <v>3320</v>
      </c>
      <c r="F65" s="114">
        <f t="shared" si="6"/>
        <v>1375</v>
      </c>
      <c r="G65" s="116" t="e">
        <f t="shared" si="6"/>
        <v>#REF!</v>
      </c>
      <c r="H65" s="28">
        <f t="shared" si="6"/>
        <v>-6.6879999999996471</v>
      </c>
      <c r="I65" s="27">
        <f t="shared" si="6"/>
        <v>0</v>
      </c>
      <c r="J65" s="28">
        <f t="shared" si="6"/>
        <v>0</v>
      </c>
      <c r="K65" s="29">
        <f t="shared" si="6"/>
        <v>11369.420000000026</v>
      </c>
      <c r="L65" s="28">
        <f t="shared" si="6"/>
        <v>88970.159999999887</v>
      </c>
      <c r="M65" s="28">
        <f t="shared" si="6"/>
        <v>31359.740000000013</v>
      </c>
      <c r="N65" s="28">
        <f t="shared" si="6"/>
        <v>24534</v>
      </c>
      <c r="O65" s="27">
        <f t="shared" si="6"/>
        <v>1354.9500000000116</v>
      </c>
      <c r="P65" s="28">
        <f t="shared" si="6"/>
        <v>17296.510000000002</v>
      </c>
      <c r="Q65" s="117">
        <f t="shared" si="6"/>
        <v>0</v>
      </c>
      <c r="R65" s="117">
        <f t="shared" si="6"/>
        <v>0</v>
      </c>
      <c r="S65" s="28">
        <f t="shared" si="6"/>
        <v>2687.4700000000048</v>
      </c>
      <c r="T65" s="28">
        <f t="shared" si="6"/>
        <v>411.01999999999572</v>
      </c>
      <c r="U65" s="118" t="e">
        <f t="shared" si="6"/>
        <v>#REF!</v>
      </c>
      <c r="V65" s="118" t="e">
        <f t="shared" si="6"/>
        <v>#REF!</v>
      </c>
    </row>
    <row r="66" spans="1:22" ht="17.25" customHeight="1" x14ac:dyDescent="0.25"/>
    <row r="68" spans="1:22" ht="27" customHeight="1" x14ac:dyDescent="0.5">
      <c r="A68" s="124"/>
      <c r="Q68" s="313"/>
      <c r="R68" s="313"/>
      <c r="S68" s="313"/>
      <c r="T68" s="313"/>
    </row>
    <row r="69" spans="1:22" ht="21" customHeight="1" x14ac:dyDescent="0.5">
      <c r="A69" s="124" t="s">
        <v>61</v>
      </c>
      <c r="Q69" s="313"/>
      <c r="R69" s="313"/>
      <c r="S69" s="313"/>
      <c r="T69" s="313"/>
    </row>
    <row r="71" spans="1:22" x14ac:dyDescent="0.25">
      <c r="B71" s="125"/>
    </row>
    <row r="241" spans="4:4" x14ac:dyDescent="0.25">
      <c r="D241" s="119" t="s">
        <v>62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8:B48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E240"/>
  <sheetViews>
    <sheetView rightToLeft="1" workbookViewId="0">
      <pane ySplit="4" topLeftCell="A11" activePane="bottomLeft" state="frozen"/>
      <selection pane="bottomLeft" activeCell="M8" sqref="M8"/>
    </sheetView>
  </sheetViews>
  <sheetFormatPr defaultRowHeight="15" x14ac:dyDescent="0.25"/>
  <cols>
    <col min="1" max="1" width="46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6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6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6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6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6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6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6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6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6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6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6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6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6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6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6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6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6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6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6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6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6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6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6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6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6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6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6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6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6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6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6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6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6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6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6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6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6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6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6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6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6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6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6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6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6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6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6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6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6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6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6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6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6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6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6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6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6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6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6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6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6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6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6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13</v>
      </c>
      <c r="B1" s="255" t="s">
        <v>0</v>
      </c>
      <c r="C1" s="256"/>
      <c r="D1" s="256"/>
      <c r="E1" s="256"/>
      <c r="F1" s="256"/>
      <c r="G1" s="256"/>
      <c r="H1" s="257"/>
      <c r="I1" s="258"/>
      <c r="J1" s="13"/>
      <c r="K1" s="259" t="s">
        <v>1</v>
      </c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1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12</v>
      </c>
      <c r="B2" s="262" t="s">
        <v>2</v>
      </c>
      <c r="C2" s="264" t="s">
        <v>3</v>
      </c>
      <c r="D2" s="266" t="s">
        <v>4</v>
      </c>
      <c r="E2" s="266"/>
      <c r="F2" s="267"/>
      <c r="G2" s="268"/>
      <c r="H2" s="317" t="s">
        <v>5</v>
      </c>
      <c r="I2" s="317" t="s">
        <v>6</v>
      </c>
      <c r="J2" s="317" t="s">
        <v>6</v>
      </c>
      <c r="K2" s="272" t="s">
        <v>4</v>
      </c>
      <c r="L2" s="273"/>
      <c r="M2" s="273"/>
      <c r="N2" s="273"/>
      <c r="O2" s="273"/>
      <c r="P2" s="273"/>
      <c r="Q2" s="273"/>
      <c r="R2" s="274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3"/>
      <c r="C3" s="265"/>
      <c r="D3" s="9" t="s">
        <v>9</v>
      </c>
      <c r="E3" s="10" t="s">
        <v>10</v>
      </c>
      <c r="F3" s="11" t="s">
        <v>11</v>
      </c>
      <c r="G3" s="12" t="s">
        <v>12</v>
      </c>
      <c r="H3" s="318"/>
      <c r="I3" s="318"/>
      <c r="J3" s="31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1907</v>
      </c>
      <c r="C4" s="23">
        <f>'[2]12'!C65</f>
        <v>2267</v>
      </c>
      <c r="D4" s="23">
        <f>'[2]12'!D65</f>
        <v>2365</v>
      </c>
      <c r="E4" s="23">
        <f>'[2]12'!E65</f>
        <v>3320</v>
      </c>
      <c r="F4" s="23">
        <f>'[2]12'!F65</f>
        <v>1375</v>
      </c>
      <c r="G4" s="23" t="e">
        <f>'[2]12'!G65</f>
        <v>#REF!</v>
      </c>
      <c r="H4" s="28">
        <f>'[2]12'!H65</f>
        <v>-6.6879999999996471</v>
      </c>
      <c r="I4" s="28">
        <f>'[2]12'!I65</f>
        <v>0</v>
      </c>
      <c r="J4" s="28">
        <f>'[2]12'!J65</f>
        <v>0</v>
      </c>
      <c r="K4" s="28">
        <f>'[2]12'!K65</f>
        <v>11369.420000000026</v>
      </c>
      <c r="L4" s="28">
        <f>'[2]12'!L65</f>
        <v>88970.159999999887</v>
      </c>
      <c r="M4" s="28">
        <f>'[2]12'!M65</f>
        <v>31359.740000000013</v>
      </c>
      <c r="N4" s="28">
        <f>'[2]12'!N65</f>
        <v>24534</v>
      </c>
      <c r="O4" s="28">
        <f>'[2]12'!O65</f>
        <v>1354.9500000000116</v>
      </c>
      <c r="P4" s="28">
        <f>'[2]12'!P65</f>
        <v>17296.510000000002</v>
      </c>
      <c r="Q4" s="28">
        <f>'[2]12'!Q65</f>
        <v>0</v>
      </c>
      <c r="R4" s="28">
        <f>'[2]12'!R65</f>
        <v>0</v>
      </c>
      <c r="S4" s="28">
        <f>'[2]12'!S65</f>
        <v>2687.4700000000048</v>
      </c>
      <c r="T4" s="28">
        <f>'[2]12'!T65</f>
        <v>411.01999999999572</v>
      </c>
      <c r="U4" s="250" t="e">
        <f>'[2]12'!U65</f>
        <v>#REF!</v>
      </c>
      <c r="V4" s="250" t="e">
        <f>'[2]12'!V65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24</v>
      </c>
      <c r="B5" s="34">
        <f>B4+1</f>
        <v>1908</v>
      </c>
      <c r="C5" s="35"/>
      <c r="D5" s="36"/>
      <c r="E5" s="37">
        <v>3430</v>
      </c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3" si="0">B5+1</f>
        <v>1909</v>
      </c>
      <c r="C6" s="35"/>
      <c r="D6" s="36"/>
      <c r="E6" s="37">
        <v>4305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1910</v>
      </c>
      <c r="C7" s="35"/>
      <c r="D7" s="36"/>
      <c r="E7" s="37">
        <v>130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25</v>
      </c>
      <c r="B8" s="34">
        <f t="shared" si="0"/>
        <v>1911</v>
      </c>
      <c r="C8" s="35"/>
      <c r="D8" s="36"/>
      <c r="E8" s="37"/>
      <c r="F8" s="38">
        <v>1117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/>
      <c r="B9" s="34">
        <f t="shared" si="0"/>
        <v>1912</v>
      </c>
      <c r="C9" s="35"/>
      <c r="D9" s="36"/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1913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1914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1915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1916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1917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1918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1919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1920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1921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24</v>
      </c>
      <c r="B19" s="34">
        <f t="shared" si="0"/>
        <v>1922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1923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25</v>
      </c>
      <c r="B21" s="34">
        <f t="shared" si="0"/>
        <v>1924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26</v>
      </c>
      <c r="B22" s="34">
        <f t="shared" si="0"/>
        <v>1925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3" t="s">
        <v>27</v>
      </c>
      <c r="B23" s="34">
        <f t="shared" si="0"/>
        <v>1926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9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25">
      <c r="A24" s="275" t="s">
        <v>28</v>
      </c>
      <c r="B24" s="276"/>
      <c r="C24" s="50">
        <f t="shared" ref="C24:V24" si="1">SUM(C4:C23)</f>
        <v>2267</v>
      </c>
      <c r="D24" s="50">
        <f t="shared" si="1"/>
        <v>2365</v>
      </c>
      <c r="E24" s="51">
        <f t="shared" si="1"/>
        <v>11185</v>
      </c>
      <c r="F24" s="50">
        <f t="shared" si="1"/>
        <v>2492</v>
      </c>
      <c r="G24" s="52" t="e">
        <f t="shared" si="1"/>
        <v>#REF!</v>
      </c>
      <c r="H24" s="28">
        <f t="shared" si="1"/>
        <v>-6.6879999999996471</v>
      </c>
      <c r="I24" s="27">
        <f t="shared" si="1"/>
        <v>0</v>
      </c>
      <c r="J24" s="28">
        <f t="shared" si="1"/>
        <v>0</v>
      </c>
      <c r="K24" s="29">
        <f t="shared" si="1"/>
        <v>11369.420000000026</v>
      </c>
      <c r="L24" s="28">
        <f t="shared" si="1"/>
        <v>88970.159999999887</v>
      </c>
      <c r="M24" s="28">
        <f t="shared" si="1"/>
        <v>31359.740000000013</v>
      </c>
      <c r="N24" s="28">
        <f t="shared" si="1"/>
        <v>24534</v>
      </c>
      <c r="O24" s="27">
        <f t="shared" si="1"/>
        <v>1354.9500000000116</v>
      </c>
      <c r="P24" s="28">
        <f t="shared" si="1"/>
        <v>17296.510000000002</v>
      </c>
      <c r="Q24" s="28">
        <f>SUM(Q4:Q23)</f>
        <v>0</v>
      </c>
      <c r="R24" s="28">
        <f>SUM(R4:R23)</f>
        <v>0</v>
      </c>
      <c r="S24" s="28">
        <f t="shared" si="1"/>
        <v>2687.4700000000048</v>
      </c>
      <c r="T24" s="28">
        <f t="shared" si="1"/>
        <v>411.01999999999572</v>
      </c>
      <c r="U24" s="50" t="e">
        <f t="shared" si="1"/>
        <v>#REF!</v>
      </c>
      <c r="V24" s="50" t="e">
        <f t="shared" si="1"/>
        <v>#REF!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3" t="s">
        <v>29</v>
      </c>
      <c r="B25" s="54">
        <v>682</v>
      </c>
      <c r="C25" s="54"/>
      <c r="D25" s="55"/>
      <c r="E25" s="56"/>
      <c r="F25" s="57"/>
      <c r="G25" s="58"/>
      <c r="H25" s="63"/>
      <c r="I25" s="65"/>
      <c r="J25" s="64"/>
      <c r="K25" s="62"/>
      <c r="L25" s="63"/>
      <c r="M25" s="64"/>
      <c r="N25" s="64"/>
      <c r="O25" s="65"/>
      <c r="P25" s="64"/>
      <c r="Q25" s="66"/>
      <c r="R25" s="63"/>
      <c r="S25" s="64"/>
      <c r="T25" s="64"/>
      <c r="U25" s="67"/>
      <c r="V25" s="68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 t="s">
        <v>119</v>
      </c>
      <c r="B26" s="69">
        <f>B25+1</f>
        <v>683</v>
      </c>
      <c r="C26" s="70"/>
      <c r="D26" s="36"/>
      <c r="E26" s="71"/>
      <c r="F26" s="38"/>
      <c r="G26" s="39"/>
      <c r="H26" s="40"/>
      <c r="I26" s="41"/>
      <c r="J26" s="42"/>
      <c r="K26" s="43">
        <v>30000</v>
      </c>
      <c r="L26" s="40"/>
      <c r="M26" s="42">
        <v>-30000</v>
      </c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 t="shared" ref="B27:B42" si="2">B26+1</f>
        <v>684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685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686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687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688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689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690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691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32</v>
      </c>
      <c r="B35" s="69">
        <f t="shared" si="2"/>
        <v>692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33</v>
      </c>
      <c r="B36" s="69">
        <f t="shared" si="2"/>
        <v>693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34</v>
      </c>
      <c r="B37" s="69">
        <f t="shared" si="2"/>
        <v>694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35</v>
      </c>
      <c r="B38" s="69">
        <f t="shared" si="2"/>
        <v>695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36</v>
      </c>
      <c r="B39" s="69">
        <f t="shared" si="2"/>
        <v>696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697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30</v>
      </c>
      <c r="B41" s="69">
        <f t="shared" si="2"/>
        <v>698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31</v>
      </c>
      <c r="B42" s="69">
        <f t="shared" si="2"/>
        <v>699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77"/>
      <c r="B43" s="278"/>
      <c r="C43" s="75">
        <f t="shared" ref="C43:V43" si="3">SUM(C25:C42)</f>
        <v>0</v>
      </c>
      <c r="D43" s="76">
        <f t="shared" si="3"/>
        <v>0</v>
      </c>
      <c r="E43" s="77">
        <f t="shared" si="3"/>
        <v>0</v>
      </c>
      <c r="F43" s="76">
        <f t="shared" si="3"/>
        <v>0</v>
      </c>
      <c r="G43" s="78">
        <f t="shared" si="3"/>
        <v>0</v>
      </c>
      <c r="H43" s="238">
        <f t="shared" si="3"/>
        <v>0</v>
      </c>
      <c r="I43" s="238">
        <f t="shared" si="3"/>
        <v>0</v>
      </c>
      <c r="J43" s="80">
        <f t="shared" si="3"/>
        <v>0</v>
      </c>
      <c r="K43" s="239">
        <f t="shared" si="3"/>
        <v>30000</v>
      </c>
      <c r="L43" s="80">
        <f t="shared" si="3"/>
        <v>0</v>
      </c>
      <c r="M43" s="80">
        <f t="shared" si="3"/>
        <v>-30000</v>
      </c>
      <c r="N43" s="80">
        <f t="shared" si="3"/>
        <v>0</v>
      </c>
      <c r="O43" s="238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37</v>
      </c>
      <c r="B44" s="84">
        <v>1062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80</v>
      </c>
      <c r="B45" s="97">
        <f t="shared" ref="B45:B62" si="4">B44+1</f>
        <v>1063</v>
      </c>
      <c r="C45" s="35"/>
      <c r="D45" s="71"/>
      <c r="E45" s="71">
        <v>200</v>
      </c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139"/>
      <c r="V45" s="140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120</v>
      </c>
      <c r="B46" s="97">
        <f t="shared" si="4"/>
        <v>1064</v>
      </c>
      <c r="C46" s="35">
        <v>650</v>
      </c>
      <c r="D46" s="71"/>
      <c r="E46" s="71"/>
      <c r="F46" s="36"/>
      <c r="G46" s="37"/>
      <c r="H46" s="41"/>
      <c r="I46" s="41"/>
      <c r="J46" s="42"/>
      <c r="K46" s="43"/>
      <c r="L46" s="42"/>
      <c r="M46" s="42"/>
      <c r="N46" s="42"/>
      <c r="O46" s="41"/>
      <c r="P46" s="42"/>
      <c r="Q46" s="44"/>
      <c r="R46" s="40"/>
      <c r="S46" s="42"/>
      <c r="T46" s="42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121</v>
      </c>
      <c r="B47" s="97">
        <f t="shared" si="4"/>
        <v>1065</v>
      </c>
      <c r="C47" s="35">
        <v>150</v>
      </c>
      <c r="D47" s="98"/>
      <c r="E47" s="98"/>
      <c r="F47" s="38"/>
      <c r="G47" s="99"/>
      <c r="H47" s="100"/>
      <c r="I47" s="100"/>
      <c r="J47" s="44"/>
      <c r="K47" s="101"/>
      <c r="L47" s="44"/>
      <c r="M47" s="44"/>
      <c r="N47" s="44"/>
      <c r="O47" s="100"/>
      <c r="P47" s="102"/>
      <c r="Q47" s="44"/>
      <c r="R47" s="101"/>
      <c r="S47" s="44"/>
      <c r="T47" s="44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122</v>
      </c>
      <c r="B48" s="97">
        <f t="shared" si="4"/>
        <v>1066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>
        <v>695</v>
      </c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123</v>
      </c>
      <c r="B49" s="97">
        <f t="shared" si="4"/>
        <v>1067</v>
      </c>
      <c r="C49" s="35"/>
      <c r="D49" s="98"/>
      <c r="E49" s="98"/>
      <c r="F49" s="38"/>
      <c r="G49" s="99"/>
      <c r="H49" s="100"/>
      <c r="I49" s="100"/>
      <c r="J49" s="44"/>
      <c r="K49" s="101">
        <v>24594</v>
      </c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1068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1069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1070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1071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1072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1073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1074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1075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1076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/>
      <c r="B59" s="97">
        <f t="shared" si="4"/>
        <v>1077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3"/>
      <c r="B60" s="97">
        <f t="shared" si="4"/>
        <v>1078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102"/>
      <c r="Q60" s="44"/>
      <c r="R60" s="101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3" t="s">
        <v>70</v>
      </c>
      <c r="B61" s="97">
        <f t="shared" si="4"/>
        <v>1079</v>
      </c>
      <c r="C61" s="35"/>
      <c r="D61" s="98"/>
      <c r="E61" s="98"/>
      <c r="F61" s="38"/>
      <c r="G61" s="99"/>
      <c r="H61" s="100"/>
      <c r="I61" s="100"/>
      <c r="J61" s="44"/>
      <c r="K61" s="101"/>
      <c r="L61" s="44"/>
      <c r="M61" s="44"/>
      <c r="N61" s="44"/>
      <c r="O61" s="100"/>
      <c r="P61" s="102"/>
      <c r="Q61" s="44"/>
      <c r="R61" s="101"/>
      <c r="S61" s="44"/>
      <c r="T61" s="44"/>
      <c r="U61" s="103"/>
      <c r="V61" s="104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33" t="s">
        <v>71</v>
      </c>
      <c r="B62" s="97">
        <f t="shared" si="4"/>
        <v>1080</v>
      </c>
      <c r="C62" s="35"/>
      <c r="D62" s="98"/>
      <c r="E62" s="98"/>
      <c r="F62" s="38"/>
      <c r="G62" s="99"/>
      <c r="H62" s="100"/>
      <c r="I62" s="100"/>
      <c r="J62" s="44"/>
      <c r="K62" s="101"/>
      <c r="L62" s="44"/>
      <c r="M62" s="44"/>
      <c r="N62" s="44"/>
      <c r="O62" s="100"/>
      <c r="P62" s="44"/>
      <c r="Q62" s="44"/>
      <c r="R62" s="107"/>
      <c r="S62" s="44"/>
      <c r="T62" s="44"/>
      <c r="U62" s="103"/>
      <c r="V62" s="104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279" t="s">
        <v>59</v>
      </c>
      <c r="B63" s="279"/>
      <c r="C63" s="108">
        <f t="shared" ref="C63:V63" si="5">SUM(C44:C62)</f>
        <v>800</v>
      </c>
      <c r="D63" s="108">
        <f t="shared" si="5"/>
        <v>0</v>
      </c>
      <c r="E63" s="108">
        <f t="shared" si="5"/>
        <v>200</v>
      </c>
      <c r="F63" s="108">
        <f t="shared" si="5"/>
        <v>0</v>
      </c>
      <c r="G63" s="108">
        <f t="shared" si="5"/>
        <v>0</v>
      </c>
      <c r="H63" s="110">
        <f t="shared" si="5"/>
        <v>0</v>
      </c>
      <c r="I63" s="110">
        <f t="shared" si="5"/>
        <v>0</v>
      </c>
      <c r="J63" s="110">
        <f t="shared" si="5"/>
        <v>0</v>
      </c>
      <c r="K63" s="110">
        <f t="shared" si="5"/>
        <v>24594</v>
      </c>
      <c r="L63" s="110">
        <f t="shared" si="5"/>
        <v>0</v>
      </c>
      <c r="M63" s="110">
        <f t="shared" si="5"/>
        <v>695</v>
      </c>
      <c r="N63" s="110">
        <f t="shared" si="5"/>
        <v>0</v>
      </c>
      <c r="O63" s="111">
        <f t="shared" si="5"/>
        <v>0</v>
      </c>
      <c r="P63" s="110">
        <f t="shared" si="5"/>
        <v>0</v>
      </c>
      <c r="Q63" s="110">
        <f t="shared" si="5"/>
        <v>0</v>
      </c>
      <c r="R63" s="110">
        <f t="shared" si="5"/>
        <v>0</v>
      </c>
      <c r="S63" s="110">
        <f t="shared" si="5"/>
        <v>0</v>
      </c>
      <c r="T63" s="110">
        <f t="shared" si="5"/>
        <v>0</v>
      </c>
      <c r="U63" s="112">
        <f t="shared" si="5"/>
        <v>0</v>
      </c>
      <c r="V63" s="113">
        <f t="shared" si="5"/>
        <v>0</v>
      </c>
    </row>
    <row r="64" spans="1:31" ht="15.75" thickBot="1" x14ac:dyDescent="0.25">
      <c r="A64" s="280" t="s">
        <v>60</v>
      </c>
      <c r="B64" s="280"/>
      <c r="C64" s="114">
        <f t="shared" ref="C64:V64" si="6">C24+C43-C63</f>
        <v>1467</v>
      </c>
      <c r="D64" s="114">
        <f t="shared" si="6"/>
        <v>2365</v>
      </c>
      <c r="E64" s="115">
        <f t="shared" si="6"/>
        <v>10985</v>
      </c>
      <c r="F64" s="114">
        <f t="shared" si="6"/>
        <v>2492</v>
      </c>
      <c r="G64" s="116" t="e">
        <f t="shared" si="6"/>
        <v>#REF!</v>
      </c>
      <c r="H64" s="28">
        <f t="shared" si="6"/>
        <v>-6.6879999999996471</v>
      </c>
      <c r="I64" s="27">
        <f t="shared" si="6"/>
        <v>0</v>
      </c>
      <c r="J64" s="28">
        <f t="shared" si="6"/>
        <v>0</v>
      </c>
      <c r="K64" s="29">
        <f t="shared" si="6"/>
        <v>16775.420000000027</v>
      </c>
      <c r="L64" s="28">
        <f t="shared" si="6"/>
        <v>88970.159999999887</v>
      </c>
      <c r="M64" s="28">
        <f t="shared" si="6"/>
        <v>664.74000000001251</v>
      </c>
      <c r="N64" s="28">
        <f t="shared" si="6"/>
        <v>24534</v>
      </c>
      <c r="O64" s="27">
        <f t="shared" si="6"/>
        <v>1354.9500000000116</v>
      </c>
      <c r="P64" s="28">
        <f t="shared" si="6"/>
        <v>17296.510000000002</v>
      </c>
      <c r="Q64" s="117">
        <f t="shared" si="6"/>
        <v>0</v>
      </c>
      <c r="R64" s="117">
        <f t="shared" si="6"/>
        <v>0</v>
      </c>
      <c r="S64" s="28">
        <f t="shared" si="6"/>
        <v>2687.4700000000048</v>
      </c>
      <c r="T64" s="28">
        <f t="shared" si="6"/>
        <v>411.01999999999572</v>
      </c>
      <c r="U64" s="118" t="e">
        <f t="shared" si="6"/>
        <v>#REF!</v>
      </c>
      <c r="V64" s="118" t="e">
        <f t="shared" si="6"/>
        <v>#REF!</v>
      </c>
    </row>
    <row r="65" spans="1:20" ht="17.25" customHeight="1" x14ac:dyDescent="0.25"/>
    <row r="67" spans="1:20" ht="27" customHeight="1" x14ac:dyDescent="0.5">
      <c r="A67" s="124"/>
      <c r="Q67" s="313"/>
      <c r="R67" s="313"/>
      <c r="S67" s="313"/>
      <c r="T67" s="313"/>
    </row>
    <row r="68" spans="1:20" ht="21" customHeight="1" x14ac:dyDescent="0.5">
      <c r="A68" s="124" t="s">
        <v>61</v>
      </c>
      <c r="Q68" s="313"/>
      <c r="R68" s="313"/>
      <c r="S68" s="313"/>
      <c r="T68" s="313"/>
    </row>
    <row r="70" spans="1:20" x14ac:dyDescent="0.25">
      <c r="B70" s="125"/>
    </row>
    <row r="240" spans="4:4" x14ac:dyDescent="0.25">
      <c r="D240" s="119" t="s">
        <v>62</v>
      </c>
    </row>
  </sheetData>
  <mergeCells count="15">
    <mergeCell ref="Q68:T6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63:B63"/>
    <mergeCell ref="A64:B64"/>
    <mergeCell ref="Q67:T67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AE238"/>
  <sheetViews>
    <sheetView rightToLeft="1" tabSelected="1" workbookViewId="0">
      <pane ySplit="4" topLeftCell="A11" activePane="bottomLeft" state="frozen"/>
      <selection pane="bottomLeft" activeCell="M12" sqref="M12"/>
    </sheetView>
  </sheetViews>
  <sheetFormatPr defaultRowHeight="15" x14ac:dyDescent="0.25"/>
  <cols>
    <col min="1" max="1" width="49.7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49.7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49.7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49.7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49.7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49.7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49.7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49.7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49.7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49.7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49.7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49.7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49.7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49.7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49.7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49.7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49.7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49.7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49.7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49.7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49.7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49.7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49.7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49.7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49.7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49.7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49.7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49.7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49.7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49.7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49.7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49.7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49.7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49.7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49.7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49.7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49.7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49.7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49.7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49.7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49.7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49.7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49.7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49.7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49.7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49.7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49.7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49.7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49.7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49.7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49.7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49.7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49.7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49.7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49.7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49.7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49.7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49.7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49.7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49.7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49.7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49.7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49.7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49.7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14</v>
      </c>
      <c r="B1" s="255" t="s">
        <v>0</v>
      </c>
      <c r="C1" s="256"/>
      <c r="D1" s="256"/>
      <c r="E1" s="256"/>
      <c r="F1" s="256"/>
      <c r="G1" s="256"/>
      <c r="H1" s="257"/>
      <c r="I1" s="258"/>
      <c r="J1" s="13"/>
      <c r="K1" s="259" t="s">
        <v>1</v>
      </c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1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12</v>
      </c>
      <c r="B2" s="262" t="s">
        <v>2</v>
      </c>
      <c r="C2" s="264" t="s">
        <v>3</v>
      </c>
      <c r="D2" s="266" t="s">
        <v>4</v>
      </c>
      <c r="E2" s="266"/>
      <c r="F2" s="267"/>
      <c r="G2" s="268"/>
      <c r="H2" s="317" t="s">
        <v>5</v>
      </c>
      <c r="I2" s="317" t="s">
        <v>6</v>
      </c>
      <c r="J2" s="317" t="s">
        <v>6</v>
      </c>
      <c r="K2" s="272" t="s">
        <v>4</v>
      </c>
      <c r="L2" s="273"/>
      <c r="M2" s="273"/>
      <c r="N2" s="273"/>
      <c r="O2" s="273"/>
      <c r="P2" s="273"/>
      <c r="Q2" s="273"/>
      <c r="R2" s="274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3"/>
      <c r="C3" s="265"/>
      <c r="D3" s="9" t="s">
        <v>9</v>
      </c>
      <c r="E3" s="10" t="s">
        <v>10</v>
      </c>
      <c r="F3" s="11" t="s">
        <v>11</v>
      </c>
      <c r="G3" s="12" t="s">
        <v>12</v>
      </c>
      <c r="H3" s="318"/>
      <c r="I3" s="318"/>
      <c r="J3" s="31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1912</v>
      </c>
      <c r="C4" s="23">
        <f>'[2]13'!C64</f>
        <v>1467</v>
      </c>
      <c r="D4" s="23">
        <f>'[2]13'!D64</f>
        <v>2385</v>
      </c>
      <c r="E4" s="23">
        <f>'[2]13'!E64</f>
        <v>10985</v>
      </c>
      <c r="F4" s="23">
        <f>'[2]13'!F64</f>
        <v>2492</v>
      </c>
      <c r="G4" s="23" t="e">
        <f>'[2]13'!G64</f>
        <v>#REF!</v>
      </c>
      <c r="H4" s="28">
        <f>'[2]13'!H64</f>
        <v>-6.6879999999996471</v>
      </c>
      <c r="I4" s="28">
        <f>'[2]13'!I64</f>
        <v>0</v>
      </c>
      <c r="J4" s="28">
        <f>'[2]13'!J64</f>
        <v>0</v>
      </c>
      <c r="K4" s="28">
        <f>'[2]13'!K64</f>
        <v>16775.420000000027</v>
      </c>
      <c r="L4" s="28">
        <f>'[2]13'!L64</f>
        <v>88970.159999999887</v>
      </c>
      <c r="M4" s="28">
        <f>'[2]13'!M64</f>
        <v>664.74000000001251</v>
      </c>
      <c r="N4" s="28">
        <f>'[2]13'!N64</f>
        <v>24534</v>
      </c>
      <c r="O4" s="28">
        <f>'[2]13'!O64</f>
        <v>1354.9500000000116</v>
      </c>
      <c r="P4" s="28">
        <f>'[2]13'!P64</f>
        <v>17296.510000000002</v>
      </c>
      <c r="Q4" s="28">
        <f>'[2]13'!Q64</f>
        <v>0</v>
      </c>
      <c r="R4" s="28">
        <f>'[2]13'!R64</f>
        <v>0</v>
      </c>
      <c r="S4" s="28">
        <f>'[2]13'!S64</f>
        <v>2687.4700000000048</v>
      </c>
      <c r="T4" s="28">
        <f>'[2]13'!T64</f>
        <v>411.01999999999572</v>
      </c>
      <c r="U4" s="250" t="e">
        <f>'[2]13'!U64</f>
        <v>#REF!</v>
      </c>
      <c r="V4" s="250" t="e">
        <f>'[2]13'!V64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124</v>
      </c>
      <c r="B5" s="34">
        <f>B4+1</f>
        <v>1913</v>
      </c>
      <c r="C5" s="35"/>
      <c r="D5" s="36">
        <v>165</v>
      </c>
      <c r="E5" s="37"/>
      <c r="F5" s="38"/>
      <c r="G5" s="39"/>
      <c r="H5" s="40"/>
      <c r="I5" s="41"/>
      <c r="J5" s="42"/>
      <c r="K5" s="43"/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4" si="0">B5+1</f>
        <v>1914</v>
      </c>
      <c r="C6" s="35"/>
      <c r="D6" s="36"/>
      <c r="E6" s="37">
        <v>2715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1915</v>
      </c>
      <c r="C7" s="35"/>
      <c r="D7" s="36"/>
      <c r="E7" s="37">
        <v>182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25</v>
      </c>
      <c r="B8" s="34">
        <f t="shared" si="0"/>
        <v>1916</v>
      </c>
      <c r="C8" s="35"/>
      <c r="D8" s="36"/>
      <c r="E8" s="37"/>
      <c r="F8" s="38">
        <v>1860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125</v>
      </c>
      <c r="B9" s="34">
        <f t="shared" si="0"/>
        <v>1917</v>
      </c>
      <c r="C9" s="35"/>
      <c r="D9" s="36">
        <v>70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/>
      <c r="B10" s="34">
        <f t="shared" si="0"/>
        <v>1918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1919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1920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1921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1922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1923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1924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1925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/>
      <c r="B18" s="34">
        <f t="shared" si="0"/>
        <v>1926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/>
      <c r="B19" s="34">
        <f t="shared" si="0"/>
        <v>1927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24</v>
      </c>
      <c r="B20" s="34">
        <f t="shared" si="0"/>
        <v>1928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3" t="s">
        <v>24</v>
      </c>
      <c r="B21" s="34">
        <f t="shared" si="0"/>
        <v>1929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4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3" t="s">
        <v>25</v>
      </c>
      <c r="B22" s="34">
        <f t="shared" si="0"/>
        <v>1930</v>
      </c>
      <c r="C22" s="35"/>
      <c r="D22" s="36"/>
      <c r="E22" s="37"/>
      <c r="F22" s="38"/>
      <c r="G22" s="39"/>
      <c r="H22" s="40"/>
      <c r="I22" s="41"/>
      <c r="J22" s="42"/>
      <c r="K22" s="43"/>
      <c r="L22" s="40"/>
      <c r="M22" s="42"/>
      <c r="N22" s="43"/>
      <c r="O22" s="41"/>
      <c r="P22" s="42"/>
      <c r="Q22" s="44"/>
      <c r="R22" s="40"/>
      <c r="S22" s="42"/>
      <c r="T22" s="42"/>
      <c r="U22" s="45"/>
      <c r="V22" s="46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3" t="s">
        <v>26</v>
      </c>
      <c r="B23" s="34">
        <f t="shared" si="0"/>
        <v>1931</v>
      </c>
      <c r="C23" s="35"/>
      <c r="D23" s="36"/>
      <c r="E23" s="37"/>
      <c r="F23" s="38"/>
      <c r="G23" s="39"/>
      <c r="H23" s="40"/>
      <c r="I23" s="41"/>
      <c r="J23" s="42"/>
      <c r="K23" s="43"/>
      <c r="L23" s="40"/>
      <c r="M23" s="42"/>
      <c r="N23" s="43"/>
      <c r="O23" s="41"/>
      <c r="P23" s="42"/>
      <c r="Q23" s="44"/>
      <c r="R23" s="40"/>
      <c r="S23" s="42"/>
      <c r="T23" s="42"/>
      <c r="U23" s="45"/>
      <c r="V23" s="46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3" t="s">
        <v>27</v>
      </c>
      <c r="B24" s="34">
        <f t="shared" si="0"/>
        <v>1932</v>
      </c>
      <c r="C24" s="35"/>
      <c r="D24" s="36"/>
      <c r="E24" s="37"/>
      <c r="F24" s="38"/>
      <c r="G24" s="39"/>
      <c r="H24" s="40"/>
      <c r="I24" s="41"/>
      <c r="J24" s="42"/>
      <c r="K24" s="43"/>
      <c r="L24" s="40"/>
      <c r="M24" s="42"/>
      <c r="N24" s="43"/>
      <c r="O24" s="41"/>
      <c r="P24" s="42"/>
      <c r="Q24" s="49"/>
      <c r="R24" s="40"/>
      <c r="S24" s="42"/>
      <c r="T24" s="42"/>
      <c r="U24" s="45"/>
      <c r="V24" s="46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25">
      <c r="A25" s="275" t="s">
        <v>28</v>
      </c>
      <c r="B25" s="276"/>
      <c r="C25" s="50">
        <f t="shared" ref="C25:V25" si="1">SUM(C4:C24)</f>
        <v>1467</v>
      </c>
      <c r="D25" s="50">
        <f t="shared" si="1"/>
        <v>2620</v>
      </c>
      <c r="E25" s="51">
        <f t="shared" si="1"/>
        <v>13882</v>
      </c>
      <c r="F25" s="50">
        <f t="shared" si="1"/>
        <v>4352</v>
      </c>
      <c r="G25" s="52" t="e">
        <f t="shared" si="1"/>
        <v>#REF!</v>
      </c>
      <c r="H25" s="28">
        <f t="shared" si="1"/>
        <v>-6.6879999999996471</v>
      </c>
      <c r="I25" s="27">
        <f t="shared" si="1"/>
        <v>0</v>
      </c>
      <c r="J25" s="28">
        <f t="shared" si="1"/>
        <v>0</v>
      </c>
      <c r="K25" s="29">
        <f t="shared" si="1"/>
        <v>16775.420000000027</v>
      </c>
      <c r="L25" s="28">
        <f t="shared" si="1"/>
        <v>88970.159999999887</v>
      </c>
      <c r="M25" s="28">
        <f t="shared" si="1"/>
        <v>664.74000000001251</v>
      </c>
      <c r="N25" s="28">
        <f t="shared" si="1"/>
        <v>24534</v>
      </c>
      <c r="O25" s="27">
        <f t="shared" si="1"/>
        <v>1354.9500000000116</v>
      </c>
      <c r="P25" s="28">
        <f t="shared" si="1"/>
        <v>17296.510000000002</v>
      </c>
      <c r="Q25" s="28">
        <f t="shared" si="1"/>
        <v>0</v>
      </c>
      <c r="R25" s="28">
        <f t="shared" si="1"/>
        <v>0</v>
      </c>
      <c r="S25" s="28">
        <f t="shared" si="1"/>
        <v>2687.4700000000048</v>
      </c>
      <c r="T25" s="28">
        <f t="shared" si="1"/>
        <v>411.01999999999572</v>
      </c>
      <c r="U25" s="50" t="e">
        <f t="shared" si="1"/>
        <v>#REF!</v>
      </c>
      <c r="V25" s="50" t="e">
        <f t="shared" si="1"/>
        <v>#REF!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3" t="s">
        <v>29</v>
      </c>
      <c r="B26" s="54">
        <v>683</v>
      </c>
      <c r="C26" s="54"/>
      <c r="D26" s="55"/>
      <c r="E26" s="56"/>
      <c r="F26" s="57"/>
      <c r="G26" s="58"/>
      <c r="H26" s="63"/>
      <c r="I26" s="65"/>
      <c r="J26" s="64"/>
      <c r="K26" s="62"/>
      <c r="L26" s="63"/>
      <c r="M26" s="64"/>
      <c r="N26" s="64"/>
      <c r="O26" s="65"/>
      <c r="P26" s="64"/>
      <c r="Q26" s="66"/>
      <c r="R26" s="63"/>
      <c r="S26" s="64"/>
      <c r="T26" s="64"/>
      <c r="U26" s="67"/>
      <c r="V26" s="68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 t="s">
        <v>30</v>
      </c>
      <c r="B27" s="69">
        <f>B26+1</f>
        <v>684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 t="s">
        <v>31</v>
      </c>
      <c r="B28" s="69">
        <f>B27+1</f>
        <v>685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 t="s">
        <v>126</v>
      </c>
      <c r="B29" s="69">
        <f>B28+1</f>
        <v>686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 t="s">
        <v>127</v>
      </c>
      <c r="B30" s="69">
        <f>B29+1</f>
        <v>687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 t="s">
        <v>32</v>
      </c>
      <c r="B31" s="69">
        <f>B30+1</f>
        <v>688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ref="B32:B45" si="2">B31+1</f>
        <v>689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690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691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/>
      <c r="B35" s="69">
        <f t="shared" si="2"/>
        <v>692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/>
      <c r="B36" s="69">
        <f t="shared" si="2"/>
        <v>693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/>
      <c r="B37" s="69">
        <f t="shared" si="2"/>
        <v>694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32</v>
      </c>
      <c r="B38" s="69">
        <f t="shared" si="2"/>
        <v>695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33</v>
      </c>
      <c r="B39" s="69">
        <f t="shared" si="2"/>
        <v>696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 t="s">
        <v>34</v>
      </c>
      <c r="B40" s="69">
        <f t="shared" si="2"/>
        <v>697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35</v>
      </c>
      <c r="B41" s="69">
        <f t="shared" si="2"/>
        <v>698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36</v>
      </c>
      <c r="B42" s="69">
        <f t="shared" si="2"/>
        <v>699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3"/>
      <c r="B43" s="69">
        <f t="shared" si="2"/>
        <v>700</v>
      </c>
      <c r="C43" s="70"/>
      <c r="D43" s="36"/>
      <c r="E43" s="71"/>
      <c r="F43" s="38"/>
      <c r="G43" s="39"/>
      <c r="H43" s="40"/>
      <c r="I43" s="41"/>
      <c r="J43" s="42"/>
      <c r="K43" s="43"/>
      <c r="L43" s="40"/>
      <c r="M43" s="42"/>
      <c r="N43" s="42"/>
      <c r="O43" s="41"/>
      <c r="P43" s="42"/>
      <c r="Q43" s="44"/>
      <c r="R43" s="40"/>
      <c r="S43" s="42"/>
      <c r="T43" s="42"/>
      <c r="U43" s="72"/>
      <c r="V43" s="7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3" t="s">
        <v>30</v>
      </c>
      <c r="B44" s="69">
        <f t="shared" si="2"/>
        <v>701</v>
      </c>
      <c r="C44" s="70"/>
      <c r="D44" s="36"/>
      <c r="E44" s="71"/>
      <c r="F44" s="38"/>
      <c r="G44" s="39"/>
      <c r="H44" s="40"/>
      <c r="I44" s="41"/>
      <c r="J44" s="42"/>
      <c r="K44" s="43"/>
      <c r="L44" s="40"/>
      <c r="M44" s="42"/>
      <c r="N44" s="42"/>
      <c r="O44" s="41"/>
      <c r="P44" s="42"/>
      <c r="Q44" s="44"/>
      <c r="R44" s="40"/>
      <c r="S44" s="42"/>
      <c r="T44" s="42"/>
      <c r="U44" s="72"/>
      <c r="V44" s="7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31</v>
      </c>
      <c r="B45" s="69">
        <f t="shared" si="2"/>
        <v>702</v>
      </c>
      <c r="C45" s="70"/>
      <c r="D45" s="36"/>
      <c r="E45" s="71"/>
      <c r="F45" s="38"/>
      <c r="G45" s="39"/>
      <c r="H45" s="40"/>
      <c r="I45" s="41"/>
      <c r="J45" s="42"/>
      <c r="K45" s="43"/>
      <c r="L45" s="40"/>
      <c r="M45" s="42"/>
      <c r="N45" s="42"/>
      <c r="O45" s="41"/>
      <c r="P45" s="42"/>
      <c r="Q45" s="44"/>
      <c r="R45" s="40"/>
      <c r="S45" s="42"/>
      <c r="T45" s="42"/>
      <c r="U45" s="72"/>
      <c r="V45" s="7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25">
      <c r="A46" s="277"/>
      <c r="B46" s="278"/>
      <c r="C46" s="75">
        <f t="shared" ref="C46:V46" si="3">SUM(C26:C45)</f>
        <v>0</v>
      </c>
      <c r="D46" s="76">
        <f t="shared" si="3"/>
        <v>0</v>
      </c>
      <c r="E46" s="77">
        <f t="shared" si="3"/>
        <v>0</v>
      </c>
      <c r="F46" s="76">
        <f t="shared" si="3"/>
        <v>0</v>
      </c>
      <c r="G46" s="78">
        <f t="shared" si="3"/>
        <v>0</v>
      </c>
      <c r="H46" s="238">
        <f t="shared" si="3"/>
        <v>0</v>
      </c>
      <c r="I46" s="238">
        <f t="shared" si="3"/>
        <v>0</v>
      </c>
      <c r="J46" s="80">
        <f t="shared" si="3"/>
        <v>0</v>
      </c>
      <c r="K46" s="239">
        <f t="shared" si="3"/>
        <v>0</v>
      </c>
      <c r="L46" s="80">
        <f t="shared" si="3"/>
        <v>0</v>
      </c>
      <c r="M46" s="80">
        <f t="shared" si="3"/>
        <v>0</v>
      </c>
      <c r="N46" s="80">
        <f t="shared" si="3"/>
        <v>0</v>
      </c>
      <c r="O46" s="238">
        <f t="shared" si="3"/>
        <v>0</v>
      </c>
      <c r="P46" s="80">
        <f t="shared" si="3"/>
        <v>0</v>
      </c>
      <c r="Q46" s="80">
        <f t="shared" si="3"/>
        <v>0</v>
      </c>
      <c r="R46" s="80">
        <f t="shared" si="3"/>
        <v>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37</v>
      </c>
      <c r="B47" s="84">
        <v>1059</v>
      </c>
      <c r="C47" s="85"/>
      <c r="D47" s="86"/>
      <c r="E47" s="86"/>
      <c r="F47" s="87"/>
      <c r="G47" s="88"/>
      <c r="H47" s="93"/>
      <c r="I47" s="93"/>
      <c r="J47" s="92"/>
      <c r="K47" s="91"/>
      <c r="L47" s="92"/>
      <c r="M47" s="92"/>
      <c r="N47" s="92"/>
      <c r="O47" s="93"/>
      <c r="P47" s="92"/>
      <c r="Q47" s="92"/>
      <c r="R47" s="94"/>
      <c r="S47" s="92"/>
      <c r="T47" s="92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 t="s">
        <v>128</v>
      </c>
      <c r="B48" s="97">
        <f t="shared" ref="B48:B60" si="4">B47+1</f>
        <v>1060</v>
      </c>
      <c r="C48" s="35">
        <v>340</v>
      </c>
      <c r="D48" s="71"/>
      <c r="E48" s="71"/>
      <c r="F48" s="36"/>
      <c r="G48" s="37"/>
      <c r="H48" s="41"/>
      <c r="I48" s="41"/>
      <c r="J48" s="42"/>
      <c r="K48" s="43"/>
      <c r="L48" s="42"/>
      <c r="M48" s="42"/>
      <c r="N48" s="42"/>
      <c r="O48" s="41"/>
      <c r="P48" s="42"/>
      <c r="Q48" s="44"/>
      <c r="R48" s="40"/>
      <c r="S48" s="42"/>
      <c r="T48" s="42"/>
      <c r="U48" s="139"/>
      <c r="V48" s="140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 t="s">
        <v>129</v>
      </c>
      <c r="B49" s="97">
        <f t="shared" si="4"/>
        <v>1061</v>
      </c>
      <c r="C49" s="35">
        <v>100</v>
      </c>
      <c r="D49" s="71"/>
      <c r="E49" s="71"/>
      <c r="F49" s="36"/>
      <c r="G49" s="37"/>
      <c r="H49" s="41"/>
      <c r="I49" s="41"/>
      <c r="J49" s="42"/>
      <c r="K49" s="43"/>
      <c r="L49" s="42"/>
      <c r="M49" s="42"/>
      <c r="N49" s="42"/>
      <c r="O49" s="41"/>
      <c r="P49" s="42"/>
      <c r="Q49" s="44"/>
      <c r="R49" s="40"/>
      <c r="S49" s="42"/>
      <c r="T49" s="42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 t="s">
        <v>130</v>
      </c>
      <c r="B50" s="97">
        <f t="shared" si="4"/>
        <v>1062</v>
      </c>
      <c r="C50" s="35"/>
      <c r="D50" s="98"/>
      <c r="E50" s="98"/>
      <c r="F50" s="38"/>
      <c r="G50" s="99"/>
      <c r="H50" s="100"/>
      <c r="I50" s="100"/>
      <c r="J50" s="44"/>
      <c r="K50" s="101">
        <v>1850</v>
      </c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 t="s">
        <v>80</v>
      </c>
      <c r="B51" s="97">
        <f t="shared" si="4"/>
        <v>1063</v>
      </c>
      <c r="C51" s="35"/>
      <c r="D51" s="98"/>
      <c r="E51" s="98">
        <v>100</v>
      </c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 t="s">
        <v>81</v>
      </c>
      <c r="B52" s="97">
        <f t="shared" si="4"/>
        <v>1064</v>
      </c>
      <c r="C52" s="35"/>
      <c r="D52" s="98"/>
      <c r="E52" s="98"/>
      <c r="F52" s="38">
        <v>50</v>
      </c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 t="s">
        <v>131</v>
      </c>
      <c r="B53" s="97">
        <f t="shared" si="4"/>
        <v>1065</v>
      </c>
      <c r="C53" s="35">
        <v>660</v>
      </c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1066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1067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1068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1069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/>
      <c r="B58" s="97">
        <f t="shared" si="4"/>
        <v>1070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3" t="s">
        <v>70</v>
      </c>
      <c r="B59" s="97">
        <f t="shared" si="4"/>
        <v>1071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102"/>
      <c r="Q59" s="44"/>
      <c r="R59" s="101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3" t="s">
        <v>71</v>
      </c>
      <c r="B60" s="97">
        <f t="shared" si="4"/>
        <v>1072</v>
      </c>
      <c r="C60" s="35"/>
      <c r="D60" s="98"/>
      <c r="E60" s="98"/>
      <c r="F60" s="38"/>
      <c r="G60" s="99"/>
      <c r="H60" s="100"/>
      <c r="I60" s="100"/>
      <c r="J60" s="44"/>
      <c r="K60" s="101"/>
      <c r="L60" s="44"/>
      <c r="M60" s="44"/>
      <c r="N60" s="44"/>
      <c r="O60" s="100"/>
      <c r="P60" s="44"/>
      <c r="Q60" s="44"/>
      <c r="R60" s="107"/>
      <c r="S60" s="44"/>
      <c r="T60" s="44"/>
      <c r="U60" s="103"/>
      <c r="V60" s="104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79" t="s">
        <v>59</v>
      </c>
      <c r="B61" s="279"/>
      <c r="C61" s="108">
        <f t="shared" ref="C61:V61" si="5">SUM(C47:C60)</f>
        <v>1100</v>
      </c>
      <c r="D61" s="108">
        <f t="shared" si="5"/>
        <v>0</v>
      </c>
      <c r="E61" s="108">
        <f t="shared" si="5"/>
        <v>100</v>
      </c>
      <c r="F61" s="108">
        <f t="shared" si="5"/>
        <v>50</v>
      </c>
      <c r="G61" s="108">
        <f t="shared" si="5"/>
        <v>0</v>
      </c>
      <c r="H61" s="110">
        <f t="shared" si="5"/>
        <v>0</v>
      </c>
      <c r="I61" s="110">
        <f t="shared" si="5"/>
        <v>0</v>
      </c>
      <c r="J61" s="110">
        <f t="shared" si="5"/>
        <v>0</v>
      </c>
      <c r="K61" s="110">
        <f t="shared" si="5"/>
        <v>1850</v>
      </c>
      <c r="L61" s="110">
        <f t="shared" si="5"/>
        <v>0</v>
      </c>
      <c r="M61" s="110">
        <f t="shared" si="5"/>
        <v>0</v>
      </c>
      <c r="N61" s="110">
        <f t="shared" si="5"/>
        <v>0</v>
      </c>
      <c r="O61" s="111">
        <f t="shared" si="5"/>
        <v>0</v>
      </c>
      <c r="P61" s="110">
        <f t="shared" si="5"/>
        <v>0</v>
      </c>
      <c r="Q61" s="110">
        <f t="shared" si="5"/>
        <v>0</v>
      </c>
      <c r="R61" s="110">
        <f t="shared" si="5"/>
        <v>0</v>
      </c>
      <c r="S61" s="110">
        <f t="shared" si="5"/>
        <v>0</v>
      </c>
      <c r="T61" s="110">
        <f t="shared" si="5"/>
        <v>0</v>
      </c>
      <c r="U61" s="112">
        <f t="shared" si="5"/>
        <v>0</v>
      </c>
      <c r="V61" s="113">
        <f t="shared" si="5"/>
        <v>0</v>
      </c>
    </row>
    <row r="62" spans="1:31" ht="15.75" thickBot="1" x14ac:dyDescent="0.25">
      <c r="A62" s="320" t="s">
        <v>60</v>
      </c>
      <c r="B62" s="320"/>
      <c r="C62" s="253">
        <f t="shared" ref="C62:V62" si="6">C25+C46-C61</f>
        <v>367</v>
      </c>
      <c r="D62" s="253">
        <f t="shared" si="6"/>
        <v>2620</v>
      </c>
      <c r="E62" s="253">
        <f t="shared" si="6"/>
        <v>13782</v>
      </c>
      <c r="F62" s="253">
        <f t="shared" si="6"/>
        <v>4302</v>
      </c>
      <c r="G62" s="253" t="e">
        <f t="shared" si="6"/>
        <v>#REF!</v>
      </c>
      <c r="H62" s="234">
        <f t="shared" si="6"/>
        <v>-6.6879999999996471</v>
      </c>
      <c r="I62" s="234">
        <f t="shared" si="6"/>
        <v>0</v>
      </c>
      <c r="J62" s="234">
        <f t="shared" si="6"/>
        <v>0</v>
      </c>
      <c r="K62" s="234">
        <f t="shared" si="6"/>
        <v>14925.420000000027</v>
      </c>
      <c r="L62" s="234">
        <f t="shared" si="6"/>
        <v>88970.159999999887</v>
      </c>
      <c r="M62" s="234">
        <f t="shared" si="6"/>
        <v>664.74000000001251</v>
      </c>
      <c r="N62" s="234">
        <f t="shared" si="6"/>
        <v>24534</v>
      </c>
      <c r="O62" s="234">
        <f t="shared" si="6"/>
        <v>1354.9500000000116</v>
      </c>
      <c r="P62" s="234">
        <f t="shared" si="6"/>
        <v>17296.510000000002</v>
      </c>
      <c r="Q62" s="234">
        <f t="shared" si="6"/>
        <v>0</v>
      </c>
      <c r="R62" s="234">
        <f t="shared" si="6"/>
        <v>0</v>
      </c>
      <c r="S62" s="234">
        <f t="shared" si="6"/>
        <v>2687.4700000000048</v>
      </c>
      <c r="T62" s="234">
        <f t="shared" si="6"/>
        <v>411.01999999999572</v>
      </c>
      <c r="U62" s="253" t="e">
        <f t="shared" si="6"/>
        <v>#REF!</v>
      </c>
      <c r="V62" s="253" t="e">
        <f t="shared" si="6"/>
        <v>#REF!</v>
      </c>
    </row>
    <row r="63" spans="1:31" ht="17.25" customHeight="1" x14ac:dyDescent="0.25"/>
    <row r="65" spans="1:20" ht="27" customHeight="1" x14ac:dyDescent="0.5">
      <c r="A65" s="124"/>
      <c r="Q65" s="313"/>
      <c r="R65" s="313"/>
      <c r="S65" s="313"/>
      <c r="T65" s="313"/>
    </row>
    <row r="66" spans="1:20" ht="21" customHeight="1" x14ac:dyDescent="0.5">
      <c r="A66" s="124" t="s">
        <v>61</v>
      </c>
      <c r="Q66" s="313"/>
      <c r="R66" s="313"/>
      <c r="S66" s="313"/>
      <c r="T66" s="313"/>
    </row>
    <row r="68" spans="1:20" x14ac:dyDescent="0.25">
      <c r="B68" s="125"/>
    </row>
    <row r="238" spans="4:4" x14ac:dyDescent="0.25">
      <c r="D238" s="119" t="s">
        <v>62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6:B46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AE237"/>
  <sheetViews>
    <sheetView rightToLeft="1" workbookViewId="0">
      <pane ySplit="4" topLeftCell="A5" activePane="bottomLeft" state="frozen"/>
      <selection pane="bottomLeft" activeCell="A5" sqref="A5:XFD5"/>
    </sheetView>
  </sheetViews>
  <sheetFormatPr defaultRowHeight="15" x14ac:dyDescent="0.25"/>
  <cols>
    <col min="1" max="1" width="52.125" customWidth="1"/>
    <col min="2" max="2" width="5.375" customWidth="1"/>
    <col min="3" max="3" width="6.75" customWidth="1"/>
    <col min="4" max="4" width="7.375" style="119" customWidth="1"/>
    <col min="5" max="6" width="7.25" style="119" customWidth="1"/>
    <col min="7" max="7" width="7.75" style="119" hidden="1" customWidth="1"/>
    <col min="8" max="8" width="9.25" style="121" customWidth="1"/>
    <col min="9" max="9" width="9.25" style="121" hidden="1" customWidth="1"/>
    <col min="10" max="10" width="9.25" style="121" customWidth="1"/>
    <col min="11" max="11" width="11" style="121" customWidth="1"/>
    <col min="12" max="13" width="10.375" style="121" customWidth="1"/>
    <col min="14" max="14" width="10.125" style="121" customWidth="1"/>
    <col min="15" max="15" width="11" style="121" customWidth="1"/>
    <col min="16" max="16" width="9" style="122"/>
    <col min="17" max="17" width="9.75" style="121" customWidth="1"/>
    <col min="18" max="18" width="9.625" style="121" customWidth="1"/>
    <col min="19" max="19" width="10.25" style="121" customWidth="1"/>
    <col min="20" max="20" width="9.75" style="121" customWidth="1"/>
    <col min="21" max="21" width="8.375" hidden="1" customWidth="1"/>
    <col min="22" max="22" width="10.5" style="123" hidden="1" customWidth="1"/>
    <col min="23" max="23" width="9.75" customWidth="1"/>
    <col min="24" max="24" width="8.625" customWidth="1"/>
    <col min="25" max="25" width="8.375" bestFit="1" customWidth="1"/>
    <col min="26" max="26" width="9.375" customWidth="1"/>
    <col min="27" max="27" width="7.25" customWidth="1"/>
    <col min="28" max="28" width="9.25" customWidth="1"/>
    <col min="29" max="29" width="5.875" customWidth="1"/>
    <col min="30" max="30" width="9.375" customWidth="1"/>
    <col min="31" max="31" width="5.875" customWidth="1"/>
    <col min="257" max="257" width="52.125" customWidth="1"/>
    <col min="258" max="258" width="5.375" customWidth="1"/>
    <col min="259" max="259" width="6.75" customWidth="1"/>
    <col min="260" max="260" width="7.375" customWidth="1"/>
    <col min="261" max="262" width="7.25" customWidth="1"/>
    <col min="263" max="263" width="0" hidden="1" customWidth="1"/>
    <col min="264" max="264" width="9.25" customWidth="1"/>
    <col min="265" max="265" width="0" hidden="1" customWidth="1"/>
    <col min="266" max="266" width="9.25" customWidth="1"/>
    <col min="267" max="267" width="11" customWidth="1"/>
    <col min="268" max="269" width="10.375" customWidth="1"/>
    <col min="270" max="270" width="10.125" customWidth="1"/>
    <col min="271" max="271" width="11" customWidth="1"/>
    <col min="273" max="273" width="9.75" customWidth="1"/>
    <col min="274" max="274" width="9.625" customWidth="1"/>
    <col min="275" max="275" width="10.25" customWidth="1"/>
    <col min="276" max="276" width="9.75" customWidth="1"/>
    <col min="277" max="278" width="0" hidden="1" customWidth="1"/>
    <col min="279" max="279" width="9.75" customWidth="1"/>
    <col min="280" max="280" width="8.625" customWidth="1"/>
    <col min="281" max="281" width="8.375" bestFit="1" customWidth="1"/>
    <col min="282" max="282" width="9.375" customWidth="1"/>
    <col min="283" max="283" width="7.25" customWidth="1"/>
    <col min="284" max="284" width="9.25" customWidth="1"/>
    <col min="285" max="285" width="5.875" customWidth="1"/>
    <col min="286" max="286" width="9.375" customWidth="1"/>
    <col min="287" max="287" width="5.875" customWidth="1"/>
    <col min="513" max="513" width="52.125" customWidth="1"/>
    <col min="514" max="514" width="5.375" customWidth="1"/>
    <col min="515" max="515" width="6.75" customWidth="1"/>
    <col min="516" max="516" width="7.375" customWidth="1"/>
    <col min="517" max="518" width="7.25" customWidth="1"/>
    <col min="519" max="519" width="0" hidden="1" customWidth="1"/>
    <col min="520" max="520" width="9.25" customWidth="1"/>
    <col min="521" max="521" width="0" hidden="1" customWidth="1"/>
    <col min="522" max="522" width="9.25" customWidth="1"/>
    <col min="523" max="523" width="11" customWidth="1"/>
    <col min="524" max="525" width="10.375" customWidth="1"/>
    <col min="526" max="526" width="10.125" customWidth="1"/>
    <col min="527" max="527" width="11" customWidth="1"/>
    <col min="529" max="529" width="9.75" customWidth="1"/>
    <col min="530" max="530" width="9.625" customWidth="1"/>
    <col min="531" max="531" width="10.25" customWidth="1"/>
    <col min="532" max="532" width="9.75" customWidth="1"/>
    <col min="533" max="534" width="0" hidden="1" customWidth="1"/>
    <col min="535" max="535" width="9.75" customWidth="1"/>
    <col min="536" max="536" width="8.625" customWidth="1"/>
    <col min="537" max="537" width="8.375" bestFit="1" customWidth="1"/>
    <col min="538" max="538" width="9.375" customWidth="1"/>
    <col min="539" max="539" width="7.25" customWidth="1"/>
    <col min="540" max="540" width="9.25" customWidth="1"/>
    <col min="541" max="541" width="5.875" customWidth="1"/>
    <col min="542" max="542" width="9.375" customWidth="1"/>
    <col min="543" max="543" width="5.875" customWidth="1"/>
    <col min="769" max="769" width="52.125" customWidth="1"/>
    <col min="770" max="770" width="5.375" customWidth="1"/>
    <col min="771" max="771" width="6.75" customWidth="1"/>
    <col min="772" max="772" width="7.375" customWidth="1"/>
    <col min="773" max="774" width="7.25" customWidth="1"/>
    <col min="775" max="775" width="0" hidden="1" customWidth="1"/>
    <col min="776" max="776" width="9.25" customWidth="1"/>
    <col min="777" max="777" width="0" hidden="1" customWidth="1"/>
    <col min="778" max="778" width="9.25" customWidth="1"/>
    <col min="779" max="779" width="11" customWidth="1"/>
    <col min="780" max="781" width="10.375" customWidth="1"/>
    <col min="782" max="782" width="10.125" customWidth="1"/>
    <col min="783" max="783" width="11" customWidth="1"/>
    <col min="785" max="785" width="9.75" customWidth="1"/>
    <col min="786" max="786" width="9.625" customWidth="1"/>
    <col min="787" max="787" width="10.25" customWidth="1"/>
    <col min="788" max="788" width="9.75" customWidth="1"/>
    <col min="789" max="790" width="0" hidden="1" customWidth="1"/>
    <col min="791" max="791" width="9.75" customWidth="1"/>
    <col min="792" max="792" width="8.625" customWidth="1"/>
    <col min="793" max="793" width="8.375" bestFit="1" customWidth="1"/>
    <col min="794" max="794" width="9.375" customWidth="1"/>
    <col min="795" max="795" width="7.25" customWidth="1"/>
    <col min="796" max="796" width="9.25" customWidth="1"/>
    <col min="797" max="797" width="5.875" customWidth="1"/>
    <col min="798" max="798" width="9.375" customWidth="1"/>
    <col min="799" max="799" width="5.875" customWidth="1"/>
    <col min="1025" max="1025" width="52.125" customWidth="1"/>
    <col min="1026" max="1026" width="5.375" customWidth="1"/>
    <col min="1027" max="1027" width="6.75" customWidth="1"/>
    <col min="1028" max="1028" width="7.375" customWidth="1"/>
    <col min="1029" max="1030" width="7.25" customWidth="1"/>
    <col min="1031" max="1031" width="0" hidden="1" customWidth="1"/>
    <col min="1032" max="1032" width="9.25" customWidth="1"/>
    <col min="1033" max="1033" width="0" hidden="1" customWidth="1"/>
    <col min="1034" max="1034" width="9.25" customWidth="1"/>
    <col min="1035" max="1035" width="11" customWidth="1"/>
    <col min="1036" max="1037" width="10.375" customWidth="1"/>
    <col min="1038" max="1038" width="10.125" customWidth="1"/>
    <col min="1039" max="1039" width="11" customWidth="1"/>
    <col min="1041" max="1041" width="9.75" customWidth="1"/>
    <col min="1042" max="1042" width="9.625" customWidth="1"/>
    <col min="1043" max="1043" width="10.25" customWidth="1"/>
    <col min="1044" max="1044" width="9.75" customWidth="1"/>
    <col min="1045" max="1046" width="0" hidden="1" customWidth="1"/>
    <col min="1047" max="1047" width="9.75" customWidth="1"/>
    <col min="1048" max="1048" width="8.625" customWidth="1"/>
    <col min="1049" max="1049" width="8.375" bestFit="1" customWidth="1"/>
    <col min="1050" max="1050" width="9.375" customWidth="1"/>
    <col min="1051" max="1051" width="7.25" customWidth="1"/>
    <col min="1052" max="1052" width="9.25" customWidth="1"/>
    <col min="1053" max="1053" width="5.875" customWidth="1"/>
    <col min="1054" max="1054" width="9.375" customWidth="1"/>
    <col min="1055" max="1055" width="5.875" customWidth="1"/>
    <col min="1281" max="1281" width="52.125" customWidth="1"/>
    <col min="1282" max="1282" width="5.375" customWidth="1"/>
    <col min="1283" max="1283" width="6.75" customWidth="1"/>
    <col min="1284" max="1284" width="7.375" customWidth="1"/>
    <col min="1285" max="1286" width="7.25" customWidth="1"/>
    <col min="1287" max="1287" width="0" hidden="1" customWidth="1"/>
    <col min="1288" max="1288" width="9.25" customWidth="1"/>
    <col min="1289" max="1289" width="0" hidden="1" customWidth="1"/>
    <col min="1290" max="1290" width="9.25" customWidth="1"/>
    <col min="1291" max="1291" width="11" customWidth="1"/>
    <col min="1292" max="1293" width="10.375" customWidth="1"/>
    <col min="1294" max="1294" width="10.125" customWidth="1"/>
    <col min="1295" max="1295" width="11" customWidth="1"/>
    <col min="1297" max="1297" width="9.75" customWidth="1"/>
    <col min="1298" max="1298" width="9.625" customWidth="1"/>
    <col min="1299" max="1299" width="10.25" customWidth="1"/>
    <col min="1300" max="1300" width="9.75" customWidth="1"/>
    <col min="1301" max="1302" width="0" hidden="1" customWidth="1"/>
    <col min="1303" max="1303" width="9.75" customWidth="1"/>
    <col min="1304" max="1304" width="8.625" customWidth="1"/>
    <col min="1305" max="1305" width="8.375" bestFit="1" customWidth="1"/>
    <col min="1306" max="1306" width="9.375" customWidth="1"/>
    <col min="1307" max="1307" width="7.25" customWidth="1"/>
    <col min="1308" max="1308" width="9.25" customWidth="1"/>
    <col min="1309" max="1309" width="5.875" customWidth="1"/>
    <col min="1310" max="1310" width="9.375" customWidth="1"/>
    <col min="1311" max="1311" width="5.875" customWidth="1"/>
    <col min="1537" max="1537" width="52.125" customWidth="1"/>
    <col min="1538" max="1538" width="5.375" customWidth="1"/>
    <col min="1539" max="1539" width="6.75" customWidth="1"/>
    <col min="1540" max="1540" width="7.375" customWidth="1"/>
    <col min="1541" max="1542" width="7.25" customWidth="1"/>
    <col min="1543" max="1543" width="0" hidden="1" customWidth="1"/>
    <col min="1544" max="1544" width="9.25" customWidth="1"/>
    <col min="1545" max="1545" width="0" hidden="1" customWidth="1"/>
    <col min="1546" max="1546" width="9.25" customWidth="1"/>
    <col min="1547" max="1547" width="11" customWidth="1"/>
    <col min="1548" max="1549" width="10.375" customWidth="1"/>
    <col min="1550" max="1550" width="10.125" customWidth="1"/>
    <col min="1551" max="1551" width="11" customWidth="1"/>
    <col min="1553" max="1553" width="9.75" customWidth="1"/>
    <col min="1554" max="1554" width="9.625" customWidth="1"/>
    <col min="1555" max="1555" width="10.25" customWidth="1"/>
    <col min="1556" max="1556" width="9.75" customWidth="1"/>
    <col min="1557" max="1558" width="0" hidden="1" customWidth="1"/>
    <col min="1559" max="1559" width="9.75" customWidth="1"/>
    <col min="1560" max="1560" width="8.625" customWidth="1"/>
    <col min="1561" max="1561" width="8.375" bestFit="1" customWidth="1"/>
    <col min="1562" max="1562" width="9.375" customWidth="1"/>
    <col min="1563" max="1563" width="7.25" customWidth="1"/>
    <col min="1564" max="1564" width="9.25" customWidth="1"/>
    <col min="1565" max="1565" width="5.875" customWidth="1"/>
    <col min="1566" max="1566" width="9.375" customWidth="1"/>
    <col min="1567" max="1567" width="5.875" customWidth="1"/>
    <col min="1793" max="1793" width="52.125" customWidth="1"/>
    <col min="1794" max="1794" width="5.375" customWidth="1"/>
    <col min="1795" max="1795" width="6.75" customWidth="1"/>
    <col min="1796" max="1796" width="7.375" customWidth="1"/>
    <col min="1797" max="1798" width="7.25" customWidth="1"/>
    <col min="1799" max="1799" width="0" hidden="1" customWidth="1"/>
    <col min="1800" max="1800" width="9.25" customWidth="1"/>
    <col min="1801" max="1801" width="0" hidden="1" customWidth="1"/>
    <col min="1802" max="1802" width="9.25" customWidth="1"/>
    <col min="1803" max="1803" width="11" customWidth="1"/>
    <col min="1804" max="1805" width="10.375" customWidth="1"/>
    <col min="1806" max="1806" width="10.125" customWidth="1"/>
    <col min="1807" max="1807" width="11" customWidth="1"/>
    <col min="1809" max="1809" width="9.75" customWidth="1"/>
    <col min="1810" max="1810" width="9.625" customWidth="1"/>
    <col min="1811" max="1811" width="10.25" customWidth="1"/>
    <col min="1812" max="1812" width="9.75" customWidth="1"/>
    <col min="1813" max="1814" width="0" hidden="1" customWidth="1"/>
    <col min="1815" max="1815" width="9.75" customWidth="1"/>
    <col min="1816" max="1816" width="8.625" customWidth="1"/>
    <col min="1817" max="1817" width="8.375" bestFit="1" customWidth="1"/>
    <col min="1818" max="1818" width="9.375" customWidth="1"/>
    <col min="1819" max="1819" width="7.25" customWidth="1"/>
    <col min="1820" max="1820" width="9.25" customWidth="1"/>
    <col min="1821" max="1821" width="5.875" customWidth="1"/>
    <col min="1822" max="1822" width="9.375" customWidth="1"/>
    <col min="1823" max="1823" width="5.875" customWidth="1"/>
    <col min="2049" max="2049" width="52.125" customWidth="1"/>
    <col min="2050" max="2050" width="5.375" customWidth="1"/>
    <col min="2051" max="2051" width="6.75" customWidth="1"/>
    <col min="2052" max="2052" width="7.375" customWidth="1"/>
    <col min="2053" max="2054" width="7.25" customWidth="1"/>
    <col min="2055" max="2055" width="0" hidden="1" customWidth="1"/>
    <col min="2056" max="2056" width="9.25" customWidth="1"/>
    <col min="2057" max="2057" width="0" hidden="1" customWidth="1"/>
    <col min="2058" max="2058" width="9.25" customWidth="1"/>
    <col min="2059" max="2059" width="11" customWidth="1"/>
    <col min="2060" max="2061" width="10.375" customWidth="1"/>
    <col min="2062" max="2062" width="10.125" customWidth="1"/>
    <col min="2063" max="2063" width="11" customWidth="1"/>
    <col min="2065" max="2065" width="9.75" customWidth="1"/>
    <col min="2066" max="2066" width="9.625" customWidth="1"/>
    <col min="2067" max="2067" width="10.25" customWidth="1"/>
    <col min="2068" max="2068" width="9.75" customWidth="1"/>
    <col min="2069" max="2070" width="0" hidden="1" customWidth="1"/>
    <col min="2071" max="2071" width="9.75" customWidth="1"/>
    <col min="2072" max="2072" width="8.625" customWidth="1"/>
    <col min="2073" max="2073" width="8.375" bestFit="1" customWidth="1"/>
    <col min="2074" max="2074" width="9.375" customWidth="1"/>
    <col min="2075" max="2075" width="7.25" customWidth="1"/>
    <col min="2076" max="2076" width="9.25" customWidth="1"/>
    <col min="2077" max="2077" width="5.875" customWidth="1"/>
    <col min="2078" max="2078" width="9.375" customWidth="1"/>
    <col min="2079" max="2079" width="5.875" customWidth="1"/>
    <col min="2305" max="2305" width="52.125" customWidth="1"/>
    <col min="2306" max="2306" width="5.375" customWidth="1"/>
    <col min="2307" max="2307" width="6.75" customWidth="1"/>
    <col min="2308" max="2308" width="7.375" customWidth="1"/>
    <col min="2309" max="2310" width="7.25" customWidth="1"/>
    <col min="2311" max="2311" width="0" hidden="1" customWidth="1"/>
    <col min="2312" max="2312" width="9.25" customWidth="1"/>
    <col min="2313" max="2313" width="0" hidden="1" customWidth="1"/>
    <col min="2314" max="2314" width="9.25" customWidth="1"/>
    <col min="2315" max="2315" width="11" customWidth="1"/>
    <col min="2316" max="2317" width="10.375" customWidth="1"/>
    <col min="2318" max="2318" width="10.125" customWidth="1"/>
    <col min="2319" max="2319" width="11" customWidth="1"/>
    <col min="2321" max="2321" width="9.75" customWidth="1"/>
    <col min="2322" max="2322" width="9.625" customWidth="1"/>
    <col min="2323" max="2323" width="10.25" customWidth="1"/>
    <col min="2324" max="2324" width="9.75" customWidth="1"/>
    <col min="2325" max="2326" width="0" hidden="1" customWidth="1"/>
    <col min="2327" max="2327" width="9.75" customWidth="1"/>
    <col min="2328" max="2328" width="8.625" customWidth="1"/>
    <col min="2329" max="2329" width="8.375" bestFit="1" customWidth="1"/>
    <col min="2330" max="2330" width="9.375" customWidth="1"/>
    <col min="2331" max="2331" width="7.25" customWidth="1"/>
    <col min="2332" max="2332" width="9.25" customWidth="1"/>
    <col min="2333" max="2333" width="5.875" customWidth="1"/>
    <col min="2334" max="2334" width="9.375" customWidth="1"/>
    <col min="2335" max="2335" width="5.875" customWidth="1"/>
    <col min="2561" max="2561" width="52.125" customWidth="1"/>
    <col min="2562" max="2562" width="5.375" customWidth="1"/>
    <col min="2563" max="2563" width="6.75" customWidth="1"/>
    <col min="2564" max="2564" width="7.375" customWidth="1"/>
    <col min="2565" max="2566" width="7.25" customWidth="1"/>
    <col min="2567" max="2567" width="0" hidden="1" customWidth="1"/>
    <col min="2568" max="2568" width="9.25" customWidth="1"/>
    <col min="2569" max="2569" width="0" hidden="1" customWidth="1"/>
    <col min="2570" max="2570" width="9.25" customWidth="1"/>
    <col min="2571" max="2571" width="11" customWidth="1"/>
    <col min="2572" max="2573" width="10.375" customWidth="1"/>
    <col min="2574" max="2574" width="10.125" customWidth="1"/>
    <col min="2575" max="2575" width="11" customWidth="1"/>
    <col min="2577" max="2577" width="9.75" customWidth="1"/>
    <col min="2578" max="2578" width="9.625" customWidth="1"/>
    <col min="2579" max="2579" width="10.25" customWidth="1"/>
    <col min="2580" max="2580" width="9.75" customWidth="1"/>
    <col min="2581" max="2582" width="0" hidden="1" customWidth="1"/>
    <col min="2583" max="2583" width="9.75" customWidth="1"/>
    <col min="2584" max="2584" width="8.625" customWidth="1"/>
    <col min="2585" max="2585" width="8.375" bestFit="1" customWidth="1"/>
    <col min="2586" max="2586" width="9.375" customWidth="1"/>
    <col min="2587" max="2587" width="7.25" customWidth="1"/>
    <col min="2588" max="2588" width="9.25" customWidth="1"/>
    <col min="2589" max="2589" width="5.875" customWidth="1"/>
    <col min="2590" max="2590" width="9.375" customWidth="1"/>
    <col min="2591" max="2591" width="5.875" customWidth="1"/>
    <col min="2817" max="2817" width="52.125" customWidth="1"/>
    <col min="2818" max="2818" width="5.375" customWidth="1"/>
    <col min="2819" max="2819" width="6.75" customWidth="1"/>
    <col min="2820" max="2820" width="7.375" customWidth="1"/>
    <col min="2821" max="2822" width="7.25" customWidth="1"/>
    <col min="2823" max="2823" width="0" hidden="1" customWidth="1"/>
    <col min="2824" max="2824" width="9.25" customWidth="1"/>
    <col min="2825" max="2825" width="0" hidden="1" customWidth="1"/>
    <col min="2826" max="2826" width="9.25" customWidth="1"/>
    <col min="2827" max="2827" width="11" customWidth="1"/>
    <col min="2828" max="2829" width="10.375" customWidth="1"/>
    <col min="2830" max="2830" width="10.125" customWidth="1"/>
    <col min="2831" max="2831" width="11" customWidth="1"/>
    <col min="2833" max="2833" width="9.75" customWidth="1"/>
    <col min="2834" max="2834" width="9.625" customWidth="1"/>
    <col min="2835" max="2835" width="10.25" customWidth="1"/>
    <col min="2836" max="2836" width="9.75" customWidth="1"/>
    <col min="2837" max="2838" width="0" hidden="1" customWidth="1"/>
    <col min="2839" max="2839" width="9.75" customWidth="1"/>
    <col min="2840" max="2840" width="8.625" customWidth="1"/>
    <col min="2841" max="2841" width="8.375" bestFit="1" customWidth="1"/>
    <col min="2842" max="2842" width="9.375" customWidth="1"/>
    <col min="2843" max="2843" width="7.25" customWidth="1"/>
    <col min="2844" max="2844" width="9.25" customWidth="1"/>
    <col min="2845" max="2845" width="5.875" customWidth="1"/>
    <col min="2846" max="2846" width="9.375" customWidth="1"/>
    <col min="2847" max="2847" width="5.875" customWidth="1"/>
    <col min="3073" max="3073" width="52.125" customWidth="1"/>
    <col min="3074" max="3074" width="5.375" customWidth="1"/>
    <col min="3075" max="3075" width="6.75" customWidth="1"/>
    <col min="3076" max="3076" width="7.375" customWidth="1"/>
    <col min="3077" max="3078" width="7.25" customWidth="1"/>
    <col min="3079" max="3079" width="0" hidden="1" customWidth="1"/>
    <col min="3080" max="3080" width="9.25" customWidth="1"/>
    <col min="3081" max="3081" width="0" hidden="1" customWidth="1"/>
    <col min="3082" max="3082" width="9.25" customWidth="1"/>
    <col min="3083" max="3083" width="11" customWidth="1"/>
    <col min="3084" max="3085" width="10.375" customWidth="1"/>
    <col min="3086" max="3086" width="10.125" customWidth="1"/>
    <col min="3087" max="3087" width="11" customWidth="1"/>
    <col min="3089" max="3089" width="9.75" customWidth="1"/>
    <col min="3090" max="3090" width="9.625" customWidth="1"/>
    <col min="3091" max="3091" width="10.25" customWidth="1"/>
    <col min="3092" max="3092" width="9.75" customWidth="1"/>
    <col min="3093" max="3094" width="0" hidden="1" customWidth="1"/>
    <col min="3095" max="3095" width="9.75" customWidth="1"/>
    <col min="3096" max="3096" width="8.625" customWidth="1"/>
    <col min="3097" max="3097" width="8.375" bestFit="1" customWidth="1"/>
    <col min="3098" max="3098" width="9.375" customWidth="1"/>
    <col min="3099" max="3099" width="7.25" customWidth="1"/>
    <col min="3100" max="3100" width="9.25" customWidth="1"/>
    <col min="3101" max="3101" width="5.875" customWidth="1"/>
    <col min="3102" max="3102" width="9.375" customWidth="1"/>
    <col min="3103" max="3103" width="5.875" customWidth="1"/>
    <col min="3329" max="3329" width="52.125" customWidth="1"/>
    <col min="3330" max="3330" width="5.375" customWidth="1"/>
    <col min="3331" max="3331" width="6.75" customWidth="1"/>
    <col min="3332" max="3332" width="7.375" customWidth="1"/>
    <col min="3333" max="3334" width="7.25" customWidth="1"/>
    <col min="3335" max="3335" width="0" hidden="1" customWidth="1"/>
    <col min="3336" max="3336" width="9.25" customWidth="1"/>
    <col min="3337" max="3337" width="0" hidden="1" customWidth="1"/>
    <col min="3338" max="3338" width="9.25" customWidth="1"/>
    <col min="3339" max="3339" width="11" customWidth="1"/>
    <col min="3340" max="3341" width="10.375" customWidth="1"/>
    <col min="3342" max="3342" width="10.125" customWidth="1"/>
    <col min="3343" max="3343" width="11" customWidth="1"/>
    <col min="3345" max="3345" width="9.75" customWidth="1"/>
    <col min="3346" max="3346" width="9.625" customWidth="1"/>
    <col min="3347" max="3347" width="10.25" customWidth="1"/>
    <col min="3348" max="3348" width="9.75" customWidth="1"/>
    <col min="3349" max="3350" width="0" hidden="1" customWidth="1"/>
    <col min="3351" max="3351" width="9.75" customWidth="1"/>
    <col min="3352" max="3352" width="8.625" customWidth="1"/>
    <col min="3353" max="3353" width="8.375" bestFit="1" customWidth="1"/>
    <col min="3354" max="3354" width="9.375" customWidth="1"/>
    <col min="3355" max="3355" width="7.25" customWidth="1"/>
    <col min="3356" max="3356" width="9.25" customWidth="1"/>
    <col min="3357" max="3357" width="5.875" customWidth="1"/>
    <col min="3358" max="3358" width="9.375" customWidth="1"/>
    <col min="3359" max="3359" width="5.875" customWidth="1"/>
    <col min="3585" max="3585" width="52.125" customWidth="1"/>
    <col min="3586" max="3586" width="5.375" customWidth="1"/>
    <col min="3587" max="3587" width="6.75" customWidth="1"/>
    <col min="3588" max="3588" width="7.375" customWidth="1"/>
    <col min="3589" max="3590" width="7.25" customWidth="1"/>
    <col min="3591" max="3591" width="0" hidden="1" customWidth="1"/>
    <col min="3592" max="3592" width="9.25" customWidth="1"/>
    <col min="3593" max="3593" width="0" hidden="1" customWidth="1"/>
    <col min="3594" max="3594" width="9.25" customWidth="1"/>
    <col min="3595" max="3595" width="11" customWidth="1"/>
    <col min="3596" max="3597" width="10.375" customWidth="1"/>
    <col min="3598" max="3598" width="10.125" customWidth="1"/>
    <col min="3599" max="3599" width="11" customWidth="1"/>
    <col min="3601" max="3601" width="9.75" customWidth="1"/>
    <col min="3602" max="3602" width="9.625" customWidth="1"/>
    <col min="3603" max="3603" width="10.25" customWidth="1"/>
    <col min="3604" max="3604" width="9.75" customWidth="1"/>
    <col min="3605" max="3606" width="0" hidden="1" customWidth="1"/>
    <col min="3607" max="3607" width="9.75" customWidth="1"/>
    <col min="3608" max="3608" width="8.625" customWidth="1"/>
    <col min="3609" max="3609" width="8.375" bestFit="1" customWidth="1"/>
    <col min="3610" max="3610" width="9.375" customWidth="1"/>
    <col min="3611" max="3611" width="7.25" customWidth="1"/>
    <col min="3612" max="3612" width="9.25" customWidth="1"/>
    <col min="3613" max="3613" width="5.875" customWidth="1"/>
    <col min="3614" max="3614" width="9.375" customWidth="1"/>
    <col min="3615" max="3615" width="5.875" customWidth="1"/>
    <col min="3841" max="3841" width="52.125" customWidth="1"/>
    <col min="3842" max="3842" width="5.375" customWidth="1"/>
    <col min="3843" max="3843" width="6.75" customWidth="1"/>
    <col min="3844" max="3844" width="7.375" customWidth="1"/>
    <col min="3845" max="3846" width="7.25" customWidth="1"/>
    <col min="3847" max="3847" width="0" hidden="1" customWidth="1"/>
    <col min="3848" max="3848" width="9.25" customWidth="1"/>
    <col min="3849" max="3849" width="0" hidden="1" customWidth="1"/>
    <col min="3850" max="3850" width="9.25" customWidth="1"/>
    <col min="3851" max="3851" width="11" customWidth="1"/>
    <col min="3852" max="3853" width="10.375" customWidth="1"/>
    <col min="3854" max="3854" width="10.125" customWidth="1"/>
    <col min="3855" max="3855" width="11" customWidth="1"/>
    <col min="3857" max="3857" width="9.75" customWidth="1"/>
    <col min="3858" max="3858" width="9.625" customWidth="1"/>
    <col min="3859" max="3859" width="10.25" customWidth="1"/>
    <col min="3860" max="3860" width="9.75" customWidth="1"/>
    <col min="3861" max="3862" width="0" hidden="1" customWidth="1"/>
    <col min="3863" max="3863" width="9.75" customWidth="1"/>
    <col min="3864" max="3864" width="8.625" customWidth="1"/>
    <col min="3865" max="3865" width="8.375" bestFit="1" customWidth="1"/>
    <col min="3866" max="3866" width="9.375" customWidth="1"/>
    <col min="3867" max="3867" width="7.25" customWidth="1"/>
    <col min="3868" max="3868" width="9.25" customWidth="1"/>
    <col min="3869" max="3869" width="5.875" customWidth="1"/>
    <col min="3870" max="3870" width="9.375" customWidth="1"/>
    <col min="3871" max="3871" width="5.875" customWidth="1"/>
    <col min="4097" max="4097" width="52.125" customWidth="1"/>
    <col min="4098" max="4098" width="5.375" customWidth="1"/>
    <col min="4099" max="4099" width="6.75" customWidth="1"/>
    <col min="4100" max="4100" width="7.375" customWidth="1"/>
    <col min="4101" max="4102" width="7.25" customWidth="1"/>
    <col min="4103" max="4103" width="0" hidden="1" customWidth="1"/>
    <col min="4104" max="4104" width="9.25" customWidth="1"/>
    <col min="4105" max="4105" width="0" hidden="1" customWidth="1"/>
    <col min="4106" max="4106" width="9.25" customWidth="1"/>
    <col min="4107" max="4107" width="11" customWidth="1"/>
    <col min="4108" max="4109" width="10.375" customWidth="1"/>
    <col min="4110" max="4110" width="10.125" customWidth="1"/>
    <col min="4111" max="4111" width="11" customWidth="1"/>
    <col min="4113" max="4113" width="9.75" customWidth="1"/>
    <col min="4114" max="4114" width="9.625" customWidth="1"/>
    <col min="4115" max="4115" width="10.25" customWidth="1"/>
    <col min="4116" max="4116" width="9.75" customWidth="1"/>
    <col min="4117" max="4118" width="0" hidden="1" customWidth="1"/>
    <col min="4119" max="4119" width="9.75" customWidth="1"/>
    <col min="4120" max="4120" width="8.625" customWidth="1"/>
    <col min="4121" max="4121" width="8.375" bestFit="1" customWidth="1"/>
    <col min="4122" max="4122" width="9.375" customWidth="1"/>
    <col min="4123" max="4123" width="7.25" customWidth="1"/>
    <col min="4124" max="4124" width="9.25" customWidth="1"/>
    <col min="4125" max="4125" width="5.875" customWidth="1"/>
    <col min="4126" max="4126" width="9.375" customWidth="1"/>
    <col min="4127" max="4127" width="5.875" customWidth="1"/>
    <col min="4353" max="4353" width="52.125" customWidth="1"/>
    <col min="4354" max="4354" width="5.375" customWidth="1"/>
    <col min="4355" max="4355" width="6.75" customWidth="1"/>
    <col min="4356" max="4356" width="7.375" customWidth="1"/>
    <col min="4357" max="4358" width="7.25" customWidth="1"/>
    <col min="4359" max="4359" width="0" hidden="1" customWidth="1"/>
    <col min="4360" max="4360" width="9.25" customWidth="1"/>
    <col min="4361" max="4361" width="0" hidden="1" customWidth="1"/>
    <col min="4362" max="4362" width="9.25" customWidth="1"/>
    <col min="4363" max="4363" width="11" customWidth="1"/>
    <col min="4364" max="4365" width="10.375" customWidth="1"/>
    <col min="4366" max="4366" width="10.125" customWidth="1"/>
    <col min="4367" max="4367" width="11" customWidth="1"/>
    <col min="4369" max="4369" width="9.75" customWidth="1"/>
    <col min="4370" max="4370" width="9.625" customWidth="1"/>
    <col min="4371" max="4371" width="10.25" customWidth="1"/>
    <col min="4372" max="4372" width="9.75" customWidth="1"/>
    <col min="4373" max="4374" width="0" hidden="1" customWidth="1"/>
    <col min="4375" max="4375" width="9.75" customWidth="1"/>
    <col min="4376" max="4376" width="8.625" customWidth="1"/>
    <col min="4377" max="4377" width="8.375" bestFit="1" customWidth="1"/>
    <col min="4378" max="4378" width="9.375" customWidth="1"/>
    <col min="4379" max="4379" width="7.25" customWidth="1"/>
    <col min="4380" max="4380" width="9.25" customWidth="1"/>
    <col min="4381" max="4381" width="5.875" customWidth="1"/>
    <col min="4382" max="4382" width="9.375" customWidth="1"/>
    <col min="4383" max="4383" width="5.875" customWidth="1"/>
    <col min="4609" max="4609" width="52.125" customWidth="1"/>
    <col min="4610" max="4610" width="5.375" customWidth="1"/>
    <col min="4611" max="4611" width="6.75" customWidth="1"/>
    <col min="4612" max="4612" width="7.375" customWidth="1"/>
    <col min="4613" max="4614" width="7.25" customWidth="1"/>
    <col min="4615" max="4615" width="0" hidden="1" customWidth="1"/>
    <col min="4616" max="4616" width="9.25" customWidth="1"/>
    <col min="4617" max="4617" width="0" hidden="1" customWidth="1"/>
    <col min="4618" max="4618" width="9.25" customWidth="1"/>
    <col min="4619" max="4619" width="11" customWidth="1"/>
    <col min="4620" max="4621" width="10.375" customWidth="1"/>
    <col min="4622" max="4622" width="10.125" customWidth="1"/>
    <col min="4623" max="4623" width="11" customWidth="1"/>
    <col min="4625" max="4625" width="9.75" customWidth="1"/>
    <col min="4626" max="4626" width="9.625" customWidth="1"/>
    <col min="4627" max="4627" width="10.25" customWidth="1"/>
    <col min="4628" max="4628" width="9.75" customWidth="1"/>
    <col min="4629" max="4630" width="0" hidden="1" customWidth="1"/>
    <col min="4631" max="4631" width="9.75" customWidth="1"/>
    <col min="4632" max="4632" width="8.625" customWidth="1"/>
    <col min="4633" max="4633" width="8.375" bestFit="1" customWidth="1"/>
    <col min="4634" max="4634" width="9.375" customWidth="1"/>
    <col min="4635" max="4635" width="7.25" customWidth="1"/>
    <col min="4636" max="4636" width="9.25" customWidth="1"/>
    <col min="4637" max="4637" width="5.875" customWidth="1"/>
    <col min="4638" max="4638" width="9.375" customWidth="1"/>
    <col min="4639" max="4639" width="5.875" customWidth="1"/>
    <col min="4865" max="4865" width="52.125" customWidth="1"/>
    <col min="4866" max="4866" width="5.375" customWidth="1"/>
    <col min="4867" max="4867" width="6.75" customWidth="1"/>
    <col min="4868" max="4868" width="7.375" customWidth="1"/>
    <col min="4869" max="4870" width="7.25" customWidth="1"/>
    <col min="4871" max="4871" width="0" hidden="1" customWidth="1"/>
    <col min="4872" max="4872" width="9.25" customWidth="1"/>
    <col min="4873" max="4873" width="0" hidden="1" customWidth="1"/>
    <col min="4874" max="4874" width="9.25" customWidth="1"/>
    <col min="4875" max="4875" width="11" customWidth="1"/>
    <col min="4876" max="4877" width="10.375" customWidth="1"/>
    <col min="4878" max="4878" width="10.125" customWidth="1"/>
    <col min="4879" max="4879" width="11" customWidth="1"/>
    <col min="4881" max="4881" width="9.75" customWidth="1"/>
    <col min="4882" max="4882" width="9.625" customWidth="1"/>
    <col min="4883" max="4883" width="10.25" customWidth="1"/>
    <col min="4884" max="4884" width="9.75" customWidth="1"/>
    <col min="4885" max="4886" width="0" hidden="1" customWidth="1"/>
    <col min="4887" max="4887" width="9.75" customWidth="1"/>
    <col min="4888" max="4888" width="8.625" customWidth="1"/>
    <col min="4889" max="4889" width="8.375" bestFit="1" customWidth="1"/>
    <col min="4890" max="4890" width="9.375" customWidth="1"/>
    <col min="4891" max="4891" width="7.25" customWidth="1"/>
    <col min="4892" max="4892" width="9.25" customWidth="1"/>
    <col min="4893" max="4893" width="5.875" customWidth="1"/>
    <col min="4894" max="4894" width="9.375" customWidth="1"/>
    <col min="4895" max="4895" width="5.875" customWidth="1"/>
    <col min="5121" max="5121" width="52.125" customWidth="1"/>
    <col min="5122" max="5122" width="5.375" customWidth="1"/>
    <col min="5123" max="5123" width="6.75" customWidth="1"/>
    <col min="5124" max="5124" width="7.375" customWidth="1"/>
    <col min="5125" max="5126" width="7.25" customWidth="1"/>
    <col min="5127" max="5127" width="0" hidden="1" customWidth="1"/>
    <col min="5128" max="5128" width="9.25" customWidth="1"/>
    <col min="5129" max="5129" width="0" hidden="1" customWidth="1"/>
    <col min="5130" max="5130" width="9.25" customWidth="1"/>
    <col min="5131" max="5131" width="11" customWidth="1"/>
    <col min="5132" max="5133" width="10.375" customWidth="1"/>
    <col min="5134" max="5134" width="10.125" customWidth="1"/>
    <col min="5135" max="5135" width="11" customWidth="1"/>
    <col min="5137" max="5137" width="9.75" customWidth="1"/>
    <col min="5138" max="5138" width="9.625" customWidth="1"/>
    <col min="5139" max="5139" width="10.25" customWidth="1"/>
    <col min="5140" max="5140" width="9.75" customWidth="1"/>
    <col min="5141" max="5142" width="0" hidden="1" customWidth="1"/>
    <col min="5143" max="5143" width="9.75" customWidth="1"/>
    <col min="5144" max="5144" width="8.625" customWidth="1"/>
    <col min="5145" max="5145" width="8.375" bestFit="1" customWidth="1"/>
    <col min="5146" max="5146" width="9.375" customWidth="1"/>
    <col min="5147" max="5147" width="7.25" customWidth="1"/>
    <col min="5148" max="5148" width="9.25" customWidth="1"/>
    <col min="5149" max="5149" width="5.875" customWidth="1"/>
    <col min="5150" max="5150" width="9.375" customWidth="1"/>
    <col min="5151" max="5151" width="5.875" customWidth="1"/>
    <col min="5377" max="5377" width="52.125" customWidth="1"/>
    <col min="5378" max="5378" width="5.375" customWidth="1"/>
    <col min="5379" max="5379" width="6.75" customWidth="1"/>
    <col min="5380" max="5380" width="7.375" customWidth="1"/>
    <col min="5381" max="5382" width="7.25" customWidth="1"/>
    <col min="5383" max="5383" width="0" hidden="1" customWidth="1"/>
    <col min="5384" max="5384" width="9.25" customWidth="1"/>
    <col min="5385" max="5385" width="0" hidden="1" customWidth="1"/>
    <col min="5386" max="5386" width="9.25" customWidth="1"/>
    <col min="5387" max="5387" width="11" customWidth="1"/>
    <col min="5388" max="5389" width="10.375" customWidth="1"/>
    <col min="5390" max="5390" width="10.125" customWidth="1"/>
    <col min="5391" max="5391" width="11" customWidth="1"/>
    <col min="5393" max="5393" width="9.75" customWidth="1"/>
    <col min="5394" max="5394" width="9.625" customWidth="1"/>
    <col min="5395" max="5395" width="10.25" customWidth="1"/>
    <col min="5396" max="5396" width="9.75" customWidth="1"/>
    <col min="5397" max="5398" width="0" hidden="1" customWidth="1"/>
    <col min="5399" max="5399" width="9.75" customWidth="1"/>
    <col min="5400" max="5400" width="8.625" customWidth="1"/>
    <col min="5401" max="5401" width="8.375" bestFit="1" customWidth="1"/>
    <col min="5402" max="5402" width="9.375" customWidth="1"/>
    <col min="5403" max="5403" width="7.25" customWidth="1"/>
    <col min="5404" max="5404" width="9.25" customWidth="1"/>
    <col min="5405" max="5405" width="5.875" customWidth="1"/>
    <col min="5406" max="5406" width="9.375" customWidth="1"/>
    <col min="5407" max="5407" width="5.875" customWidth="1"/>
    <col min="5633" max="5633" width="52.125" customWidth="1"/>
    <col min="5634" max="5634" width="5.375" customWidth="1"/>
    <col min="5635" max="5635" width="6.75" customWidth="1"/>
    <col min="5636" max="5636" width="7.375" customWidth="1"/>
    <col min="5637" max="5638" width="7.25" customWidth="1"/>
    <col min="5639" max="5639" width="0" hidden="1" customWidth="1"/>
    <col min="5640" max="5640" width="9.25" customWidth="1"/>
    <col min="5641" max="5641" width="0" hidden="1" customWidth="1"/>
    <col min="5642" max="5642" width="9.25" customWidth="1"/>
    <col min="5643" max="5643" width="11" customWidth="1"/>
    <col min="5644" max="5645" width="10.375" customWidth="1"/>
    <col min="5646" max="5646" width="10.125" customWidth="1"/>
    <col min="5647" max="5647" width="11" customWidth="1"/>
    <col min="5649" max="5649" width="9.75" customWidth="1"/>
    <col min="5650" max="5650" width="9.625" customWidth="1"/>
    <col min="5651" max="5651" width="10.25" customWidth="1"/>
    <col min="5652" max="5652" width="9.75" customWidth="1"/>
    <col min="5653" max="5654" width="0" hidden="1" customWidth="1"/>
    <col min="5655" max="5655" width="9.75" customWidth="1"/>
    <col min="5656" max="5656" width="8.625" customWidth="1"/>
    <col min="5657" max="5657" width="8.375" bestFit="1" customWidth="1"/>
    <col min="5658" max="5658" width="9.375" customWidth="1"/>
    <col min="5659" max="5659" width="7.25" customWidth="1"/>
    <col min="5660" max="5660" width="9.25" customWidth="1"/>
    <col min="5661" max="5661" width="5.875" customWidth="1"/>
    <col min="5662" max="5662" width="9.375" customWidth="1"/>
    <col min="5663" max="5663" width="5.875" customWidth="1"/>
    <col min="5889" max="5889" width="52.125" customWidth="1"/>
    <col min="5890" max="5890" width="5.375" customWidth="1"/>
    <col min="5891" max="5891" width="6.75" customWidth="1"/>
    <col min="5892" max="5892" width="7.375" customWidth="1"/>
    <col min="5893" max="5894" width="7.25" customWidth="1"/>
    <col min="5895" max="5895" width="0" hidden="1" customWidth="1"/>
    <col min="5896" max="5896" width="9.25" customWidth="1"/>
    <col min="5897" max="5897" width="0" hidden="1" customWidth="1"/>
    <col min="5898" max="5898" width="9.25" customWidth="1"/>
    <col min="5899" max="5899" width="11" customWidth="1"/>
    <col min="5900" max="5901" width="10.375" customWidth="1"/>
    <col min="5902" max="5902" width="10.125" customWidth="1"/>
    <col min="5903" max="5903" width="11" customWidth="1"/>
    <col min="5905" max="5905" width="9.75" customWidth="1"/>
    <col min="5906" max="5906" width="9.625" customWidth="1"/>
    <col min="5907" max="5907" width="10.25" customWidth="1"/>
    <col min="5908" max="5908" width="9.75" customWidth="1"/>
    <col min="5909" max="5910" width="0" hidden="1" customWidth="1"/>
    <col min="5911" max="5911" width="9.75" customWidth="1"/>
    <col min="5912" max="5912" width="8.625" customWidth="1"/>
    <col min="5913" max="5913" width="8.375" bestFit="1" customWidth="1"/>
    <col min="5914" max="5914" width="9.375" customWidth="1"/>
    <col min="5915" max="5915" width="7.25" customWidth="1"/>
    <col min="5916" max="5916" width="9.25" customWidth="1"/>
    <col min="5917" max="5917" width="5.875" customWidth="1"/>
    <col min="5918" max="5918" width="9.375" customWidth="1"/>
    <col min="5919" max="5919" width="5.875" customWidth="1"/>
    <col min="6145" max="6145" width="52.125" customWidth="1"/>
    <col min="6146" max="6146" width="5.375" customWidth="1"/>
    <col min="6147" max="6147" width="6.75" customWidth="1"/>
    <col min="6148" max="6148" width="7.375" customWidth="1"/>
    <col min="6149" max="6150" width="7.25" customWidth="1"/>
    <col min="6151" max="6151" width="0" hidden="1" customWidth="1"/>
    <col min="6152" max="6152" width="9.25" customWidth="1"/>
    <col min="6153" max="6153" width="0" hidden="1" customWidth="1"/>
    <col min="6154" max="6154" width="9.25" customWidth="1"/>
    <col min="6155" max="6155" width="11" customWidth="1"/>
    <col min="6156" max="6157" width="10.375" customWidth="1"/>
    <col min="6158" max="6158" width="10.125" customWidth="1"/>
    <col min="6159" max="6159" width="11" customWidth="1"/>
    <col min="6161" max="6161" width="9.75" customWidth="1"/>
    <col min="6162" max="6162" width="9.625" customWidth="1"/>
    <col min="6163" max="6163" width="10.25" customWidth="1"/>
    <col min="6164" max="6164" width="9.75" customWidth="1"/>
    <col min="6165" max="6166" width="0" hidden="1" customWidth="1"/>
    <col min="6167" max="6167" width="9.75" customWidth="1"/>
    <col min="6168" max="6168" width="8.625" customWidth="1"/>
    <col min="6169" max="6169" width="8.375" bestFit="1" customWidth="1"/>
    <col min="6170" max="6170" width="9.375" customWidth="1"/>
    <col min="6171" max="6171" width="7.25" customWidth="1"/>
    <col min="6172" max="6172" width="9.25" customWidth="1"/>
    <col min="6173" max="6173" width="5.875" customWidth="1"/>
    <col min="6174" max="6174" width="9.375" customWidth="1"/>
    <col min="6175" max="6175" width="5.875" customWidth="1"/>
    <col min="6401" max="6401" width="52.125" customWidth="1"/>
    <col min="6402" max="6402" width="5.375" customWidth="1"/>
    <col min="6403" max="6403" width="6.75" customWidth="1"/>
    <col min="6404" max="6404" width="7.375" customWidth="1"/>
    <col min="6405" max="6406" width="7.25" customWidth="1"/>
    <col min="6407" max="6407" width="0" hidden="1" customWidth="1"/>
    <col min="6408" max="6408" width="9.25" customWidth="1"/>
    <col min="6409" max="6409" width="0" hidden="1" customWidth="1"/>
    <col min="6410" max="6410" width="9.25" customWidth="1"/>
    <col min="6411" max="6411" width="11" customWidth="1"/>
    <col min="6412" max="6413" width="10.375" customWidth="1"/>
    <col min="6414" max="6414" width="10.125" customWidth="1"/>
    <col min="6415" max="6415" width="11" customWidth="1"/>
    <col min="6417" max="6417" width="9.75" customWidth="1"/>
    <col min="6418" max="6418" width="9.625" customWidth="1"/>
    <col min="6419" max="6419" width="10.25" customWidth="1"/>
    <col min="6420" max="6420" width="9.75" customWidth="1"/>
    <col min="6421" max="6422" width="0" hidden="1" customWidth="1"/>
    <col min="6423" max="6423" width="9.75" customWidth="1"/>
    <col min="6424" max="6424" width="8.625" customWidth="1"/>
    <col min="6425" max="6425" width="8.375" bestFit="1" customWidth="1"/>
    <col min="6426" max="6426" width="9.375" customWidth="1"/>
    <col min="6427" max="6427" width="7.25" customWidth="1"/>
    <col min="6428" max="6428" width="9.25" customWidth="1"/>
    <col min="6429" max="6429" width="5.875" customWidth="1"/>
    <col min="6430" max="6430" width="9.375" customWidth="1"/>
    <col min="6431" max="6431" width="5.875" customWidth="1"/>
    <col min="6657" max="6657" width="52.125" customWidth="1"/>
    <col min="6658" max="6658" width="5.375" customWidth="1"/>
    <col min="6659" max="6659" width="6.75" customWidth="1"/>
    <col min="6660" max="6660" width="7.375" customWidth="1"/>
    <col min="6661" max="6662" width="7.25" customWidth="1"/>
    <col min="6663" max="6663" width="0" hidden="1" customWidth="1"/>
    <col min="6664" max="6664" width="9.25" customWidth="1"/>
    <col min="6665" max="6665" width="0" hidden="1" customWidth="1"/>
    <col min="6666" max="6666" width="9.25" customWidth="1"/>
    <col min="6667" max="6667" width="11" customWidth="1"/>
    <col min="6668" max="6669" width="10.375" customWidth="1"/>
    <col min="6670" max="6670" width="10.125" customWidth="1"/>
    <col min="6671" max="6671" width="11" customWidth="1"/>
    <col min="6673" max="6673" width="9.75" customWidth="1"/>
    <col min="6674" max="6674" width="9.625" customWidth="1"/>
    <col min="6675" max="6675" width="10.25" customWidth="1"/>
    <col min="6676" max="6676" width="9.75" customWidth="1"/>
    <col min="6677" max="6678" width="0" hidden="1" customWidth="1"/>
    <col min="6679" max="6679" width="9.75" customWidth="1"/>
    <col min="6680" max="6680" width="8.625" customWidth="1"/>
    <col min="6681" max="6681" width="8.375" bestFit="1" customWidth="1"/>
    <col min="6682" max="6682" width="9.375" customWidth="1"/>
    <col min="6683" max="6683" width="7.25" customWidth="1"/>
    <col min="6684" max="6684" width="9.25" customWidth="1"/>
    <col min="6685" max="6685" width="5.875" customWidth="1"/>
    <col min="6686" max="6686" width="9.375" customWidth="1"/>
    <col min="6687" max="6687" width="5.875" customWidth="1"/>
    <col min="6913" max="6913" width="52.125" customWidth="1"/>
    <col min="6914" max="6914" width="5.375" customWidth="1"/>
    <col min="6915" max="6915" width="6.75" customWidth="1"/>
    <col min="6916" max="6916" width="7.375" customWidth="1"/>
    <col min="6917" max="6918" width="7.25" customWidth="1"/>
    <col min="6919" max="6919" width="0" hidden="1" customWidth="1"/>
    <col min="6920" max="6920" width="9.25" customWidth="1"/>
    <col min="6921" max="6921" width="0" hidden="1" customWidth="1"/>
    <col min="6922" max="6922" width="9.25" customWidth="1"/>
    <col min="6923" max="6923" width="11" customWidth="1"/>
    <col min="6924" max="6925" width="10.375" customWidth="1"/>
    <col min="6926" max="6926" width="10.125" customWidth="1"/>
    <col min="6927" max="6927" width="11" customWidth="1"/>
    <col min="6929" max="6929" width="9.75" customWidth="1"/>
    <col min="6930" max="6930" width="9.625" customWidth="1"/>
    <col min="6931" max="6931" width="10.25" customWidth="1"/>
    <col min="6932" max="6932" width="9.75" customWidth="1"/>
    <col min="6933" max="6934" width="0" hidden="1" customWidth="1"/>
    <col min="6935" max="6935" width="9.75" customWidth="1"/>
    <col min="6936" max="6936" width="8.625" customWidth="1"/>
    <col min="6937" max="6937" width="8.375" bestFit="1" customWidth="1"/>
    <col min="6938" max="6938" width="9.375" customWidth="1"/>
    <col min="6939" max="6939" width="7.25" customWidth="1"/>
    <col min="6940" max="6940" width="9.25" customWidth="1"/>
    <col min="6941" max="6941" width="5.875" customWidth="1"/>
    <col min="6942" max="6942" width="9.375" customWidth="1"/>
    <col min="6943" max="6943" width="5.875" customWidth="1"/>
    <col min="7169" max="7169" width="52.125" customWidth="1"/>
    <col min="7170" max="7170" width="5.375" customWidth="1"/>
    <col min="7171" max="7171" width="6.75" customWidth="1"/>
    <col min="7172" max="7172" width="7.375" customWidth="1"/>
    <col min="7173" max="7174" width="7.25" customWidth="1"/>
    <col min="7175" max="7175" width="0" hidden="1" customWidth="1"/>
    <col min="7176" max="7176" width="9.25" customWidth="1"/>
    <col min="7177" max="7177" width="0" hidden="1" customWidth="1"/>
    <col min="7178" max="7178" width="9.25" customWidth="1"/>
    <col min="7179" max="7179" width="11" customWidth="1"/>
    <col min="7180" max="7181" width="10.375" customWidth="1"/>
    <col min="7182" max="7182" width="10.125" customWidth="1"/>
    <col min="7183" max="7183" width="11" customWidth="1"/>
    <col min="7185" max="7185" width="9.75" customWidth="1"/>
    <col min="7186" max="7186" width="9.625" customWidth="1"/>
    <col min="7187" max="7187" width="10.25" customWidth="1"/>
    <col min="7188" max="7188" width="9.75" customWidth="1"/>
    <col min="7189" max="7190" width="0" hidden="1" customWidth="1"/>
    <col min="7191" max="7191" width="9.75" customWidth="1"/>
    <col min="7192" max="7192" width="8.625" customWidth="1"/>
    <col min="7193" max="7193" width="8.375" bestFit="1" customWidth="1"/>
    <col min="7194" max="7194" width="9.375" customWidth="1"/>
    <col min="7195" max="7195" width="7.25" customWidth="1"/>
    <col min="7196" max="7196" width="9.25" customWidth="1"/>
    <col min="7197" max="7197" width="5.875" customWidth="1"/>
    <col min="7198" max="7198" width="9.375" customWidth="1"/>
    <col min="7199" max="7199" width="5.875" customWidth="1"/>
    <col min="7425" max="7425" width="52.125" customWidth="1"/>
    <col min="7426" max="7426" width="5.375" customWidth="1"/>
    <col min="7427" max="7427" width="6.75" customWidth="1"/>
    <col min="7428" max="7428" width="7.375" customWidth="1"/>
    <col min="7429" max="7430" width="7.25" customWidth="1"/>
    <col min="7431" max="7431" width="0" hidden="1" customWidth="1"/>
    <col min="7432" max="7432" width="9.25" customWidth="1"/>
    <col min="7433" max="7433" width="0" hidden="1" customWidth="1"/>
    <col min="7434" max="7434" width="9.25" customWidth="1"/>
    <col min="7435" max="7435" width="11" customWidth="1"/>
    <col min="7436" max="7437" width="10.375" customWidth="1"/>
    <col min="7438" max="7438" width="10.125" customWidth="1"/>
    <col min="7439" max="7439" width="11" customWidth="1"/>
    <col min="7441" max="7441" width="9.75" customWidth="1"/>
    <col min="7442" max="7442" width="9.625" customWidth="1"/>
    <col min="7443" max="7443" width="10.25" customWidth="1"/>
    <col min="7444" max="7444" width="9.75" customWidth="1"/>
    <col min="7445" max="7446" width="0" hidden="1" customWidth="1"/>
    <col min="7447" max="7447" width="9.75" customWidth="1"/>
    <col min="7448" max="7448" width="8.625" customWidth="1"/>
    <col min="7449" max="7449" width="8.375" bestFit="1" customWidth="1"/>
    <col min="7450" max="7450" width="9.375" customWidth="1"/>
    <col min="7451" max="7451" width="7.25" customWidth="1"/>
    <col min="7452" max="7452" width="9.25" customWidth="1"/>
    <col min="7453" max="7453" width="5.875" customWidth="1"/>
    <col min="7454" max="7454" width="9.375" customWidth="1"/>
    <col min="7455" max="7455" width="5.875" customWidth="1"/>
    <col min="7681" max="7681" width="52.125" customWidth="1"/>
    <col min="7682" max="7682" width="5.375" customWidth="1"/>
    <col min="7683" max="7683" width="6.75" customWidth="1"/>
    <col min="7684" max="7684" width="7.375" customWidth="1"/>
    <col min="7685" max="7686" width="7.25" customWidth="1"/>
    <col min="7687" max="7687" width="0" hidden="1" customWidth="1"/>
    <col min="7688" max="7688" width="9.25" customWidth="1"/>
    <col min="7689" max="7689" width="0" hidden="1" customWidth="1"/>
    <col min="7690" max="7690" width="9.25" customWidth="1"/>
    <col min="7691" max="7691" width="11" customWidth="1"/>
    <col min="7692" max="7693" width="10.375" customWidth="1"/>
    <col min="7694" max="7694" width="10.125" customWidth="1"/>
    <col min="7695" max="7695" width="11" customWidth="1"/>
    <col min="7697" max="7697" width="9.75" customWidth="1"/>
    <col min="7698" max="7698" width="9.625" customWidth="1"/>
    <col min="7699" max="7699" width="10.25" customWidth="1"/>
    <col min="7700" max="7700" width="9.75" customWidth="1"/>
    <col min="7701" max="7702" width="0" hidden="1" customWidth="1"/>
    <col min="7703" max="7703" width="9.75" customWidth="1"/>
    <col min="7704" max="7704" width="8.625" customWidth="1"/>
    <col min="7705" max="7705" width="8.375" bestFit="1" customWidth="1"/>
    <col min="7706" max="7706" width="9.375" customWidth="1"/>
    <col min="7707" max="7707" width="7.25" customWidth="1"/>
    <col min="7708" max="7708" width="9.25" customWidth="1"/>
    <col min="7709" max="7709" width="5.875" customWidth="1"/>
    <col min="7710" max="7710" width="9.375" customWidth="1"/>
    <col min="7711" max="7711" width="5.875" customWidth="1"/>
    <col min="7937" max="7937" width="52.125" customWidth="1"/>
    <col min="7938" max="7938" width="5.375" customWidth="1"/>
    <col min="7939" max="7939" width="6.75" customWidth="1"/>
    <col min="7940" max="7940" width="7.375" customWidth="1"/>
    <col min="7941" max="7942" width="7.25" customWidth="1"/>
    <col min="7943" max="7943" width="0" hidden="1" customWidth="1"/>
    <col min="7944" max="7944" width="9.25" customWidth="1"/>
    <col min="7945" max="7945" width="0" hidden="1" customWidth="1"/>
    <col min="7946" max="7946" width="9.25" customWidth="1"/>
    <col min="7947" max="7947" width="11" customWidth="1"/>
    <col min="7948" max="7949" width="10.375" customWidth="1"/>
    <col min="7950" max="7950" width="10.125" customWidth="1"/>
    <col min="7951" max="7951" width="11" customWidth="1"/>
    <col min="7953" max="7953" width="9.75" customWidth="1"/>
    <col min="7954" max="7954" width="9.625" customWidth="1"/>
    <col min="7955" max="7955" width="10.25" customWidth="1"/>
    <col min="7956" max="7956" width="9.75" customWidth="1"/>
    <col min="7957" max="7958" width="0" hidden="1" customWidth="1"/>
    <col min="7959" max="7959" width="9.75" customWidth="1"/>
    <col min="7960" max="7960" width="8.625" customWidth="1"/>
    <col min="7961" max="7961" width="8.375" bestFit="1" customWidth="1"/>
    <col min="7962" max="7962" width="9.375" customWidth="1"/>
    <col min="7963" max="7963" width="7.25" customWidth="1"/>
    <col min="7964" max="7964" width="9.25" customWidth="1"/>
    <col min="7965" max="7965" width="5.875" customWidth="1"/>
    <col min="7966" max="7966" width="9.375" customWidth="1"/>
    <col min="7967" max="7967" width="5.875" customWidth="1"/>
    <col min="8193" max="8193" width="52.125" customWidth="1"/>
    <col min="8194" max="8194" width="5.375" customWidth="1"/>
    <col min="8195" max="8195" width="6.75" customWidth="1"/>
    <col min="8196" max="8196" width="7.375" customWidth="1"/>
    <col min="8197" max="8198" width="7.25" customWidth="1"/>
    <col min="8199" max="8199" width="0" hidden="1" customWidth="1"/>
    <col min="8200" max="8200" width="9.25" customWidth="1"/>
    <col min="8201" max="8201" width="0" hidden="1" customWidth="1"/>
    <col min="8202" max="8202" width="9.25" customWidth="1"/>
    <col min="8203" max="8203" width="11" customWidth="1"/>
    <col min="8204" max="8205" width="10.375" customWidth="1"/>
    <col min="8206" max="8206" width="10.125" customWidth="1"/>
    <col min="8207" max="8207" width="11" customWidth="1"/>
    <col min="8209" max="8209" width="9.75" customWidth="1"/>
    <col min="8210" max="8210" width="9.625" customWidth="1"/>
    <col min="8211" max="8211" width="10.25" customWidth="1"/>
    <col min="8212" max="8212" width="9.75" customWidth="1"/>
    <col min="8213" max="8214" width="0" hidden="1" customWidth="1"/>
    <col min="8215" max="8215" width="9.75" customWidth="1"/>
    <col min="8216" max="8216" width="8.625" customWidth="1"/>
    <col min="8217" max="8217" width="8.375" bestFit="1" customWidth="1"/>
    <col min="8218" max="8218" width="9.375" customWidth="1"/>
    <col min="8219" max="8219" width="7.25" customWidth="1"/>
    <col min="8220" max="8220" width="9.25" customWidth="1"/>
    <col min="8221" max="8221" width="5.875" customWidth="1"/>
    <col min="8222" max="8222" width="9.375" customWidth="1"/>
    <col min="8223" max="8223" width="5.875" customWidth="1"/>
    <col min="8449" max="8449" width="52.125" customWidth="1"/>
    <col min="8450" max="8450" width="5.375" customWidth="1"/>
    <col min="8451" max="8451" width="6.75" customWidth="1"/>
    <col min="8452" max="8452" width="7.375" customWidth="1"/>
    <col min="8453" max="8454" width="7.25" customWidth="1"/>
    <col min="8455" max="8455" width="0" hidden="1" customWidth="1"/>
    <col min="8456" max="8456" width="9.25" customWidth="1"/>
    <col min="8457" max="8457" width="0" hidden="1" customWidth="1"/>
    <col min="8458" max="8458" width="9.25" customWidth="1"/>
    <col min="8459" max="8459" width="11" customWidth="1"/>
    <col min="8460" max="8461" width="10.375" customWidth="1"/>
    <col min="8462" max="8462" width="10.125" customWidth="1"/>
    <col min="8463" max="8463" width="11" customWidth="1"/>
    <col min="8465" max="8465" width="9.75" customWidth="1"/>
    <col min="8466" max="8466" width="9.625" customWidth="1"/>
    <col min="8467" max="8467" width="10.25" customWidth="1"/>
    <col min="8468" max="8468" width="9.75" customWidth="1"/>
    <col min="8469" max="8470" width="0" hidden="1" customWidth="1"/>
    <col min="8471" max="8471" width="9.75" customWidth="1"/>
    <col min="8472" max="8472" width="8.625" customWidth="1"/>
    <col min="8473" max="8473" width="8.375" bestFit="1" customWidth="1"/>
    <col min="8474" max="8474" width="9.375" customWidth="1"/>
    <col min="8475" max="8475" width="7.25" customWidth="1"/>
    <col min="8476" max="8476" width="9.25" customWidth="1"/>
    <col min="8477" max="8477" width="5.875" customWidth="1"/>
    <col min="8478" max="8478" width="9.375" customWidth="1"/>
    <col min="8479" max="8479" width="5.875" customWidth="1"/>
    <col min="8705" max="8705" width="52.125" customWidth="1"/>
    <col min="8706" max="8706" width="5.375" customWidth="1"/>
    <col min="8707" max="8707" width="6.75" customWidth="1"/>
    <col min="8708" max="8708" width="7.375" customWidth="1"/>
    <col min="8709" max="8710" width="7.25" customWidth="1"/>
    <col min="8711" max="8711" width="0" hidden="1" customWidth="1"/>
    <col min="8712" max="8712" width="9.25" customWidth="1"/>
    <col min="8713" max="8713" width="0" hidden="1" customWidth="1"/>
    <col min="8714" max="8714" width="9.25" customWidth="1"/>
    <col min="8715" max="8715" width="11" customWidth="1"/>
    <col min="8716" max="8717" width="10.375" customWidth="1"/>
    <col min="8718" max="8718" width="10.125" customWidth="1"/>
    <col min="8719" max="8719" width="11" customWidth="1"/>
    <col min="8721" max="8721" width="9.75" customWidth="1"/>
    <col min="8722" max="8722" width="9.625" customWidth="1"/>
    <col min="8723" max="8723" width="10.25" customWidth="1"/>
    <col min="8724" max="8724" width="9.75" customWidth="1"/>
    <col min="8725" max="8726" width="0" hidden="1" customWidth="1"/>
    <col min="8727" max="8727" width="9.75" customWidth="1"/>
    <col min="8728" max="8728" width="8.625" customWidth="1"/>
    <col min="8729" max="8729" width="8.375" bestFit="1" customWidth="1"/>
    <col min="8730" max="8730" width="9.375" customWidth="1"/>
    <col min="8731" max="8731" width="7.25" customWidth="1"/>
    <col min="8732" max="8732" width="9.25" customWidth="1"/>
    <col min="8733" max="8733" width="5.875" customWidth="1"/>
    <col min="8734" max="8734" width="9.375" customWidth="1"/>
    <col min="8735" max="8735" width="5.875" customWidth="1"/>
    <col min="8961" max="8961" width="52.125" customWidth="1"/>
    <col min="8962" max="8962" width="5.375" customWidth="1"/>
    <col min="8963" max="8963" width="6.75" customWidth="1"/>
    <col min="8964" max="8964" width="7.375" customWidth="1"/>
    <col min="8965" max="8966" width="7.25" customWidth="1"/>
    <col min="8967" max="8967" width="0" hidden="1" customWidth="1"/>
    <col min="8968" max="8968" width="9.25" customWidth="1"/>
    <col min="8969" max="8969" width="0" hidden="1" customWidth="1"/>
    <col min="8970" max="8970" width="9.25" customWidth="1"/>
    <col min="8971" max="8971" width="11" customWidth="1"/>
    <col min="8972" max="8973" width="10.375" customWidth="1"/>
    <col min="8974" max="8974" width="10.125" customWidth="1"/>
    <col min="8975" max="8975" width="11" customWidth="1"/>
    <col min="8977" max="8977" width="9.75" customWidth="1"/>
    <col min="8978" max="8978" width="9.625" customWidth="1"/>
    <col min="8979" max="8979" width="10.25" customWidth="1"/>
    <col min="8980" max="8980" width="9.75" customWidth="1"/>
    <col min="8981" max="8982" width="0" hidden="1" customWidth="1"/>
    <col min="8983" max="8983" width="9.75" customWidth="1"/>
    <col min="8984" max="8984" width="8.625" customWidth="1"/>
    <col min="8985" max="8985" width="8.375" bestFit="1" customWidth="1"/>
    <col min="8986" max="8986" width="9.375" customWidth="1"/>
    <col min="8987" max="8987" width="7.25" customWidth="1"/>
    <col min="8988" max="8988" width="9.25" customWidth="1"/>
    <col min="8989" max="8989" width="5.875" customWidth="1"/>
    <col min="8990" max="8990" width="9.375" customWidth="1"/>
    <col min="8991" max="8991" width="5.875" customWidth="1"/>
    <col min="9217" max="9217" width="52.125" customWidth="1"/>
    <col min="9218" max="9218" width="5.375" customWidth="1"/>
    <col min="9219" max="9219" width="6.75" customWidth="1"/>
    <col min="9220" max="9220" width="7.375" customWidth="1"/>
    <col min="9221" max="9222" width="7.25" customWidth="1"/>
    <col min="9223" max="9223" width="0" hidden="1" customWidth="1"/>
    <col min="9224" max="9224" width="9.25" customWidth="1"/>
    <col min="9225" max="9225" width="0" hidden="1" customWidth="1"/>
    <col min="9226" max="9226" width="9.25" customWidth="1"/>
    <col min="9227" max="9227" width="11" customWidth="1"/>
    <col min="9228" max="9229" width="10.375" customWidth="1"/>
    <col min="9230" max="9230" width="10.125" customWidth="1"/>
    <col min="9231" max="9231" width="11" customWidth="1"/>
    <col min="9233" max="9233" width="9.75" customWidth="1"/>
    <col min="9234" max="9234" width="9.625" customWidth="1"/>
    <col min="9235" max="9235" width="10.25" customWidth="1"/>
    <col min="9236" max="9236" width="9.75" customWidth="1"/>
    <col min="9237" max="9238" width="0" hidden="1" customWidth="1"/>
    <col min="9239" max="9239" width="9.75" customWidth="1"/>
    <col min="9240" max="9240" width="8.625" customWidth="1"/>
    <col min="9241" max="9241" width="8.375" bestFit="1" customWidth="1"/>
    <col min="9242" max="9242" width="9.375" customWidth="1"/>
    <col min="9243" max="9243" width="7.25" customWidth="1"/>
    <col min="9244" max="9244" width="9.25" customWidth="1"/>
    <col min="9245" max="9245" width="5.875" customWidth="1"/>
    <col min="9246" max="9246" width="9.375" customWidth="1"/>
    <col min="9247" max="9247" width="5.875" customWidth="1"/>
    <col min="9473" max="9473" width="52.125" customWidth="1"/>
    <col min="9474" max="9474" width="5.375" customWidth="1"/>
    <col min="9475" max="9475" width="6.75" customWidth="1"/>
    <col min="9476" max="9476" width="7.375" customWidth="1"/>
    <col min="9477" max="9478" width="7.25" customWidth="1"/>
    <col min="9479" max="9479" width="0" hidden="1" customWidth="1"/>
    <col min="9480" max="9480" width="9.25" customWidth="1"/>
    <col min="9481" max="9481" width="0" hidden="1" customWidth="1"/>
    <col min="9482" max="9482" width="9.25" customWidth="1"/>
    <col min="9483" max="9483" width="11" customWidth="1"/>
    <col min="9484" max="9485" width="10.375" customWidth="1"/>
    <col min="9486" max="9486" width="10.125" customWidth="1"/>
    <col min="9487" max="9487" width="11" customWidth="1"/>
    <col min="9489" max="9489" width="9.75" customWidth="1"/>
    <col min="9490" max="9490" width="9.625" customWidth="1"/>
    <col min="9491" max="9491" width="10.25" customWidth="1"/>
    <col min="9492" max="9492" width="9.75" customWidth="1"/>
    <col min="9493" max="9494" width="0" hidden="1" customWidth="1"/>
    <col min="9495" max="9495" width="9.75" customWidth="1"/>
    <col min="9496" max="9496" width="8.625" customWidth="1"/>
    <col min="9497" max="9497" width="8.375" bestFit="1" customWidth="1"/>
    <col min="9498" max="9498" width="9.375" customWidth="1"/>
    <col min="9499" max="9499" width="7.25" customWidth="1"/>
    <col min="9500" max="9500" width="9.25" customWidth="1"/>
    <col min="9501" max="9501" width="5.875" customWidth="1"/>
    <col min="9502" max="9502" width="9.375" customWidth="1"/>
    <col min="9503" max="9503" width="5.875" customWidth="1"/>
    <col min="9729" max="9729" width="52.125" customWidth="1"/>
    <col min="9730" max="9730" width="5.375" customWidth="1"/>
    <col min="9731" max="9731" width="6.75" customWidth="1"/>
    <col min="9732" max="9732" width="7.375" customWidth="1"/>
    <col min="9733" max="9734" width="7.25" customWidth="1"/>
    <col min="9735" max="9735" width="0" hidden="1" customWidth="1"/>
    <col min="9736" max="9736" width="9.25" customWidth="1"/>
    <col min="9737" max="9737" width="0" hidden="1" customWidth="1"/>
    <col min="9738" max="9738" width="9.25" customWidth="1"/>
    <col min="9739" max="9739" width="11" customWidth="1"/>
    <col min="9740" max="9741" width="10.375" customWidth="1"/>
    <col min="9742" max="9742" width="10.125" customWidth="1"/>
    <col min="9743" max="9743" width="11" customWidth="1"/>
    <col min="9745" max="9745" width="9.75" customWidth="1"/>
    <col min="9746" max="9746" width="9.625" customWidth="1"/>
    <col min="9747" max="9747" width="10.25" customWidth="1"/>
    <col min="9748" max="9748" width="9.75" customWidth="1"/>
    <col min="9749" max="9750" width="0" hidden="1" customWidth="1"/>
    <col min="9751" max="9751" width="9.75" customWidth="1"/>
    <col min="9752" max="9752" width="8.625" customWidth="1"/>
    <col min="9753" max="9753" width="8.375" bestFit="1" customWidth="1"/>
    <col min="9754" max="9754" width="9.375" customWidth="1"/>
    <col min="9755" max="9755" width="7.25" customWidth="1"/>
    <col min="9756" max="9756" width="9.25" customWidth="1"/>
    <col min="9757" max="9757" width="5.875" customWidth="1"/>
    <col min="9758" max="9758" width="9.375" customWidth="1"/>
    <col min="9759" max="9759" width="5.875" customWidth="1"/>
    <col min="9985" max="9985" width="52.125" customWidth="1"/>
    <col min="9986" max="9986" width="5.375" customWidth="1"/>
    <col min="9987" max="9987" width="6.75" customWidth="1"/>
    <col min="9988" max="9988" width="7.375" customWidth="1"/>
    <col min="9989" max="9990" width="7.25" customWidth="1"/>
    <col min="9991" max="9991" width="0" hidden="1" customWidth="1"/>
    <col min="9992" max="9992" width="9.25" customWidth="1"/>
    <col min="9993" max="9993" width="0" hidden="1" customWidth="1"/>
    <col min="9994" max="9994" width="9.25" customWidth="1"/>
    <col min="9995" max="9995" width="11" customWidth="1"/>
    <col min="9996" max="9997" width="10.375" customWidth="1"/>
    <col min="9998" max="9998" width="10.125" customWidth="1"/>
    <col min="9999" max="9999" width="11" customWidth="1"/>
    <col min="10001" max="10001" width="9.75" customWidth="1"/>
    <col min="10002" max="10002" width="9.625" customWidth="1"/>
    <col min="10003" max="10003" width="10.25" customWidth="1"/>
    <col min="10004" max="10004" width="9.75" customWidth="1"/>
    <col min="10005" max="10006" width="0" hidden="1" customWidth="1"/>
    <col min="10007" max="10007" width="9.75" customWidth="1"/>
    <col min="10008" max="10008" width="8.625" customWidth="1"/>
    <col min="10009" max="10009" width="8.375" bestFit="1" customWidth="1"/>
    <col min="10010" max="10010" width="9.375" customWidth="1"/>
    <col min="10011" max="10011" width="7.25" customWidth="1"/>
    <col min="10012" max="10012" width="9.25" customWidth="1"/>
    <col min="10013" max="10013" width="5.875" customWidth="1"/>
    <col min="10014" max="10014" width="9.375" customWidth="1"/>
    <col min="10015" max="10015" width="5.875" customWidth="1"/>
    <col min="10241" max="10241" width="52.125" customWidth="1"/>
    <col min="10242" max="10242" width="5.375" customWidth="1"/>
    <col min="10243" max="10243" width="6.75" customWidth="1"/>
    <col min="10244" max="10244" width="7.375" customWidth="1"/>
    <col min="10245" max="10246" width="7.25" customWidth="1"/>
    <col min="10247" max="10247" width="0" hidden="1" customWidth="1"/>
    <col min="10248" max="10248" width="9.25" customWidth="1"/>
    <col min="10249" max="10249" width="0" hidden="1" customWidth="1"/>
    <col min="10250" max="10250" width="9.25" customWidth="1"/>
    <col min="10251" max="10251" width="11" customWidth="1"/>
    <col min="10252" max="10253" width="10.375" customWidth="1"/>
    <col min="10254" max="10254" width="10.125" customWidth="1"/>
    <col min="10255" max="10255" width="11" customWidth="1"/>
    <col min="10257" max="10257" width="9.75" customWidth="1"/>
    <col min="10258" max="10258" width="9.625" customWidth="1"/>
    <col min="10259" max="10259" width="10.25" customWidth="1"/>
    <col min="10260" max="10260" width="9.75" customWidth="1"/>
    <col min="10261" max="10262" width="0" hidden="1" customWidth="1"/>
    <col min="10263" max="10263" width="9.75" customWidth="1"/>
    <col min="10264" max="10264" width="8.625" customWidth="1"/>
    <col min="10265" max="10265" width="8.375" bestFit="1" customWidth="1"/>
    <col min="10266" max="10266" width="9.375" customWidth="1"/>
    <col min="10267" max="10267" width="7.25" customWidth="1"/>
    <col min="10268" max="10268" width="9.25" customWidth="1"/>
    <col min="10269" max="10269" width="5.875" customWidth="1"/>
    <col min="10270" max="10270" width="9.375" customWidth="1"/>
    <col min="10271" max="10271" width="5.875" customWidth="1"/>
    <col min="10497" max="10497" width="52.125" customWidth="1"/>
    <col min="10498" max="10498" width="5.375" customWidth="1"/>
    <col min="10499" max="10499" width="6.75" customWidth="1"/>
    <col min="10500" max="10500" width="7.375" customWidth="1"/>
    <col min="10501" max="10502" width="7.25" customWidth="1"/>
    <col min="10503" max="10503" width="0" hidden="1" customWidth="1"/>
    <col min="10504" max="10504" width="9.25" customWidth="1"/>
    <col min="10505" max="10505" width="0" hidden="1" customWidth="1"/>
    <col min="10506" max="10506" width="9.25" customWidth="1"/>
    <col min="10507" max="10507" width="11" customWidth="1"/>
    <col min="10508" max="10509" width="10.375" customWidth="1"/>
    <col min="10510" max="10510" width="10.125" customWidth="1"/>
    <col min="10511" max="10511" width="11" customWidth="1"/>
    <col min="10513" max="10513" width="9.75" customWidth="1"/>
    <col min="10514" max="10514" width="9.625" customWidth="1"/>
    <col min="10515" max="10515" width="10.25" customWidth="1"/>
    <col min="10516" max="10516" width="9.75" customWidth="1"/>
    <col min="10517" max="10518" width="0" hidden="1" customWidth="1"/>
    <col min="10519" max="10519" width="9.75" customWidth="1"/>
    <col min="10520" max="10520" width="8.625" customWidth="1"/>
    <col min="10521" max="10521" width="8.375" bestFit="1" customWidth="1"/>
    <col min="10522" max="10522" width="9.375" customWidth="1"/>
    <col min="10523" max="10523" width="7.25" customWidth="1"/>
    <col min="10524" max="10524" width="9.25" customWidth="1"/>
    <col min="10525" max="10525" width="5.875" customWidth="1"/>
    <col min="10526" max="10526" width="9.375" customWidth="1"/>
    <col min="10527" max="10527" width="5.875" customWidth="1"/>
    <col min="10753" max="10753" width="52.125" customWidth="1"/>
    <col min="10754" max="10754" width="5.375" customWidth="1"/>
    <col min="10755" max="10755" width="6.75" customWidth="1"/>
    <col min="10756" max="10756" width="7.375" customWidth="1"/>
    <col min="10757" max="10758" width="7.25" customWidth="1"/>
    <col min="10759" max="10759" width="0" hidden="1" customWidth="1"/>
    <col min="10760" max="10760" width="9.25" customWidth="1"/>
    <col min="10761" max="10761" width="0" hidden="1" customWidth="1"/>
    <col min="10762" max="10762" width="9.25" customWidth="1"/>
    <col min="10763" max="10763" width="11" customWidth="1"/>
    <col min="10764" max="10765" width="10.375" customWidth="1"/>
    <col min="10766" max="10766" width="10.125" customWidth="1"/>
    <col min="10767" max="10767" width="11" customWidth="1"/>
    <col min="10769" max="10769" width="9.75" customWidth="1"/>
    <col min="10770" max="10770" width="9.625" customWidth="1"/>
    <col min="10771" max="10771" width="10.25" customWidth="1"/>
    <col min="10772" max="10772" width="9.75" customWidth="1"/>
    <col min="10773" max="10774" width="0" hidden="1" customWidth="1"/>
    <col min="10775" max="10775" width="9.75" customWidth="1"/>
    <col min="10776" max="10776" width="8.625" customWidth="1"/>
    <col min="10777" max="10777" width="8.375" bestFit="1" customWidth="1"/>
    <col min="10778" max="10778" width="9.375" customWidth="1"/>
    <col min="10779" max="10779" width="7.25" customWidth="1"/>
    <col min="10780" max="10780" width="9.25" customWidth="1"/>
    <col min="10781" max="10781" width="5.875" customWidth="1"/>
    <col min="10782" max="10782" width="9.375" customWidth="1"/>
    <col min="10783" max="10783" width="5.875" customWidth="1"/>
    <col min="11009" max="11009" width="52.125" customWidth="1"/>
    <col min="11010" max="11010" width="5.375" customWidth="1"/>
    <col min="11011" max="11011" width="6.75" customWidth="1"/>
    <col min="11012" max="11012" width="7.375" customWidth="1"/>
    <col min="11013" max="11014" width="7.25" customWidth="1"/>
    <col min="11015" max="11015" width="0" hidden="1" customWidth="1"/>
    <col min="11016" max="11016" width="9.25" customWidth="1"/>
    <col min="11017" max="11017" width="0" hidden="1" customWidth="1"/>
    <col min="11018" max="11018" width="9.25" customWidth="1"/>
    <col min="11019" max="11019" width="11" customWidth="1"/>
    <col min="11020" max="11021" width="10.375" customWidth="1"/>
    <col min="11022" max="11022" width="10.125" customWidth="1"/>
    <col min="11023" max="11023" width="11" customWidth="1"/>
    <col min="11025" max="11025" width="9.75" customWidth="1"/>
    <col min="11026" max="11026" width="9.625" customWidth="1"/>
    <col min="11027" max="11027" width="10.25" customWidth="1"/>
    <col min="11028" max="11028" width="9.75" customWidth="1"/>
    <col min="11029" max="11030" width="0" hidden="1" customWidth="1"/>
    <col min="11031" max="11031" width="9.75" customWidth="1"/>
    <col min="11032" max="11032" width="8.625" customWidth="1"/>
    <col min="11033" max="11033" width="8.375" bestFit="1" customWidth="1"/>
    <col min="11034" max="11034" width="9.375" customWidth="1"/>
    <col min="11035" max="11035" width="7.25" customWidth="1"/>
    <col min="11036" max="11036" width="9.25" customWidth="1"/>
    <col min="11037" max="11037" width="5.875" customWidth="1"/>
    <col min="11038" max="11038" width="9.375" customWidth="1"/>
    <col min="11039" max="11039" width="5.875" customWidth="1"/>
    <col min="11265" max="11265" width="52.125" customWidth="1"/>
    <col min="11266" max="11266" width="5.375" customWidth="1"/>
    <col min="11267" max="11267" width="6.75" customWidth="1"/>
    <col min="11268" max="11268" width="7.375" customWidth="1"/>
    <col min="11269" max="11270" width="7.25" customWidth="1"/>
    <col min="11271" max="11271" width="0" hidden="1" customWidth="1"/>
    <col min="11272" max="11272" width="9.25" customWidth="1"/>
    <col min="11273" max="11273" width="0" hidden="1" customWidth="1"/>
    <col min="11274" max="11274" width="9.25" customWidth="1"/>
    <col min="11275" max="11275" width="11" customWidth="1"/>
    <col min="11276" max="11277" width="10.375" customWidth="1"/>
    <col min="11278" max="11278" width="10.125" customWidth="1"/>
    <col min="11279" max="11279" width="11" customWidth="1"/>
    <col min="11281" max="11281" width="9.75" customWidth="1"/>
    <col min="11282" max="11282" width="9.625" customWidth="1"/>
    <col min="11283" max="11283" width="10.25" customWidth="1"/>
    <col min="11284" max="11284" width="9.75" customWidth="1"/>
    <col min="11285" max="11286" width="0" hidden="1" customWidth="1"/>
    <col min="11287" max="11287" width="9.75" customWidth="1"/>
    <col min="11288" max="11288" width="8.625" customWidth="1"/>
    <col min="11289" max="11289" width="8.375" bestFit="1" customWidth="1"/>
    <col min="11290" max="11290" width="9.375" customWidth="1"/>
    <col min="11291" max="11291" width="7.25" customWidth="1"/>
    <col min="11292" max="11292" width="9.25" customWidth="1"/>
    <col min="11293" max="11293" width="5.875" customWidth="1"/>
    <col min="11294" max="11294" width="9.375" customWidth="1"/>
    <col min="11295" max="11295" width="5.875" customWidth="1"/>
    <col min="11521" max="11521" width="52.125" customWidth="1"/>
    <col min="11522" max="11522" width="5.375" customWidth="1"/>
    <col min="11523" max="11523" width="6.75" customWidth="1"/>
    <col min="11524" max="11524" width="7.375" customWidth="1"/>
    <col min="11525" max="11526" width="7.25" customWidth="1"/>
    <col min="11527" max="11527" width="0" hidden="1" customWidth="1"/>
    <col min="11528" max="11528" width="9.25" customWidth="1"/>
    <col min="11529" max="11529" width="0" hidden="1" customWidth="1"/>
    <col min="11530" max="11530" width="9.25" customWidth="1"/>
    <col min="11531" max="11531" width="11" customWidth="1"/>
    <col min="11532" max="11533" width="10.375" customWidth="1"/>
    <col min="11534" max="11534" width="10.125" customWidth="1"/>
    <col min="11535" max="11535" width="11" customWidth="1"/>
    <col min="11537" max="11537" width="9.75" customWidth="1"/>
    <col min="11538" max="11538" width="9.625" customWidth="1"/>
    <col min="11539" max="11539" width="10.25" customWidth="1"/>
    <col min="11540" max="11540" width="9.75" customWidth="1"/>
    <col min="11541" max="11542" width="0" hidden="1" customWidth="1"/>
    <col min="11543" max="11543" width="9.75" customWidth="1"/>
    <col min="11544" max="11544" width="8.625" customWidth="1"/>
    <col min="11545" max="11545" width="8.375" bestFit="1" customWidth="1"/>
    <col min="11546" max="11546" width="9.375" customWidth="1"/>
    <col min="11547" max="11547" width="7.25" customWidth="1"/>
    <col min="11548" max="11548" width="9.25" customWidth="1"/>
    <col min="11549" max="11549" width="5.875" customWidth="1"/>
    <col min="11550" max="11550" width="9.375" customWidth="1"/>
    <col min="11551" max="11551" width="5.875" customWidth="1"/>
    <col min="11777" max="11777" width="52.125" customWidth="1"/>
    <col min="11778" max="11778" width="5.375" customWidth="1"/>
    <col min="11779" max="11779" width="6.75" customWidth="1"/>
    <col min="11780" max="11780" width="7.375" customWidth="1"/>
    <col min="11781" max="11782" width="7.25" customWidth="1"/>
    <col min="11783" max="11783" width="0" hidden="1" customWidth="1"/>
    <col min="11784" max="11784" width="9.25" customWidth="1"/>
    <col min="11785" max="11785" width="0" hidden="1" customWidth="1"/>
    <col min="11786" max="11786" width="9.25" customWidth="1"/>
    <col min="11787" max="11787" width="11" customWidth="1"/>
    <col min="11788" max="11789" width="10.375" customWidth="1"/>
    <col min="11790" max="11790" width="10.125" customWidth="1"/>
    <col min="11791" max="11791" width="11" customWidth="1"/>
    <col min="11793" max="11793" width="9.75" customWidth="1"/>
    <col min="11794" max="11794" width="9.625" customWidth="1"/>
    <col min="11795" max="11795" width="10.25" customWidth="1"/>
    <col min="11796" max="11796" width="9.75" customWidth="1"/>
    <col min="11797" max="11798" width="0" hidden="1" customWidth="1"/>
    <col min="11799" max="11799" width="9.75" customWidth="1"/>
    <col min="11800" max="11800" width="8.625" customWidth="1"/>
    <col min="11801" max="11801" width="8.375" bestFit="1" customWidth="1"/>
    <col min="11802" max="11802" width="9.375" customWidth="1"/>
    <col min="11803" max="11803" width="7.25" customWidth="1"/>
    <col min="11804" max="11804" width="9.25" customWidth="1"/>
    <col min="11805" max="11805" width="5.875" customWidth="1"/>
    <col min="11806" max="11806" width="9.375" customWidth="1"/>
    <col min="11807" max="11807" width="5.875" customWidth="1"/>
    <col min="12033" max="12033" width="52.125" customWidth="1"/>
    <col min="12034" max="12034" width="5.375" customWidth="1"/>
    <col min="12035" max="12035" width="6.75" customWidth="1"/>
    <col min="12036" max="12036" width="7.375" customWidth="1"/>
    <col min="12037" max="12038" width="7.25" customWidth="1"/>
    <col min="12039" max="12039" width="0" hidden="1" customWidth="1"/>
    <col min="12040" max="12040" width="9.25" customWidth="1"/>
    <col min="12041" max="12041" width="0" hidden="1" customWidth="1"/>
    <col min="12042" max="12042" width="9.25" customWidth="1"/>
    <col min="12043" max="12043" width="11" customWidth="1"/>
    <col min="12044" max="12045" width="10.375" customWidth="1"/>
    <col min="12046" max="12046" width="10.125" customWidth="1"/>
    <col min="12047" max="12047" width="11" customWidth="1"/>
    <col min="12049" max="12049" width="9.75" customWidth="1"/>
    <col min="12050" max="12050" width="9.625" customWidth="1"/>
    <col min="12051" max="12051" width="10.25" customWidth="1"/>
    <col min="12052" max="12052" width="9.75" customWidth="1"/>
    <col min="12053" max="12054" width="0" hidden="1" customWidth="1"/>
    <col min="12055" max="12055" width="9.75" customWidth="1"/>
    <col min="12056" max="12056" width="8.625" customWidth="1"/>
    <col min="12057" max="12057" width="8.375" bestFit="1" customWidth="1"/>
    <col min="12058" max="12058" width="9.375" customWidth="1"/>
    <col min="12059" max="12059" width="7.25" customWidth="1"/>
    <col min="12060" max="12060" width="9.25" customWidth="1"/>
    <col min="12061" max="12061" width="5.875" customWidth="1"/>
    <col min="12062" max="12062" width="9.375" customWidth="1"/>
    <col min="12063" max="12063" width="5.875" customWidth="1"/>
    <col min="12289" max="12289" width="52.125" customWidth="1"/>
    <col min="12290" max="12290" width="5.375" customWidth="1"/>
    <col min="12291" max="12291" width="6.75" customWidth="1"/>
    <col min="12292" max="12292" width="7.375" customWidth="1"/>
    <col min="12293" max="12294" width="7.25" customWidth="1"/>
    <col min="12295" max="12295" width="0" hidden="1" customWidth="1"/>
    <col min="12296" max="12296" width="9.25" customWidth="1"/>
    <col min="12297" max="12297" width="0" hidden="1" customWidth="1"/>
    <col min="12298" max="12298" width="9.25" customWidth="1"/>
    <col min="12299" max="12299" width="11" customWidth="1"/>
    <col min="12300" max="12301" width="10.375" customWidth="1"/>
    <col min="12302" max="12302" width="10.125" customWidth="1"/>
    <col min="12303" max="12303" width="11" customWidth="1"/>
    <col min="12305" max="12305" width="9.75" customWidth="1"/>
    <col min="12306" max="12306" width="9.625" customWidth="1"/>
    <col min="12307" max="12307" width="10.25" customWidth="1"/>
    <col min="12308" max="12308" width="9.75" customWidth="1"/>
    <col min="12309" max="12310" width="0" hidden="1" customWidth="1"/>
    <col min="12311" max="12311" width="9.75" customWidth="1"/>
    <col min="12312" max="12312" width="8.625" customWidth="1"/>
    <col min="12313" max="12313" width="8.375" bestFit="1" customWidth="1"/>
    <col min="12314" max="12314" width="9.375" customWidth="1"/>
    <col min="12315" max="12315" width="7.25" customWidth="1"/>
    <col min="12316" max="12316" width="9.25" customWidth="1"/>
    <col min="12317" max="12317" width="5.875" customWidth="1"/>
    <col min="12318" max="12318" width="9.375" customWidth="1"/>
    <col min="12319" max="12319" width="5.875" customWidth="1"/>
    <col min="12545" max="12545" width="52.125" customWidth="1"/>
    <col min="12546" max="12546" width="5.375" customWidth="1"/>
    <col min="12547" max="12547" width="6.75" customWidth="1"/>
    <col min="12548" max="12548" width="7.375" customWidth="1"/>
    <col min="12549" max="12550" width="7.25" customWidth="1"/>
    <col min="12551" max="12551" width="0" hidden="1" customWidth="1"/>
    <col min="12552" max="12552" width="9.25" customWidth="1"/>
    <col min="12553" max="12553" width="0" hidden="1" customWidth="1"/>
    <col min="12554" max="12554" width="9.25" customWidth="1"/>
    <col min="12555" max="12555" width="11" customWidth="1"/>
    <col min="12556" max="12557" width="10.375" customWidth="1"/>
    <col min="12558" max="12558" width="10.125" customWidth="1"/>
    <col min="12559" max="12559" width="11" customWidth="1"/>
    <col min="12561" max="12561" width="9.75" customWidth="1"/>
    <col min="12562" max="12562" width="9.625" customWidth="1"/>
    <col min="12563" max="12563" width="10.25" customWidth="1"/>
    <col min="12564" max="12564" width="9.75" customWidth="1"/>
    <col min="12565" max="12566" width="0" hidden="1" customWidth="1"/>
    <col min="12567" max="12567" width="9.75" customWidth="1"/>
    <col min="12568" max="12568" width="8.625" customWidth="1"/>
    <col min="12569" max="12569" width="8.375" bestFit="1" customWidth="1"/>
    <col min="12570" max="12570" width="9.375" customWidth="1"/>
    <col min="12571" max="12571" width="7.25" customWidth="1"/>
    <col min="12572" max="12572" width="9.25" customWidth="1"/>
    <col min="12573" max="12573" width="5.875" customWidth="1"/>
    <col min="12574" max="12574" width="9.375" customWidth="1"/>
    <col min="12575" max="12575" width="5.875" customWidth="1"/>
    <col min="12801" max="12801" width="52.125" customWidth="1"/>
    <col min="12802" max="12802" width="5.375" customWidth="1"/>
    <col min="12803" max="12803" width="6.75" customWidth="1"/>
    <col min="12804" max="12804" width="7.375" customWidth="1"/>
    <col min="12805" max="12806" width="7.25" customWidth="1"/>
    <col min="12807" max="12807" width="0" hidden="1" customWidth="1"/>
    <col min="12808" max="12808" width="9.25" customWidth="1"/>
    <col min="12809" max="12809" width="0" hidden="1" customWidth="1"/>
    <col min="12810" max="12810" width="9.25" customWidth="1"/>
    <col min="12811" max="12811" width="11" customWidth="1"/>
    <col min="12812" max="12813" width="10.375" customWidth="1"/>
    <col min="12814" max="12814" width="10.125" customWidth="1"/>
    <col min="12815" max="12815" width="11" customWidth="1"/>
    <col min="12817" max="12817" width="9.75" customWidth="1"/>
    <col min="12818" max="12818" width="9.625" customWidth="1"/>
    <col min="12819" max="12819" width="10.25" customWidth="1"/>
    <col min="12820" max="12820" width="9.75" customWidth="1"/>
    <col min="12821" max="12822" width="0" hidden="1" customWidth="1"/>
    <col min="12823" max="12823" width="9.75" customWidth="1"/>
    <col min="12824" max="12824" width="8.625" customWidth="1"/>
    <col min="12825" max="12825" width="8.375" bestFit="1" customWidth="1"/>
    <col min="12826" max="12826" width="9.375" customWidth="1"/>
    <col min="12827" max="12827" width="7.25" customWidth="1"/>
    <col min="12828" max="12828" width="9.25" customWidth="1"/>
    <col min="12829" max="12829" width="5.875" customWidth="1"/>
    <col min="12830" max="12830" width="9.375" customWidth="1"/>
    <col min="12831" max="12831" width="5.875" customWidth="1"/>
    <col min="13057" max="13057" width="52.125" customWidth="1"/>
    <col min="13058" max="13058" width="5.375" customWidth="1"/>
    <col min="13059" max="13059" width="6.75" customWidth="1"/>
    <col min="13060" max="13060" width="7.375" customWidth="1"/>
    <col min="13061" max="13062" width="7.25" customWidth="1"/>
    <col min="13063" max="13063" width="0" hidden="1" customWidth="1"/>
    <col min="13064" max="13064" width="9.25" customWidth="1"/>
    <col min="13065" max="13065" width="0" hidden="1" customWidth="1"/>
    <col min="13066" max="13066" width="9.25" customWidth="1"/>
    <col min="13067" max="13067" width="11" customWidth="1"/>
    <col min="13068" max="13069" width="10.375" customWidth="1"/>
    <col min="13070" max="13070" width="10.125" customWidth="1"/>
    <col min="13071" max="13071" width="11" customWidth="1"/>
    <col min="13073" max="13073" width="9.75" customWidth="1"/>
    <col min="13074" max="13074" width="9.625" customWidth="1"/>
    <col min="13075" max="13075" width="10.25" customWidth="1"/>
    <col min="13076" max="13076" width="9.75" customWidth="1"/>
    <col min="13077" max="13078" width="0" hidden="1" customWidth="1"/>
    <col min="13079" max="13079" width="9.75" customWidth="1"/>
    <col min="13080" max="13080" width="8.625" customWidth="1"/>
    <col min="13081" max="13081" width="8.375" bestFit="1" customWidth="1"/>
    <col min="13082" max="13082" width="9.375" customWidth="1"/>
    <col min="13083" max="13083" width="7.25" customWidth="1"/>
    <col min="13084" max="13084" width="9.25" customWidth="1"/>
    <col min="13085" max="13085" width="5.875" customWidth="1"/>
    <col min="13086" max="13086" width="9.375" customWidth="1"/>
    <col min="13087" max="13087" width="5.875" customWidth="1"/>
    <col min="13313" max="13313" width="52.125" customWidth="1"/>
    <col min="13314" max="13314" width="5.375" customWidth="1"/>
    <col min="13315" max="13315" width="6.75" customWidth="1"/>
    <col min="13316" max="13316" width="7.375" customWidth="1"/>
    <col min="13317" max="13318" width="7.25" customWidth="1"/>
    <col min="13319" max="13319" width="0" hidden="1" customWidth="1"/>
    <col min="13320" max="13320" width="9.25" customWidth="1"/>
    <col min="13321" max="13321" width="0" hidden="1" customWidth="1"/>
    <col min="13322" max="13322" width="9.25" customWidth="1"/>
    <col min="13323" max="13323" width="11" customWidth="1"/>
    <col min="13324" max="13325" width="10.375" customWidth="1"/>
    <col min="13326" max="13326" width="10.125" customWidth="1"/>
    <col min="13327" max="13327" width="11" customWidth="1"/>
    <col min="13329" max="13329" width="9.75" customWidth="1"/>
    <col min="13330" max="13330" width="9.625" customWidth="1"/>
    <col min="13331" max="13331" width="10.25" customWidth="1"/>
    <col min="13332" max="13332" width="9.75" customWidth="1"/>
    <col min="13333" max="13334" width="0" hidden="1" customWidth="1"/>
    <col min="13335" max="13335" width="9.75" customWidth="1"/>
    <col min="13336" max="13336" width="8.625" customWidth="1"/>
    <col min="13337" max="13337" width="8.375" bestFit="1" customWidth="1"/>
    <col min="13338" max="13338" width="9.375" customWidth="1"/>
    <col min="13339" max="13339" width="7.25" customWidth="1"/>
    <col min="13340" max="13340" width="9.25" customWidth="1"/>
    <col min="13341" max="13341" width="5.875" customWidth="1"/>
    <col min="13342" max="13342" width="9.375" customWidth="1"/>
    <col min="13343" max="13343" width="5.875" customWidth="1"/>
    <col min="13569" max="13569" width="52.125" customWidth="1"/>
    <col min="13570" max="13570" width="5.375" customWidth="1"/>
    <col min="13571" max="13571" width="6.75" customWidth="1"/>
    <col min="13572" max="13572" width="7.375" customWidth="1"/>
    <col min="13573" max="13574" width="7.25" customWidth="1"/>
    <col min="13575" max="13575" width="0" hidden="1" customWidth="1"/>
    <col min="13576" max="13576" width="9.25" customWidth="1"/>
    <col min="13577" max="13577" width="0" hidden="1" customWidth="1"/>
    <col min="13578" max="13578" width="9.25" customWidth="1"/>
    <col min="13579" max="13579" width="11" customWidth="1"/>
    <col min="13580" max="13581" width="10.375" customWidth="1"/>
    <col min="13582" max="13582" width="10.125" customWidth="1"/>
    <col min="13583" max="13583" width="11" customWidth="1"/>
    <col min="13585" max="13585" width="9.75" customWidth="1"/>
    <col min="13586" max="13586" width="9.625" customWidth="1"/>
    <col min="13587" max="13587" width="10.25" customWidth="1"/>
    <col min="13588" max="13588" width="9.75" customWidth="1"/>
    <col min="13589" max="13590" width="0" hidden="1" customWidth="1"/>
    <col min="13591" max="13591" width="9.75" customWidth="1"/>
    <col min="13592" max="13592" width="8.625" customWidth="1"/>
    <col min="13593" max="13593" width="8.375" bestFit="1" customWidth="1"/>
    <col min="13594" max="13594" width="9.375" customWidth="1"/>
    <col min="13595" max="13595" width="7.25" customWidth="1"/>
    <col min="13596" max="13596" width="9.25" customWidth="1"/>
    <col min="13597" max="13597" width="5.875" customWidth="1"/>
    <col min="13598" max="13598" width="9.375" customWidth="1"/>
    <col min="13599" max="13599" width="5.875" customWidth="1"/>
    <col min="13825" max="13825" width="52.125" customWidth="1"/>
    <col min="13826" max="13826" width="5.375" customWidth="1"/>
    <col min="13827" max="13827" width="6.75" customWidth="1"/>
    <col min="13828" max="13828" width="7.375" customWidth="1"/>
    <col min="13829" max="13830" width="7.25" customWidth="1"/>
    <col min="13831" max="13831" width="0" hidden="1" customWidth="1"/>
    <col min="13832" max="13832" width="9.25" customWidth="1"/>
    <col min="13833" max="13833" width="0" hidden="1" customWidth="1"/>
    <col min="13834" max="13834" width="9.25" customWidth="1"/>
    <col min="13835" max="13835" width="11" customWidth="1"/>
    <col min="13836" max="13837" width="10.375" customWidth="1"/>
    <col min="13838" max="13838" width="10.125" customWidth="1"/>
    <col min="13839" max="13839" width="11" customWidth="1"/>
    <col min="13841" max="13841" width="9.75" customWidth="1"/>
    <col min="13842" max="13842" width="9.625" customWidth="1"/>
    <col min="13843" max="13843" width="10.25" customWidth="1"/>
    <col min="13844" max="13844" width="9.75" customWidth="1"/>
    <col min="13845" max="13846" width="0" hidden="1" customWidth="1"/>
    <col min="13847" max="13847" width="9.75" customWidth="1"/>
    <col min="13848" max="13848" width="8.625" customWidth="1"/>
    <col min="13849" max="13849" width="8.375" bestFit="1" customWidth="1"/>
    <col min="13850" max="13850" width="9.375" customWidth="1"/>
    <col min="13851" max="13851" width="7.25" customWidth="1"/>
    <col min="13852" max="13852" width="9.25" customWidth="1"/>
    <col min="13853" max="13853" width="5.875" customWidth="1"/>
    <col min="13854" max="13854" width="9.375" customWidth="1"/>
    <col min="13855" max="13855" width="5.875" customWidth="1"/>
    <col min="14081" max="14081" width="52.125" customWidth="1"/>
    <col min="14082" max="14082" width="5.375" customWidth="1"/>
    <col min="14083" max="14083" width="6.75" customWidth="1"/>
    <col min="14084" max="14084" width="7.375" customWidth="1"/>
    <col min="14085" max="14086" width="7.25" customWidth="1"/>
    <col min="14087" max="14087" width="0" hidden="1" customWidth="1"/>
    <col min="14088" max="14088" width="9.25" customWidth="1"/>
    <col min="14089" max="14089" width="0" hidden="1" customWidth="1"/>
    <col min="14090" max="14090" width="9.25" customWidth="1"/>
    <col min="14091" max="14091" width="11" customWidth="1"/>
    <col min="14092" max="14093" width="10.375" customWidth="1"/>
    <col min="14094" max="14094" width="10.125" customWidth="1"/>
    <col min="14095" max="14095" width="11" customWidth="1"/>
    <col min="14097" max="14097" width="9.75" customWidth="1"/>
    <col min="14098" max="14098" width="9.625" customWidth="1"/>
    <col min="14099" max="14099" width="10.25" customWidth="1"/>
    <col min="14100" max="14100" width="9.75" customWidth="1"/>
    <col min="14101" max="14102" width="0" hidden="1" customWidth="1"/>
    <col min="14103" max="14103" width="9.75" customWidth="1"/>
    <col min="14104" max="14104" width="8.625" customWidth="1"/>
    <col min="14105" max="14105" width="8.375" bestFit="1" customWidth="1"/>
    <col min="14106" max="14106" width="9.375" customWidth="1"/>
    <col min="14107" max="14107" width="7.25" customWidth="1"/>
    <col min="14108" max="14108" width="9.25" customWidth="1"/>
    <col min="14109" max="14109" width="5.875" customWidth="1"/>
    <col min="14110" max="14110" width="9.375" customWidth="1"/>
    <col min="14111" max="14111" width="5.875" customWidth="1"/>
    <col min="14337" max="14337" width="52.125" customWidth="1"/>
    <col min="14338" max="14338" width="5.375" customWidth="1"/>
    <col min="14339" max="14339" width="6.75" customWidth="1"/>
    <col min="14340" max="14340" width="7.375" customWidth="1"/>
    <col min="14341" max="14342" width="7.25" customWidth="1"/>
    <col min="14343" max="14343" width="0" hidden="1" customWidth="1"/>
    <col min="14344" max="14344" width="9.25" customWidth="1"/>
    <col min="14345" max="14345" width="0" hidden="1" customWidth="1"/>
    <col min="14346" max="14346" width="9.25" customWidth="1"/>
    <col min="14347" max="14347" width="11" customWidth="1"/>
    <col min="14348" max="14349" width="10.375" customWidth="1"/>
    <col min="14350" max="14350" width="10.125" customWidth="1"/>
    <col min="14351" max="14351" width="11" customWidth="1"/>
    <col min="14353" max="14353" width="9.75" customWidth="1"/>
    <col min="14354" max="14354" width="9.625" customWidth="1"/>
    <col min="14355" max="14355" width="10.25" customWidth="1"/>
    <col min="14356" max="14356" width="9.75" customWidth="1"/>
    <col min="14357" max="14358" width="0" hidden="1" customWidth="1"/>
    <col min="14359" max="14359" width="9.75" customWidth="1"/>
    <col min="14360" max="14360" width="8.625" customWidth="1"/>
    <col min="14361" max="14361" width="8.375" bestFit="1" customWidth="1"/>
    <col min="14362" max="14362" width="9.375" customWidth="1"/>
    <col min="14363" max="14363" width="7.25" customWidth="1"/>
    <col min="14364" max="14364" width="9.25" customWidth="1"/>
    <col min="14365" max="14365" width="5.875" customWidth="1"/>
    <col min="14366" max="14366" width="9.375" customWidth="1"/>
    <col min="14367" max="14367" width="5.875" customWidth="1"/>
    <col min="14593" max="14593" width="52.125" customWidth="1"/>
    <col min="14594" max="14594" width="5.375" customWidth="1"/>
    <col min="14595" max="14595" width="6.75" customWidth="1"/>
    <col min="14596" max="14596" width="7.375" customWidth="1"/>
    <col min="14597" max="14598" width="7.25" customWidth="1"/>
    <col min="14599" max="14599" width="0" hidden="1" customWidth="1"/>
    <col min="14600" max="14600" width="9.25" customWidth="1"/>
    <col min="14601" max="14601" width="0" hidden="1" customWidth="1"/>
    <col min="14602" max="14602" width="9.25" customWidth="1"/>
    <col min="14603" max="14603" width="11" customWidth="1"/>
    <col min="14604" max="14605" width="10.375" customWidth="1"/>
    <col min="14606" max="14606" width="10.125" customWidth="1"/>
    <col min="14607" max="14607" width="11" customWidth="1"/>
    <col min="14609" max="14609" width="9.75" customWidth="1"/>
    <col min="14610" max="14610" width="9.625" customWidth="1"/>
    <col min="14611" max="14611" width="10.25" customWidth="1"/>
    <col min="14612" max="14612" width="9.75" customWidth="1"/>
    <col min="14613" max="14614" width="0" hidden="1" customWidth="1"/>
    <col min="14615" max="14615" width="9.75" customWidth="1"/>
    <col min="14616" max="14616" width="8.625" customWidth="1"/>
    <col min="14617" max="14617" width="8.375" bestFit="1" customWidth="1"/>
    <col min="14618" max="14618" width="9.375" customWidth="1"/>
    <col min="14619" max="14619" width="7.25" customWidth="1"/>
    <col min="14620" max="14620" width="9.25" customWidth="1"/>
    <col min="14621" max="14621" width="5.875" customWidth="1"/>
    <col min="14622" max="14622" width="9.375" customWidth="1"/>
    <col min="14623" max="14623" width="5.875" customWidth="1"/>
    <col min="14849" max="14849" width="52.125" customWidth="1"/>
    <col min="14850" max="14850" width="5.375" customWidth="1"/>
    <col min="14851" max="14851" width="6.75" customWidth="1"/>
    <col min="14852" max="14852" width="7.375" customWidth="1"/>
    <col min="14853" max="14854" width="7.25" customWidth="1"/>
    <col min="14855" max="14855" width="0" hidden="1" customWidth="1"/>
    <col min="14856" max="14856" width="9.25" customWidth="1"/>
    <col min="14857" max="14857" width="0" hidden="1" customWidth="1"/>
    <col min="14858" max="14858" width="9.25" customWidth="1"/>
    <col min="14859" max="14859" width="11" customWidth="1"/>
    <col min="14860" max="14861" width="10.375" customWidth="1"/>
    <col min="14862" max="14862" width="10.125" customWidth="1"/>
    <col min="14863" max="14863" width="11" customWidth="1"/>
    <col min="14865" max="14865" width="9.75" customWidth="1"/>
    <col min="14866" max="14866" width="9.625" customWidth="1"/>
    <col min="14867" max="14867" width="10.25" customWidth="1"/>
    <col min="14868" max="14868" width="9.75" customWidth="1"/>
    <col min="14869" max="14870" width="0" hidden="1" customWidth="1"/>
    <col min="14871" max="14871" width="9.75" customWidth="1"/>
    <col min="14872" max="14872" width="8.625" customWidth="1"/>
    <col min="14873" max="14873" width="8.375" bestFit="1" customWidth="1"/>
    <col min="14874" max="14874" width="9.375" customWidth="1"/>
    <col min="14875" max="14875" width="7.25" customWidth="1"/>
    <col min="14876" max="14876" width="9.25" customWidth="1"/>
    <col min="14877" max="14877" width="5.875" customWidth="1"/>
    <col min="14878" max="14878" width="9.375" customWidth="1"/>
    <col min="14879" max="14879" width="5.875" customWidth="1"/>
    <col min="15105" max="15105" width="52.125" customWidth="1"/>
    <col min="15106" max="15106" width="5.375" customWidth="1"/>
    <col min="15107" max="15107" width="6.75" customWidth="1"/>
    <col min="15108" max="15108" width="7.375" customWidth="1"/>
    <col min="15109" max="15110" width="7.25" customWidth="1"/>
    <col min="15111" max="15111" width="0" hidden="1" customWidth="1"/>
    <col min="15112" max="15112" width="9.25" customWidth="1"/>
    <col min="15113" max="15113" width="0" hidden="1" customWidth="1"/>
    <col min="15114" max="15114" width="9.25" customWidth="1"/>
    <col min="15115" max="15115" width="11" customWidth="1"/>
    <col min="15116" max="15117" width="10.375" customWidth="1"/>
    <col min="15118" max="15118" width="10.125" customWidth="1"/>
    <col min="15119" max="15119" width="11" customWidth="1"/>
    <col min="15121" max="15121" width="9.75" customWidth="1"/>
    <col min="15122" max="15122" width="9.625" customWidth="1"/>
    <col min="15123" max="15123" width="10.25" customWidth="1"/>
    <col min="15124" max="15124" width="9.75" customWidth="1"/>
    <col min="15125" max="15126" width="0" hidden="1" customWidth="1"/>
    <col min="15127" max="15127" width="9.75" customWidth="1"/>
    <col min="15128" max="15128" width="8.625" customWidth="1"/>
    <col min="15129" max="15129" width="8.375" bestFit="1" customWidth="1"/>
    <col min="15130" max="15130" width="9.375" customWidth="1"/>
    <col min="15131" max="15131" width="7.25" customWidth="1"/>
    <col min="15132" max="15132" width="9.25" customWidth="1"/>
    <col min="15133" max="15133" width="5.875" customWidth="1"/>
    <col min="15134" max="15134" width="9.375" customWidth="1"/>
    <col min="15135" max="15135" width="5.875" customWidth="1"/>
    <col min="15361" max="15361" width="52.125" customWidth="1"/>
    <col min="15362" max="15362" width="5.375" customWidth="1"/>
    <col min="15363" max="15363" width="6.75" customWidth="1"/>
    <col min="15364" max="15364" width="7.375" customWidth="1"/>
    <col min="15365" max="15366" width="7.25" customWidth="1"/>
    <col min="15367" max="15367" width="0" hidden="1" customWidth="1"/>
    <col min="15368" max="15368" width="9.25" customWidth="1"/>
    <col min="15369" max="15369" width="0" hidden="1" customWidth="1"/>
    <col min="15370" max="15370" width="9.25" customWidth="1"/>
    <col min="15371" max="15371" width="11" customWidth="1"/>
    <col min="15372" max="15373" width="10.375" customWidth="1"/>
    <col min="15374" max="15374" width="10.125" customWidth="1"/>
    <col min="15375" max="15375" width="11" customWidth="1"/>
    <col min="15377" max="15377" width="9.75" customWidth="1"/>
    <col min="15378" max="15378" width="9.625" customWidth="1"/>
    <col min="15379" max="15379" width="10.25" customWidth="1"/>
    <col min="15380" max="15380" width="9.75" customWidth="1"/>
    <col min="15381" max="15382" width="0" hidden="1" customWidth="1"/>
    <col min="15383" max="15383" width="9.75" customWidth="1"/>
    <col min="15384" max="15384" width="8.625" customWidth="1"/>
    <col min="15385" max="15385" width="8.375" bestFit="1" customWidth="1"/>
    <col min="15386" max="15386" width="9.375" customWidth="1"/>
    <col min="15387" max="15387" width="7.25" customWidth="1"/>
    <col min="15388" max="15388" width="9.25" customWidth="1"/>
    <col min="15389" max="15389" width="5.875" customWidth="1"/>
    <col min="15390" max="15390" width="9.375" customWidth="1"/>
    <col min="15391" max="15391" width="5.875" customWidth="1"/>
    <col min="15617" max="15617" width="52.125" customWidth="1"/>
    <col min="15618" max="15618" width="5.375" customWidth="1"/>
    <col min="15619" max="15619" width="6.75" customWidth="1"/>
    <col min="15620" max="15620" width="7.375" customWidth="1"/>
    <col min="15621" max="15622" width="7.25" customWidth="1"/>
    <col min="15623" max="15623" width="0" hidden="1" customWidth="1"/>
    <col min="15624" max="15624" width="9.25" customWidth="1"/>
    <col min="15625" max="15625" width="0" hidden="1" customWidth="1"/>
    <col min="15626" max="15626" width="9.25" customWidth="1"/>
    <col min="15627" max="15627" width="11" customWidth="1"/>
    <col min="15628" max="15629" width="10.375" customWidth="1"/>
    <col min="15630" max="15630" width="10.125" customWidth="1"/>
    <col min="15631" max="15631" width="11" customWidth="1"/>
    <col min="15633" max="15633" width="9.75" customWidth="1"/>
    <col min="15634" max="15634" width="9.625" customWidth="1"/>
    <col min="15635" max="15635" width="10.25" customWidth="1"/>
    <col min="15636" max="15636" width="9.75" customWidth="1"/>
    <col min="15637" max="15638" width="0" hidden="1" customWidth="1"/>
    <col min="15639" max="15639" width="9.75" customWidth="1"/>
    <col min="15640" max="15640" width="8.625" customWidth="1"/>
    <col min="15641" max="15641" width="8.375" bestFit="1" customWidth="1"/>
    <col min="15642" max="15642" width="9.375" customWidth="1"/>
    <col min="15643" max="15643" width="7.25" customWidth="1"/>
    <col min="15644" max="15644" width="9.25" customWidth="1"/>
    <col min="15645" max="15645" width="5.875" customWidth="1"/>
    <col min="15646" max="15646" width="9.375" customWidth="1"/>
    <col min="15647" max="15647" width="5.875" customWidth="1"/>
    <col min="15873" max="15873" width="52.125" customWidth="1"/>
    <col min="15874" max="15874" width="5.375" customWidth="1"/>
    <col min="15875" max="15875" width="6.75" customWidth="1"/>
    <col min="15876" max="15876" width="7.375" customWidth="1"/>
    <col min="15877" max="15878" width="7.25" customWidth="1"/>
    <col min="15879" max="15879" width="0" hidden="1" customWidth="1"/>
    <col min="15880" max="15880" width="9.25" customWidth="1"/>
    <col min="15881" max="15881" width="0" hidden="1" customWidth="1"/>
    <col min="15882" max="15882" width="9.25" customWidth="1"/>
    <col min="15883" max="15883" width="11" customWidth="1"/>
    <col min="15884" max="15885" width="10.375" customWidth="1"/>
    <col min="15886" max="15886" width="10.125" customWidth="1"/>
    <col min="15887" max="15887" width="11" customWidth="1"/>
    <col min="15889" max="15889" width="9.75" customWidth="1"/>
    <col min="15890" max="15890" width="9.625" customWidth="1"/>
    <col min="15891" max="15891" width="10.25" customWidth="1"/>
    <col min="15892" max="15892" width="9.75" customWidth="1"/>
    <col min="15893" max="15894" width="0" hidden="1" customWidth="1"/>
    <col min="15895" max="15895" width="9.75" customWidth="1"/>
    <col min="15896" max="15896" width="8.625" customWidth="1"/>
    <col min="15897" max="15897" width="8.375" bestFit="1" customWidth="1"/>
    <col min="15898" max="15898" width="9.375" customWidth="1"/>
    <col min="15899" max="15899" width="7.25" customWidth="1"/>
    <col min="15900" max="15900" width="9.25" customWidth="1"/>
    <col min="15901" max="15901" width="5.875" customWidth="1"/>
    <col min="15902" max="15902" width="9.375" customWidth="1"/>
    <col min="15903" max="15903" width="5.875" customWidth="1"/>
    <col min="16129" max="16129" width="52.125" customWidth="1"/>
    <col min="16130" max="16130" width="5.375" customWidth="1"/>
    <col min="16131" max="16131" width="6.75" customWidth="1"/>
    <col min="16132" max="16132" width="7.375" customWidth="1"/>
    <col min="16133" max="16134" width="7.25" customWidth="1"/>
    <col min="16135" max="16135" width="0" hidden="1" customWidth="1"/>
    <col min="16136" max="16136" width="9.25" customWidth="1"/>
    <col min="16137" max="16137" width="0" hidden="1" customWidth="1"/>
    <col min="16138" max="16138" width="9.25" customWidth="1"/>
    <col min="16139" max="16139" width="11" customWidth="1"/>
    <col min="16140" max="16141" width="10.375" customWidth="1"/>
    <col min="16142" max="16142" width="10.125" customWidth="1"/>
    <col min="16143" max="16143" width="11" customWidth="1"/>
    <col min="16145" max="16145" width="9.75" customWidth="1"/>
    <col min="16146" max="16146" width="9.625" customWidth="1"/>
    <col min="16147" max="16147" width="10.25" customWidth="1"/>
    <col min="16148" max="16148" width="9.75" customWidth="1"/>
    <col min="16149" max="16150" width="0" hidden="1" customWidth="1"/>
    <col min="16151" max="16151" width="9.75" customWidth="1"/>
    <col min="16152" max="16152" width="8.625" customWidth="1"/>
    <col min="16153" max="16153" width="8.375" bestFit="1" customWidth="1"/>
    <col min="16154" max="16154" width="9.375" customWidth="1"/>
    <col min="16155" max="16155" width="7.25" customWidth="1"/>
    <col min="16156" max="16156" width="9.25" customWidth="1"/>
    <col min="16157" max="16157" width="5.875" customWidth="1"/>
    <col min="16158" max="16158" width="9.375" customWidth="1"/>
    <col min="16159" max="16159" width="5.875" customWidth="1"/>
  </cols>
  <sheetData>
    <row r="1" spans="1:31" ht="13.5" customHeight="1" thickBot="1" x14ac:dyDescent="0.25">
      <c r="A1" s="1">
        <v>15</v>
      </c>
      <c r="B1" s="255" t="s">
        <v>0</v>
      </c>
      <c r="C1" s="256"/>
      <c r="D1" s="256"/>
      <c r="E1" s="256"/>
      <c r="F1" s="256"/>
      <c r="G1" s="256"/>
      <c r="H1" s="257"/>
      <c r="I1" s="258"/>
      <c r="J1" s="13"/>
      <c r="K1" s="259" t="s">
        <v>1</v>
      </c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1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12</v>
      </c>
      <c r="B2" s="262" t="s">
        <v>2</v>
      </c>
      <c r="C2" s="264" t="s">
        <v>3</v>
      </c>
      <c r="D2" s="266" t="s">
        <v>4</v>
      </c>
      <c r="E2" s="266"/>
      <c r="F2" s="267"/>
      <c r="G2" s="268"/>
      <c r="H2" s="317" t="s">
        <v>5</v>
      </c>
      <c r="I2" s="317" t="s">
        <v>6</v>
      </c>
      <c r="J2" s="317" t="s">
        <v>6</v>
      </c>
      <c r="K2" s="272" t="s">
        <v>4</v>
      </c>
      <c r="L2" s="273"/>
      <c r="M2" s="273"/>
      <c r="N2" s="273"/>
      <c r="O2" s="273"/>
      <c r="P2" s="273"/>
      <c r="Q2" s="273"/>
      <c r="R2" s="274"/>
      <c r="S2" s="16" t="s">
        <v>5</v>
      </c>
      <c r="T2" s="6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25">
      <c r="A3" s="4">
        <f>'[2]1'!A3</f>
        <v>2022</v>
      </c>
      <c r="B3" s="263"/>
      <c r="C3" s="265"/>
      <c r="D3" s="9" t="s">
        <v>9</v>
      </c>
      <c r="E3" s="10" t="s">
        <v>10</v>
      </c>
      <c r="F3" s="11" t="s">
        <v>11</v>
      </c>
      <c r="G3" s="12" t="s">
        <v>12</v>
      </c>
      <c r="H3" s="318"/>
      <c r="I3" s="318"/>
      <c r="J3" s="31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3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25">
      <c r="A4" s="21" t="s">
        <v>22</v>
      </c>
      <c r="B4" s="22">
        <v>1917</v>
      </c>
      <c r="C4" s="23">
        <f>'[2]14'!C62</f>
        <v>367</v>
      </c>
      <c r="D4" s="23">
        <f>'[2]14'!D62</f>
        <v>2620</v>
      </c>
      <c r="E4" s="23">
        <f>'[2]14'!E62</f>
        <v>13782</v>
      </c>
      <c r="F4" s="23">
        <f>'[2]14'!F62</f>
        <v>4302</v>
      </c>
      <c r="G4" s="23" t="e">
        <f>'[2]14'!G62</f>
        <v>#REF!</v>
      </c>
      <c r="H4" s="28">
        <f>'[2]14'!H62</f>
        <v>-6.6879999999996471</v>
      </c>
      <c r="I4" s="28">
        <f>'[2]14'!I62</f>
        <v>0</v>
      </c>
      <c r="J4" s="28">
        <f>'[2]14'!J62</f>
        <v>0</v>
      </c>
      <c r="K4" s="28">
        <f>'[2]14'!K62</f>
        <v>14925.420000000027</v>
      </c>
      <c r="L4" s="28">
        <f>'[2]14'!L62</f>
        <v>88970.159999999887</v>
      </c>
      <c r="M4" s="28">
        <f>'[2]14'!M62</f>
        <v>664.74000000001251</v>
      </c>
      <c r="N4" s="28">
        <f>'[2]14'!N62</f>
        <v>24534</v>
      </c>
      <c r="O4" s="28">
        <f>'[2]14'!O62</f>
        <v>1354.9500000000116</v>
      </c>
      <c r="P4" s="28">
        <f>'[2]14'!P62</f>
        <v>17296.510000000002</v>
      </c>
      <c r="Q4" s="28">
        <f>'[2]14'!Q62</f>
        <v>0</v>
      </c>
      <c r="R4" s="28">
        <f>'[2]14'!R62</f>
        <v>0</v>
      </c>
      <c r="S4" s="28">
        <f>'[2]14'!S62</f>
        <v>2687.4700000000048</v>
      </c>
      <c r="T4" s="28">
        <f>'[2]14'!T62</f>
        <v>411.01999999999572</v>
      </c>
      <c r="U4" s="250" t="e">
        <f>'[2]14'!U62</f>
        <v>#REF!</v>
      </c>
      <c r="V4" s="250" t="e">
        <f>'[2]14'!V62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3" t="s">
        <v>132</v>
      </c>
      <c r="B5" s="34">
        <f>B4+1</f>
        <v>1918</v>
      </c>
      <c r="C5" s="35"/>
      <c r="D5" s="36"/>
      <c r="E5" s="37"/>
      <c r="F5" s="38"/>
      <c r="G5" s="39"/>
      <c r="H5" s="40"/>
      <c r="I5" s="41"/>
      <c r="J5" s="42"/>
      <c r="K5" s="43">
        <v>1909.72</v>
      </c>
      <c r="L5" s="40"/>
      <c r="M5" s="42"/>
      <c r="N5" s="43"/>
      <c r="O5" s="41"/>
      <c r="P5" s="42"/>
      <c r="Q5" s="44"/>
      <c r="R5" s="40"/>
      <c r="S5" s="42"/>
      <c r="T5" s="42"/>
      <c r="U5" s="45"/>
      <c r="V5" s="46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3" t="s">
        <v>24</v>
      </c>
      <c r="B6" s="34">
        <f t="shared" ref="B6:B21" si="0">B5+1</f>
        <v>1919</v>
      </c>
      <c r="C6" s="35"/>
      <c r="D6" s="36"/>
      <c r="E6" s="37">
        <v>1828</v>
      </c>
      <c r="F6" s="38"/>
      <c r="G6" s="39"/>
      <c r="H6" s="40"/>
      <c r="I6" s="41"/>
      <c r="J6" s="42"/>
      <c r="K6" s="43"/>
      <c r="L6" s="40"/>
      <c r="M6" s="42"/>
      <c r="N6" s="43"/>
      <c r="O6" s="41"/>
      <c r="P6" s="42"/>
      <c r="Q6" s="44"/>
      <c r="R6" s="40"/>
      <c r="S6" s="42"/>
      <c r="T6" s="42"/>
      <c r="U6" s="45"/>
      <c r="V6" s="46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3" t="s">
        <v>24</v>
      </c>
      <c r="B7" s="34">
        <f t="shared" si="0"/>
        <v>1920</v>
      </c>
      <c r="C7" s="35"/>
      <c r="D7" s="36"/>
      <c r="E7" s="37">
        <v>50</v>
      </c>
      <c r="F7" s="38"/>
      <c r="G7" s="39"/>
      <c r="H7" s="40"/>
      <c r="I7" s="41"/>
      <c r="J7" s="42"/>
      <c r="K7" s="43"/>
      <c r="L7" s="40"/>
      <c r="M7" s="42"/>
      <c r="N7" s="43"/>
      <c r="O7" s="41"/>
      <c r="P7" s="42"/>
      <c r="Q7" s="44"/>
      <c r="R7" s="40"/>
      <c r="S7" s="42"/>
      <c r="T7" s="42"/>
      <c r="U7" s="45"/>
      <c r="V7" s="46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3" t="s">
        <v>25</v>
      </c>
      <c r="B8" s="34">
        <f t="shared" si="0"/>
        <v>1921</v>
      </c>
      <c r="C8" s="35"/>
      <c r="D8" s="36"/>
      <c r="E8" s="37"/>
      <c r="F8" s="38">
        <v>1312</v>
      </c>
      <c r="G8" s="39"/>
      <c r="H8" s="40"/>
      <c r="I8" s="41"/>
      <c r="J8" s="42"/>
      <c r="K8" s="43"/>
      <c r="L8" s="40"/>
      <c r="M8" s="42"/>
      <c r="N8" s="43"/>
      <c r="O8" s="41"/>
      <c r="P8" s="42"/>
      <c r="Q8" s="44"/>
      <c r="R8" s="40"/>
      <c r="S8" s="42"/>
      <c r="T8" s="42"/>
      <c r="U8" s="45"/>
      <c r="V8" s="46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3" t="s">
        <v>133</v>
      </c>
      <c r="B9" s="34">
        <f t="shared" si="0"/>
        <v>1922</v>
      </c>
      <c r="C9" s="35"/>
      <c r="D9" s="36">
        <v>1400</v>
      </c>
      <c r="E9" s="37"/>
      <c r="F9" s="38"/>
      <c r="G9" s="39"/>
      <c r="H9" s="40"/>
      <c r="I9" s="41"/>
      <c r="J9" s="42"/>
      <c r="K9" s="43"/>
      <c r="L9" s="40"/>
      <c r="M9" s="42"/>
      <c r="N9" s="43"/>
      <c r="O9" s="41"/>
      <c r="P9" s="42"/>
      <c r="Q9" s="44"/>
      <c r="R9" s="40"/>
      <c r="S9" s="42"/>
      <c r="T9" s="42"/>
      <c r="U9" s="45"/>
      <c r="V9" s="46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3" t="s">
        <v>134</v>
      </c>
      <c r="B10" s="34">
        <f t="shared" si="0"/>
        <v>1923</v>
      </c>
      <c r="C10" s="35"/>
      <c r="D10" s="36"/>
      <c r="E10" s="37"/>
      <c r="F10" s="38"/>
      <c r="G10" s="39"/>
      <c r="H10" s="40"/>
      <c r="I10" s="41"/>
      <c r="J10" s="42"/>
      <c r="K10" s="43"/>
      <c r="L10" s="40"/>
      <c r="M10" s="42"/>
      <c r="N10" s="43"/>
      <c r="O10" s="41"/>
      <c r="P10" s="42"/>
      <c r="Q10" s="44"/>
      <c r="R10" s="40"/>
      <c r="S10" s="42"/>
      <c r="T10" s="42"/>
      <c r="U10" s="45"/>
      <c r="V10" s="46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3"/>
      <c r="B11" s="34">
        <f t="shared" si="0"/>
        <v>1924</v>
      </c>
      <c r="C11" s="35"/>
      <c r="D11" s="36"/>
      <c r="E11" s="37"/>
      <c r="F11" s="38"/>
      <c r="G11" s="39"/>
      <c r="H11" s="40"/>
      <c r="I11" s="41"/>
      <c r="J11" s="42"/>
      <c r="K11" s="43"/>
      <c r="L11" s="40"/>
      <c r="M11" s="42"/>
      <c r="N11" s="43"/>
      <c r="O11" s="41"/>
      <c r="P11" s="42"/>
      <c r="Q11" s="44"/>
      <c r="R11" s="40"/>
      <c r="S11" s="42"/>
      <c r="T11" s="42"/>
      <c r="U11" s="45"/>
      <c r="V11" s="46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3"/>
      <c r="B12" s="34">
        <f t="shared" si="0"/>
        <v>1925</v>
      </c>
      <c r="C12" s="35"/>
      <c r="D12" s="36"/>
      <c r="E12" s="37"/>
      <c r="F12" s="38"/>
      <c r="G12" s="39"/>
      <c r="H12" s="40"/>
      <c r="I12" s="41"/>
      <c r="J12" s="42"/>
      <c r="K12" s="43"/>
      <c r="L12" s="40"/>
      <c r="M12" s="42"/>
      <c r="N12" s="43"/>
      <c r="O12" s="41"/>
      <c r="P12" s="42"/>
      <c r="Q12" s="44"/>
      <c r="R12" s="40"/>
      <c r="S12" s="42"/>
      <c r="T12" s="42"/>
      <c r="U12" s="45"/>
      <c r="V12" s="46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3"/>
      <c r="B13" s="34">
        <f t="shared" si="0"/>
        <v>1926</v>
      </c>
      <c r="C13" s="35"/>
      <c r="D13" s="36"/>
      <c r="E13" s="37"/>
      <c r="F13" s="38"/>
      <c r="G13" s="39"/>
      <c r="H13" s="40"/>
      <c r="I13" s="41"/>
      <c r="J13" s="42"/>
      <c r="K13" s="43"/>
      <c r="L13" s="40"/>
      <c r="M13" s="42"/>
      <c r="N13" s="43"/>
      <c r="O13" s="41"/>
      <c r="P13" s="42"/>
      <c r="Q13" s="44"/>
      <c r="R13" s="40"/>
      <c r="S13" s="42"/>
      <c r="T13" s="42"/>
      <c r="U13" s="45"/>
      <c r="V13" s="46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3"/>
      <c r="B14" s="34">
        <f t="shared" si="0"/>
        <v>1927</v>
      </c>
      <c r="C14" s="35"/>
      <c r="D14" s="36"/>
      <c r="E14" s="37"/>
      <c r="F14" s="38"/>
      <c r="G14" s="39"/>
      <c r="H14" s="40"/>
      <c r="I14" s="41"/>
      <c r="J14" s="42"/>
      <c r="K14" s="43"/>
      <c r="L14" s="40"/>
      <c r="M14" s="42"/>
      <c r="N14" s="43"/>
      <c r="O14" s="41"/>
      <c r="P14" s="42"/>
      <c r="Q14" s="44"/>
      <c r="R14" s="40"/>
      <c r="S14" s="42"/>
      <c r="T14" s="42"/>
      <c r="U14" s="45"/>
      <c r="V14" s="46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3"/>
      <c r="B15" s="34">
        <f t="shared" si="0"/>
        <v>1928</v>
      </c>
      <c r="C15" s="35"/>
      <c r="D15" s="36"/>
      <c r="E15" s="37"/>
      <c r="F15" s="38"/>
      <c r="G15" s="39"/>
      <c r="H15" s="40"/>
      <c r="I15" s="41"/>
      <c r="J15" s="42"/>
      <c r="K15" s="43"/>
      <c r="L15" s="40"/>
      <c r="M15" s="42"/>
      <c r="N15" s="43"/>
      <c r="O15" s="41"/>
      <c r="P15" s="42"/>
      <c r="Q15" s="44"/>
      <c r="R15" s="40"/>
      <c r="S15" s="42"/>
      <c r="T15" s="42"/>
      <c r="U15" s="45"/>
      <c r="V15" s="46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3"/>
      <c r="B16" s="34">
        <f t="shared" si="0"/>
        <v>1929</v>
      </c>
      <c r="C16" s="35"/>
      <c r="D16" s="36"/>
      <c r="E16" s="37"/>
      <c r="F16" s="38"/>
      <c r="G16" s="39"/>
      <c r="H16" s="40"/>
      <c r="I16" s="41"/>
      <c r="J16" s="42"/>
      <c r="K16" s="43"/>
      <c r="L16" s="40"/>
      <c r="M16" s="42"/>
      <c r="N16" s="43"/>
      <c r="O16" s="41"/>
      <c r="P16" s="42"/>
      <c r="Q16" s="44"/>
      <c r="R16" s="40"/>
      <c r="S16" s="42"/>
      <c r="T16" s="42"/>
      <c r="U16" s="45"/>
      <c r="V16" s="46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3"/>
      <c r="B17" s="34">
        <f t="shared" si="0"/>
        <v>1930</v>
      </c>
      <c r="C17" s="35"/>
      <c r="D17" s="36"/>
      <c r="E17" s="37"/>
      <c r="F17" s="38"/>
      <c r="G17" s="39"/>
      <c r="H17" s="40"/>
      <c r="I17" s="41"/>
      <c r="J17" s="42"/>
      <c r="K17" s="43"/>
      <c r="L17" s="40"/>
      <c r="M17" s="42"/>
      <c r="N17" s="43"/>
      <c r="O17" s="41"/>
      <c r="P17" s="42"/>
      <c r="Q17" s="44"/>
      <c r="R17" s="40"/>
      <c r="S17" s="42"/>
      <c r="T17" s="42"/>
      <c r="U17" s="45"/>
      <c r="V17" s="46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3" t="s">
        <v>24</v>
      </c>
      <c r="B18" s="34">
        <f t="shared" si="0"/>
        <v>1931</v>
      </c>
      <c r="C18" s="35"/>
      <c r="D18" s="36"/>
      <c r="E18" s="37"/>
      <c r="F18" s="38"/>
      <c r="G18" s="39"/>
      <c r="H18" s="40"/>
      <c r="I18" s="41"/>
      <c r="J18" s="42"/>
      <c r="K18" s="43"/>
      <c r="L18" s="40"/>
      <c r="M18" s="42"/>
      <c r="N18" s="43"/>
      <c r="O18" s="41"/>
      <c r="P18" s="42"/>
      <c r="Q18" s="44"/>
      <c r="R18" s="40"/>
      <c r="S18" s="42"/>
      <c r="T18" s="42"/>
      <c r="U18" s="45"/>
      <c r="V18" s="46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3" t="s">
        <v>25</v>
      </c>
      <c r="B19" s="34">
        <f t="shared" si="0"/>
        <v>1932</v>
      </c>
      <c r="C19" s="35"/>
      <c r="D19" s="36"/>
      <c r="E19" s="37"/>
      <c r="F19" s="38"/>
      <c r="G19" s="39"/>
      <c r="H19" s="40"/>
      <c r="I19" s="41"/>
      <c r="J19" s="42"/>
      <c r="K19" s="43"/>
      <c r="L19" s="40"/>
      <c r="M19" s="42"/>
      <c r="N19" s="43"/>
      <c r="O19" s="41"/>
      <c r="P19" s="42"/>
      <c r="Q19" s="44"/>
      <c r="R19" s="40"/>
      <c r="S19" s="42"/>
      <c r="T19" s="42"/>
      <c r="U19" s="45"/>
      <c r="V19" s="46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3" t="s">
        <v>26</v>
      </c>
      <c r="B20" s="34">
        <f t="shared" si="0"/>
        <v>1933</v>
      </c>
      <c r="C20" s="35"/>
      <c r="D20" s="36"/>
      <c r="E20" s="37"/>
      <c r="F20" s="38"/>
      <c r="G20" s="39"/>
      <c r="H20" s="40"/>
      <c r="I20" s="41"/>
      <c r="J20" s="42"/>
      <c r="K20" s="43"/>
      <c r="L20" s="40"/>
      <c r="M20" s="42"/>
      <c r="N20" s="43"/>
      <c r="O20" s="41"/>
      <c r="P20" s="42"/>
      <c r="Q20" s="44"/>
      <c r="R20" s="40"/>
      <c r="S20" s="42"/>
      <c r="T20" s="42"/>
      <c r="U20" s="45"/>
      <c r="V20" s="46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3" t="s">
        <v>27</v>
      </c>
      <c r="B21" s="34">
        <f t="shared" si="0"/>
        <v>1934</v>
      </c>
      <c r="C21" s="35"/>
      <c r="D21" s="36"/>
      <c r="E21" s="37"/>
      <c r="F21" s="38"/>
      <c r="G21" s="39"/>
      <c r="H21" s="40"/>
      <c r="I21" s="41"/>
      <c r="J21" s="42"/>
      <c r="K21" s="43"/>
      <c r="L21" s="40"/>
      <c r="M21" s="42"/>
      <c r="N21" s="43"/>
      <c r="O21" s="41"/>
      <c r="P21" s="42"/>
      <c r="Q21" s="49"/>
      <c r="R21" s="40"/>
      <c r="S21" s="42"/>
      <c r="T21" s="42"/>
      <c r="U21" s="45"/>
      <c r="V21" s="46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25">
      <c r="A22" s="275" t="s">
        <v>28</v>
      </c>
      <c r="B22" s="276"/>
      <c r="C22" s="50">
        <f t="shared" ref="C22:V22" si="1">SUM(C4:C21)</f>
        <v>367</v>
      </c>
      <c r="D22" s="50">
        <f t="shared" si="1"/>
        <v>4020</v>
      </c>
      <c r="E22" s="51">
        <f t="shared" si="1"/>
        <v>15660</v>
      </c>
      <c r="F22" s="50">
        <f t="shared" si="1"/>
        <v>5614</v>
      </c>
      <c r="G22" s="52" t="e">
        <f t="shared" si="1"/>
        <v>#REF!</v>
      </c>
      <c r="H22" s="28">
        <f t="shared" si="1"/>
        <v>-6.6879999999996471</v>
      </c>
      <c r="I22" s="27">
        <f t="shared" si="1"/>
        <v>0</v>
      </c>
      <c r="J22" s="28">
        <f t="shared" si="1"/>
        <v>0</v>
      </c>
      <c r="K22" s="29">
        <f t="shared" si="1"/>
        <v>16835.140000000029</v>
      </c>
      <c r="L22" s="28">
        <f t="shared" si="1"/>
        <v>88970.159999999887</v>
      </c>
      <c r="M22" s="28">
        <f t="shared" si="1"/>
        <v>664.74000000001251</v>
      </c>
      <c r="N22" s="28">
        <f t="shared" si="1"/>
        <v>24534</v>
      </c>
      <c r="O22" s="27">
        <f t="shared" si="1"/>
        <v>1354.9500000000116</v>
      </c>
      <c r="P22" s="28">
        <f t="shared" si="1"/>
        <v>17296.510000000002</v>
      </c>
      <c r="Q22" s="28">
        <f t="shared" si="1"/>
        <v>0</v>
      </c>
      <c r="R22" s="28">
        <f t="shared" si="1"/>
        <v>0</v>
      </c>
      <c r="S22" s="28">
        <f t="shared" si="1"/>
        <v>2687.4700000000048</v>
      </c>
      <c r="T22" s="28">
        <f t="shared" si="1"/>
        <v>411.01999999999572</v>
      </c>
      <c r="U22" s="50" t="e">
        <f t="shared" si="1"/>
        <v>#REF!</v>
      </c>
      <c r="V22" s="50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3" t="s">
        <v>29</v>
      </c>
      <c r="B23" s="54">
        <v>683</v>
      </c>
      <c r="C23" s="54"/>
      <c r="D23" s="55"/>
      <c r="E23" s="56"/>
      <c r="F23" s="57"/>
      <c r="G23" s="58"/>
      <c r="H23" s="63"/>
      <c r="I23" s="65"/>
      <c r="J23" s="64"/>
      <c r="K23" s="62"/>
      <c r="L23" s="63"/>
      <c r="M23" s="64"/>
      <c r="N23" s="64"/>
      <c r="O23" s="65"/>
      <c r="P23" s="64"/>
      <c r="Q23" s="66"/>
      <c r="R23" s="63"/>
      <c r="S23" s="64"/>
      <c r="T23" s="64"/>
      <c r="U23" s="67"/>
      <c r="V23" s="68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3" t="s">
        <v>34</v>
      </c>
      <c r="B24" s="69">
        <f>B23+1</f>
        <v>684</v>
      </c>
      <c r="C24" s="70"/>
      <c r="D24" s="36"/>
      <c r="E24" s="71">
        <v>-15660</v>
      </c>
      <c r="F24" s="38"/>
      <c r="G24" s="39"/>
      <c r="H24" s="40"/>
      <c r="I24" s="41"/>
      <c r="J24" s="42"/>
      <c r="K24" s="43"/>
      <c r="L24" s="40">
        <v>15660</v>
      </c>
      <c r="M24" s="42"/>
      <c r="N24" s="42"/>
      <c r="O24" s="41"/>
      <c r="P24" s="42"/>
      <c r="Q24" s="44"/>
      <c r="R24" s="40"/>
      <c r="S24" s="42"/>
      <c r="T24" s="42"/>
      <c r="U24" s="72"/>
      <c r="V24" s="73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3" t="s">
        <v>35</v>
      </c>
      <c r="B25" s="69">
        <f t="shared" ref="B25:B42" si="2">B24+1</f>
        <v>685</v>
      </c>
      <c r="C25" s="70"/>
      <c r="D25" s="36"/>
      <c r="E25" s="71"/>
      <c r="F25" s="38">
        <v>-3640</v>
      </c>
      <c r="G25" s="39"/>
      <c r="H25" s="40"/>
      <c r="I25" s="41"/>
      <c r="J25" s="42"/>
      <c r="K25" s="43"/>
      <c r="L25" s="40"/>
      <c r="M25" s="42">
        <v>3640</v>
      </c>
      <c r="N25" s="42"/>
      <c r="O25" s="41"/>
      <c r="P25" s="42"/>
      <c r="Q25" s="44"/>
      <c r="R25" s="40"/>
      <c r="S25" s="42"/>
      <c r="T25" s="42"/>
      <c r="U25" s="72"/>
      <c r="V25" s="73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3"/>
      <c r="B26" s="69">
        <f t="shared" si="2"/>
        <v>686</v>
      </c>
      <c r="C26" s="70"/>
      <c r="D26" s="36"/>
      <c r="E26" s="71"/>
      <c r="F26" s="38"/>
      <c r="G26" s="39"/>
      <c r="H26" s="40"/>
      <c r="I26" s="41"/>
      <c r="J26" s="42"/>
      <c r="K26" s="43"/>
      <c r="L26" s="40"/>
      <c r="M26" s="42"/>
      <c r="N26" s="42"/>
      <c r="O26" s="41"/>
      <c r="P26" s="42"/>
      <c r="Q26" s="44"/>
      <c r="R26" s="40"/>
      <c r="S26" s="42"/>
      <c r="T26" s="42"/>
      <c r="U26" s="72"/>
      <c r="V26" s="73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3"/>
      <c r="B27" s="69">
        <f t="shared" si="2"/>
        <v>687</v>
      </c>
      <c r="C27" s="70"/>
      <c r="D27" s="36"/>
      <c r="E27" s="71"/>
      <c r="F27" s="38"/>
      <c r="G27" s="39"/>
      <c r="H27" s="40"/>
      <c r="I27" s="41"/>
      <c r="J27" s="42"/>
      <c r="K27" s="43"/>
      <c r="L27" s="40"/>
      <c r="M27" s="42"/>
      <c r="N27" s="42"/>
      <c r="O27" s="41"/>
      <c r="P27" s="42"/>
      <c r="Q27" s="44"/>
      <c r="R27" s="40"/>
      <c r="S27" s="42"/>
      <c r="T27" s="42"/>
      <c r="U27" s="72"/>
      <c r="V27" s="73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3"/>
      <c r="B28" s="69">
        <f t="shared" si="2"/>
        <v>688</v>
      </c>
      <c r="C28" s="70"/>
      <c r="D28" s="36"/>
      <c r="E28" s="71"/>
      <c r="F28" s="38"/>
      <c r="G28" s="39"/>
      <c r="H28" s="40"/>
      <c r="I28" s="41"/>
      <c r="J28" s="42"/>
      <c r="K28" s="43"/>
      <c r="L28" s="40"/>
      <c r="M28" s="42"/>
      <c r="N28" s="42"/>
      <c r="O28" s="41"/>
      <c r="P28" s="42"/>
      <c r="Q28" s="44"/>
      <c r="R28" s="40"/>
      <c r="S28" s="42"/>
      <c r="T28" s="42"/>
      <c r="U28" s="72"/>
      <c r="V28" s="73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3"/>
      <c r="B29" s="69">
        <f t="shared" si="2"/>
        <v>689</v>
      </c>
      <c r="C29" s="70"/>
      <c r="D29" s="36"/>
      <c r="E29" s="71"/>
      <c r="F29" s="38"/>
      <c r="G29" s="39"/>
      <c r="H29" s="40"/>
      <c r="I29" s="41"/>
      <c r="J29" s="42"/>
      <c r="K29" s="43"/>
      <c r="L29" s="40"/>
      <c r="M29" s="42"/>
      <c r="N29" s="42"/>
      <c r="O29" s="41"/>
      <c r="P29" s="42"/>
      <c r="Q29" s="44"/>
      <c r="R29" s="40"/>
      <c r="S29" s="42"/>
      <c r="T29" s="42"/>
      <c r="U29" s="72"/>
      <c r="V29" s="73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3"/>
      <c r="B30" s="69">
        <f t="shared" si="2"/>
        <v>690</v>
      </c>
      <c r="C30" s="70"/>
      <c r="D30" s="36"/>
      <c r="E30" s="71"/>
      <c r="F30" s="38"/>
      <c r="G30" s="39"/>
      <c r="H30" s="40"/>
      <c r="I30" s="41"/>
      <c r="J30" s="42"/>
      <c r="K30" s="43"/>
      <c r="L30" s="40"/>
      <c r="M30" s="42"/>
      <c r="N30" s="42"/>
      <c r="O30" s="41"/>
      <c r="P30" s="42"/>
      <c r="Q30" s="44"/>
      <c r="R30" s="40"/>
      <c r="S30" s="42"/>
      <c r="T30" s="42"/>
      <c r="U30" s="72"/>
      <c r="V30" s="73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3"/>
      <c r="B31" s="69">
        <f t="shared" si="2"/>
        <v>691</v>
      </c>
      <c r="C31" s="70"/>
      <c r="D31" s="36"/>
      <c r="E31" s="71"/>
      <c r="F31" s="38"/>
      <c r="G31" s="39"/>
      <c r="H31" s="40"/>
      <c r="I31" s="41"/>
      <c r="J31" s="42"/>
      <c r="K31" s="43"/>
      <c r="L31" s="40"/>
      <c r="M31" s="42"/>
      <c r="N31" s="42"/>
      <c r="O31" s="41"/>
      <c r="P31" s="42"/>
      <c r="Q31" s="44"/>
      <c r="R31" s="40"/>
      <c r="S31" s="42"/>
      <c r="T31" s="42"/>
      <c r="U31" s="72"/>
      <c r="V31" s="73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3"/>
      <c r="B32" s="69">
        <f t="shared" si="2"/>
        <v>692</v>
      </c>
      <c r="C32" s="70"/>
      <c r="D32" s="36"/>
      <c r="E32" s="71"/>
      <c r="F32" s="38"/>
      <c r="G32" s="39"/>
      <c r="H32" s="40"/>
      <c r="I32" s="41"/>
      <c r="J32" s="42"/>
      <c r="K32" s="43"/>
      <c r="L32" s="40"/>
      <c r="M32" s="42"/>
      <c r="N32" s="42"/>
      <c r="O32" s="41"/>
      <c r="P32" s="42"/>
      <c r="Q32" s="44"/>
      <c r="R32" s="40"/>
      <c r="S32" s="42"/>
      <c r="T32" s="42"/>
      <c r="U32" s="72"/>
      <c r="V32" s="73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3"/>
      <c r="B33" s="69">
        <f t="shared" si="2"/>
        <v>693</v>
      </c>
      <c r="C33" s="70"/>
      <c r="D33" s="36"/>
      <c r="E33" s="71"/>
      <c r="F33" s="38"/>
      <c r="G33" s="39"/>
      <c r="H33" s="40"/>
      <c r="I33" s="41"/>
      <c r="J33" s="42"/>
      <c r="K33" s="43"/>
      <c r="L33" s="40"/>
      <c r="M33" s="42"/>
      <c r="N33" s="42"/>
      <c r="O33" s="41"/>
      <c r="P33" s="42"/>
      <c r="Q33" s="44"/>
      <c r="R33" s="40"/>
      <c r="S33" s="42"/>
      <c r="T33" s="42"/>
      <c r="U33" s="72"/>
      <c r="V33" s="73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3"/>
      <c r="B34" s="69">
        <f t="shared" si="2"/>
        <v>694</v>
      </c>
      <c r="C34" s="70"/>
      <c r="D34" s="36"/>
      <c r="E34" s="71"/>
      <c r="F34" s="38"/>
      <c r="G34" s="39"/>
      <c r="H34" s="40"/>
      <c r="I34" s="41"/>
      <c r="J34" s="42"/>
      <c r="K34" s="43"/>
      <c r="L34" s="40"/>
      <c r="M34" s="42"/>
      <c r="N34" s="42"/>
      <c r="O34" s="41"/>
      <c r="P34" s="42"/>
      <c r="Q34" s="44"/>
      <c r="R34" s="40"/>
      <c r="S34" s="42"/>
      <c r="T34" s="42"/>
      <c r="U34" s="72"/>
      <c r="V34" s="73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3" t="s">
        <v>32</v>
      </c>
      <c r="B35" s="69">
        <f t="shared" si="2"/>
        <v>695</v>
      </c>
      <c r="C35" s="70"/>
      <c r="D35" s="36"/>
      <c r="E35" s="71"/>
      <c r="F35" s="38"/>
      <c r="G35" s="39"/>
      <c r="H35" s="40"/>
      <c r="I35" s="41"/>
      <c r="J35" s="42"/>
      <c r="K35" s="43"/>
      <c r="L35" s="40"/>
      <c r="M35" s="42"/>
      <c r="N35" s="42"/>
      <c r="O35" s="41"/>
      <c r="P35" s="42"/>
      <c r="Q35" s="44"/>
      <c r="R35" s="40"/>
      <c r="S35" s="42"/>
      <c r="T35" s="42"/>
      <c r="U35" s="72"/>
      <c r="V35" s="73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3" t="s">
        <v>33</v>
      </c>
      <c r="B36" s="69">
        <f t="shared" si="2"/>
        <v>696</v>
      </c>
      <c r="C36" s="70"/>
      <c r="D36" s="36"/>
      <c r="E36" s="71"/>
      <c r="F36" s="38"/>
      <c r="G36" s="39"/>
      <c r="H36" s="40"/>
      <c r="I36" s="41"/>
      <c r="J36" s="42"/>
      <c r="K36" s="43"/>
      <c r="L36" s="40"/>
      <c r="M36" s="42"/>
      <c r="N36" s="42"/>
      <c r="O36" s="41"/>
      <c r="P36" s="42"/>
      <c r="Q36" s="44"/>
      <c r="R36" s="40"/>
      <c r="S36" s="42"/>
      <c r="T36" s="42"/>
      <c r="U36" s="72"/>
      <c r="V36" s="73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3" t="s">
        <v>34</v>
      </c>
      <c r="B37" s="69">
        <f t="shared" si="2"/>
        <v>697</v>
      </c>
      <c r="C37" s="70"/>
      <c r="D37" s="36"/>
      <c r="E37" s="71"/>
      <c r="F37" s="38"/>
      <c r="G37" s="39"/>
      <c r="H37" s="40"/>
      <c r="I37" s="41"/>
      <c r="J37" s="42"/>
      <c r="K37" s="43"/>
      <c r="L37" s="40"/>
      <c r="M37" s="42"/>
      <c r="N37" s="42"/>
      <c r="O37" s="41"/>
      <c r="P37" s="42"/>
      <c r="Q37" s="44"/>
      <c r="R37" s="40"/>
      <c r="S37" s="42"/>
      <c r="T37" s="42"/>
      <c r="U37" s="72"/>
      <c r="V37" s="73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3" t="s">
        <v>35</v>
      </c>
      <c r="B38" s="69">
        <f t="shared" si="2"/>
        <v>698</v>
      </c>
      <c r="C38" s="70"/>
      <c r="D38" s="36"/>
      <c r="E38" s="71"/>
      <c r="F38" s="38"/>
      <c r="G38" s="39"/>
      <c r="H38" s="40"/>
      <c r="I38" s="41"/>
      <c r="J38" s="42"/>
      <c r="K38" s="43"/>
      <c r="L38" s="40"/>
      <c r="M38" s="42"/>
      <c r="N38" s="42"/>
      <c r="O38" s="41"/>
      <c r="P38" s="42"/>
      <c r="Q38" s="44"/>
      <c r="R38" s="40"/>
      <c r="S38" s="42"/>
      <c r="T38" s="42"/>
      <c r="U38" s="72"/>
      <c r="V38" s="73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3" t="s">
        <v>36</v>
      </c>
      <c r="B39" s="69">
        <f t="shared" si="2"/>
        <v>699</v>
      </c>
      <c r="C39" s="70"/>
      <c r="D39" s="36"/>
      <c r="E39" s="71"/>
      <c r="F39" s="38"/>
      <c r="G39" s="39"/>
      <c r="H39" s="40"/>
      <c r="I39" s="41"/>
      <c r="J39" s="42"/>
      <c r="K39" s="43"/>
      <c r="L39" s="40"/>
      <c r="M39" s="42"/>
      <c r="N39" s="42"/>
      <c r="O39" s="41"/>
      <c r="P39" s="42"/>
      <c r="Q39" s="44"/>
      <c r="R39" s="40"/>
      <c r="S39" s="42"/>
      <c r="T39" s="42"/>
      <c r="U39" s="72"/>
      <c r="V39" s="73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3"/>
      <c r="B40" s="69">
        <f t="shared" si="2"/>
        <v>700</v>
      </c>
      <c r="C40" s="70"/>
      <c r="D40" s="36"/>
      <c r="E40" s="71"/>
      <c r="F40" s="38"/>
      <c r="G40" s="39"/>
      <c r="H40" s="40"/>
      <c r="I40" s="41"/>
      <c r="J40" s="42"/>
      <c r="K40" s="43"/>
      <c r="L40" s="40"/>
      <c r="M40" s="42"/>
      <c r="N40" s="42"/>
      <c r="O40" s="41"/>
      <c r="P40" s="42"/>
      <c r="Q40" s="44"/>
      <c r="R40" s="40"/>
      <c r="S40" s="42"/>
      <c r="T40" s="42"/>
      <c r="U40" s="72"/>
      <c r="V40" s="73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3" t="s">
        <v>30</v>
      </c>
      <c r="B41" s="69">
        <f t="shared" si="2"/>
        <v>701</v>
      </c>
      <c r="C41" s="70"/>
      <c r="D41" s="36"/>
      <c r="E41" s="71"/>
      <c r="F41" s="38"/>
      <c r="G41" s="39"/>
      <c r="H41" s="40"/>
      <c r="I41" s="41"/>
      <c r="J41" s="42"/>
      <c r="K41" s="43"/>
      <c r="L41" s="40"/>
      <c r="M41" s="42"/>
      <c r="N41" s="42"/>
      <c r="O41" s="41"/>
      <c r="P41" s="42"/>
      <c r="Q41" s="44"/>
      <c r="R41" s="40"/>
      <c r="S41" s="42"/>
      <c r="T41" s="42"/>
      <c r="U41" s="72"/>
      <c r="V41" s="73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3" t="s">
        <v>31</v>
      </c>
      <c r="B42" s="69">
        <f t="shared" si="2"/>
        <v>702</v>
      </c>
      <c r="C42" s="70"/>
      <c r="D42" s="36"/>
      <c r="E42" s="71"/>
      <c r="F42" s="38"/>
      <c r="G42" s="39"/>
      <c r="H42" s="40"/>
      <c r="I42" s="41"/>
      <c r="J42" s="42"/>
      <c r="K42" s="43"/>
      <c r="L42" s="40"/>
      <c r="M42" s="42"/>
      <c r="N42" s="42"/>
      <c r="O42" s="41"/>
      <c r="P42" s="42"/>
      <c r="Q42" s="44"/>
      <c r="R42" s="40"/>
      <c r="S42" s="42"/>
      <c r="T42" s="42"/>
      <c r="U42" s="72"/>
      <c r="V42" s="7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25">
      <c r="A43" s="277"/>
      <c r="B43" s="278"/>
      <c r="C43" s="75">
        <f t="shared" ref="C43:V43" si="3">SUM(C23:C42)</f>
        <v>0</v>
      </c>
      <c r="D43" s="76">
        <f t="shared" si="3"/>
        <v>0</v>
      </c>
      <c r="E43" s="77">
        <f t="shared" si="3"/>
        <v>-15660</v>
      </c>
      <c r="F43" s="76">
        <f t="shared" si="3"/>
        <v>-3640</v>
      </c>
      <c r="G43" s="78">
        <f t="shared" si="3"/>
        <v>0</v>
      </c>
      <c r="H43" s="238">
        <f t="shared" si="3"/>
        <v>0</v>
      </c>
      <c r="I43" s="238">
        <f t="shared" si="3"/>
        <v>0</v>
      </c>
      <c r="J43" s="80">
        <f>SUM(J23:J42)</f>
        <v>0</v>
      </c>
      <c r="K43" s="239">
        <f t="shared" si="3"/>
        <v>0</v>
      </c>
      <c r="L43" s="80">
        <f t="shared" si="3"/>
        <v>15660</v>
      </c>
      <c r="M43" s="80">
        <f t="shared" si="3"/>
        <v>3640</v>
      </c>
      <c r="N43" s="80">
        <f t="shared" si="3"/>
        <v>0</v>
      </c>
      <c r="O43" s="238">
        <f t="shared" si="3"/>
        <v>0</v>
      </c>
      <c r="P43" s="80">
        <f t="shared" si="3"/>
        <v>0</v>
      </c>
      <c r="Q43" s="80">
        <f>SUM(Q23:Q42)</f>
        <v>0</v>
      </c>
      <c r="R43" s="80">
        <f>SUM(R23:R42)</f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37</v>
      </c>
      <c r="B44" s="84">
        <v>1065</v>
      </c>
      <c r="C44" s="85"/>
      <c r="D44" s="86"/>
      <c r="E44" s="86"/>
      <c r="F44" s="87"/>
      <c r="G44" s="88"/>
      <c r="H44" s="93"/>
      <c r="I44" s="93"/>
      <c r="J44" s="92"/>
      <c r="K44" s="91"/>
      <c r="L44" s="92"/>
      <c r="M44" s="92"/>
      <c r="N44" s="92"/>
      <c r="O44" s="93"/>
      <c r="P44" s="92"/>
      <c r="Q44" s="92"/>
      <c r="R44" s="94"/>
      <c r="S44" s="92"/>
      <c r="T44" s="92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3" t="s">
        <v>135</v>
      </c>
      <c r="B45" s="97">
        <f t="shared" ref="B45:B59" si="4">B44+1</f>
        <v>1066</v>
      </c>
      <c r="C45" s="35">
        <v>800</v>
      </c>
      <c r="D45" s="71"/>
      <c r="E45" s="71"/>
      <c r="F45" s="36"/>
      <c r="G45" s="37"/>
      <c r="H45" s="41"/>
      <c r="I45" s="41"/>
      <c r="J45" s="42"/>
      <c r="K45" s="43"/>
      <c r="L45" s="42"/>
      <c r="M45" s="42"/>
      <c r="N45" s="42"/>
      <c r="O45" s="41"/>
      <c r="P45" s="42"/>
      <c r="Q45" s="44"/>
      <c r="R45" s="40"/>
      <c r="S45" s="42"/>
      <c r="T45" s="42"/>
      <c r="U45" s="139"/>
      <c r="V45" s="140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3" t="s">
        <v>136</v>
      </c>
      <c r="B46" s="97">
        <f t="shared" si="4"/>
        <v>1067</v>
      </c>
      <c r="C46" s="35"/>
      <c r="D46" s="71"/>
      <c r="E46" s="71"/>
      <c r="F46" s="36"/>
      <c r="G46" s="37"/>
      <c r="H46" s="41"/>
      <c r="I46" s="41"/>
      <c r="J46" s="42"/>
      <c r="K46" s="43">
        <v>700</v>
      </c>
      <c r="L46" s="42"/>
      <c r="M46" s="42"/>
      <c r="N46" s="42"/>
      <c r="O46" s="41"/>
      <c r="P46" s="42"/>
      <c r="Q46" s="44"/>
      <c r="R46" s="40"/>
      <c r="S46" s="42"/>
      <c r="T46" s="42"/>
      <c r="U46" s="103"/>
      <c r="V46" s="104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3" t="s">
        <v>134</v>
      </c>
      <c r="B47" s="97">
        <f t="shared" si="4"/>
        <v>1068</v>
      </c>
      <c r="C47" s="35">
        <v>75</v>
      </c>
      <c r="D47" s="71"/>
      <c r="E47" s="71"/>
      <c r="F47" s="36"/>
      <c r="G47" s="37"/>
      <c r="H47" s="41"/>
      <c r="I47" s="41"/>
      <c r="J47" s="42"/>
      <c r="K47" s="43"/>
      <c r="L47" s="42"/>
      <c r="M47" s="42"/>
      <c r="N47" s="42"/>
      <c r="O47" s="41"/>
      <c r="P47" s="42"/>
      <c r="Q47" s="44"/>
      <c r="R47" s="40"/>
      <c r="S47" s="42"/>
      <c r="T47" s="42"/>
      <c r="U47" s="103"/>
      <c r="V47" s="104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3"/>
      <c r="B48" s="97">
        <f t="shared" si="4"/>
        <v>1069</v>
      </c>
      <c r="C48" s="35"/>
      <c r="D48" s="98"/>
      <c r="E48" s="98"/>
      <c r="F48" s="38"/>
      <c r="G48" s="99"/>
      <c r="H48" s="100"/>
      <c r="I48" s="100"/>
      <c r="J48" s="44"/>
      <c r="K48" s="101"/>
      <c r="L48" s="44"/>
      <c r="M48" s="44"/>
      <c r="N48" s="44"/>
      <c r="O48" s="100"/>
      <c r="P48" s="102"/>
      <c r="Q48" s="44"/>
      <c r="R48" s="101"/>
      <c r="S48" s="44"/>
      <c r="T48" s="44"/>
      <c r="U48" s="103"/>
      <c r="V48" s="104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3"/>
      <c r="B49" s="97">
        <f t="shared" si="4"/>
        <v>1070</v>
      </c>
      <c r="C49" s="35"/>
      <c r="D49" s="98"/>
      <c r="E49" s="98"/>
      <c r="F49" s="38"/>
      <c r="G49" s="99"/>
      <c r="H49" s="100"/>
      <c r="I49" s="100"/>
      <c r="J49" s="44"/>
      <c r="K49" s="101"/>
      <c r="L49" s="44"/>
      <c r="M49" s="44"/>
      <c r="N49" s="44"/>
      <c r="O49" s="100"/>
      <c r="P49" s="102"/>
      <c r="Q49" s="44"/>
      <c r="R49" s="101"/>
      <c r="S49" s="44"/>
      <c r="T49" s="44"/>
      <c r="U49" s="103"/>
      <c r="V49" s="104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3"/>
      <c r="B50" s="97">
        <f t="shared" si="4"/>
        <v>1071</v>
      </c>
      <c r="C50" s="35"/>
      <c r="D50" s="98"/>
      <c r="E50" s="98"/>
      <c r="F50" s="38"/>
      <c r="G50" s="99"/>
      <c r="H50" s="100"/>
      <c r="I50" s="100"/>
      <c r="J50" s="44"/>
      <c r="K50" s="101"/>
      <c r="L50" s="44"/>
      <c r="M50" s="44"/>
      <c r="N50" s="44"/>
      <c r="O50" s="100"/>
      <c r="P50" s="102"/>
      <c r="Q50" s="44"/>
      <c r="R50" s="101"/>
      <c r="S50" s="44"/>
      <c r="T50" s="44"/>
      <c r="U50" s="103"/>
      <c r="V50" s="104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3"/>
      <c r="B51" s="97">
        <f t="shared" si="4"/>
        <v>1072</v>
      </c>
      <c r="C51" s="35"/>
      <c r="D51" s="98"/>
      <c r="E51" s="98"/>
      <c r="F51" s="38"/>
      <c r="G51" s="99"/>
      <c r="H51" s="100"/>
      <c r="I51" s="100"/>
      <c r="J51" s="44"/>
      <c r="K51" s="101"/>
      <c r="L51" s="44"/>
      <c r="M51" s="44"/>
      <c r="N51" s="44"/>
      <c r="O51" s="100"/>
      <c r="P51" s="102"/>
      <c r="Q51" s="44"/>
      <c r="R51" s="101"/>
      <c r="S51" s="44"/>
      <c r="T51" s="44"/>
      <c r="U51" s="103"/>
      <c r="V51" s="104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3"/>
      <c r="B52" s="97">
        <f t="shared" si="4"/>
        <v>1073</v>
      </c>
      <c r="C52" s="35"/>
      <c r="D52" s="98"/>
      <c r="E52" s="98"/>
      <c r="F52" s="38"/>
      <c r="G52" s="99"/>
      <c r="H52" s="100"/>
      <c r="I52" s="100"/>
      <c r="J52" s="44"/>
      <c r="K52" s="101"/>
      <c r="L52" s="44"/>
      <c r="M52" s="44"/>
      <c r="N52" s="44"/>
      <c r="O52" s="100"/>
      <c r="P52" s="102"/>
      <c r="Q52" s="44"/>
      <c r="R52" s="101"/>
      <c r="S52" s="44"/>
      <c r="T52" s="44"/>
      <c r="U52" s="103"/>
      <c r="V52" s="104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3"/>
      <c r="B53" s="97">
        <f t="shared" si="4"/>
        <v>1074</v>
      </c>
      <c r="C53" s="35"/>
      <c r="D53" s="98"/>
      <c r="E53" s="98"/>
      <c r="F53" s="38"/>
      <c r="G53" s="99"/>
      <c r="H53" s="100"/>
      <c r="I53" s="100"/>
      <c r="J53" s="44"/>
      <c r="K53" s="101"/>
      <c r="L53" s="44"/>
      <c r="M53" s="44"/>
      <c r="N53" s="44"/>
      <c r="O53" s="100"/>
      <c r="P53" s="102"/>
      <c r="Q53" s="44"/>
      <c r="R53" s="101"/>
      <c r="S53" s="44"/>
      <c r="T53" s="44"/>
      <c r="U53" s="103"/>
      <c r="V53" s="104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3"/>
      <c r="B54" s="97">
        <f t="shared" si="4"/>
        <v>1075</v>
      </c>
      <c r="C54" s="35"/>
      <c r="D54" s="98"/>
      <c r="E54" s="98"/>
      <c r="F54" s="38"/>
      <c r="G54" s="99"/>
      <c r="H54" s="100"/>
      <c r="I54" s="100"/>
      <c r="J54" s="44"/>
      <c r="K54" s="101"/>
      <c r="L54" s="44"/>
      <c r="M54" s="44"/>
      <c r="N54" s="44"/>
      <c r="O54" s="100"/>
      <c r="P54" s="102"/>
      <c r="Q54" s="44"/>
      <c r="R54" s="101"/>
      <c r="S54" s="44"/>
      <c r="T54" s="44"/>
      <c r="U54" s="103"/>
      <c r="V54" s="104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3"/>
      <c r="B55" s="97">
        <f t="shared" si="4"/>
        <v>1076</v>
      </c>
      <c r="C55" s="35"/>
      <c r="D55" s="98"/>
      <c r="E55" s="98"/>
      <c r="F55" s="38"/>
      <c r="G55" s="99"/>
      <c r="H55" s="100"/>
      <c r="I55" s="100"/>
      <c r="J55" s="44"/>
      <c r="K55" s="101"/>
      <c r="L55" s="44"/>
      <c r="M55" s="44"/>
      <c r="N55" s="44"/>
      <c r="O55" s="100"/>
      <c r="P55" s="102"/>
      <c r="Q55" s="44"/>
      <c r="R55" s="101"/>
      <c r="S55" s="44"/>
      <c r="T55" s="44"/>
      <c r="U55" s="103"/>
      <c r="V55" s="104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3"/>
      <c r="B56" s="97">
        <f t="shared" si="4"/>
        <v>1077</v>
      </c>
      <c r="C56" s="35"/>
      <c r="D56" s="98"/>
      <c r="E56" s="98"/>
      <c r="F56" s="38"/>
      <c r="G56" s="99"/>
      <c r="H56" s="100"/>
      <c r="I56" s="100"/>
      <c r="J56" s="44"/>
      <c r="K56" s="101"/>
      <c r="L56" s="44"/>
      <c r="M56" s="44"/>
      <c r="N56" s="44"/>
      <c r="O56" s="100"/>
      <c r="P56" s="102"/>
      <c r="Q56" s="44"/>
      <c r="R56" s="101"/>
      <c r="S56" s="44"/>
      <c r="T56" s="44"/>
      <c r="U56" s="103"/>
      <c r="V56" s="104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3"/>
      <c r="B57" s="97">
        <f t="shared" si="4"/>
        <v>1078</v>
      </c>
      <c r="C57" s="35"/>
      <c r="D57" s="98"/>
      <c r="E57" s="98"/>
      <c r="F57" s="38"/>
      <c r="G57" s="99"/>
      <c r="H57" s="100"/>
      <c r="I57" s="100"/>
      <c r="J57" s="44"/>
      <c r="K57" s="101"/>
      <c r="L57" s="44"/>
      <c r="M57" s="44"/>
      <c r="N57" s="44"/>
      <c r="O57" s="100"/>
      <c r="P57" s="102"/>
      <c r="Q57" s="44"/>
      <c r="R57" s="101"/>
      <c r="S57" s="44"/>
      <c r="T57" s="44"/>
      <c r="U57" s="103"/>
      <c r="V57" s="104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3" t="s">
        <v>70</v>
      </c>
      <c r="B58" s="97">
        <f t="shared" si="4"/>
        <v>1079</v>
      </c>
      <c r="C58" s="35"/>
      <c r="D58" s="98"/>
      <c r="E58" s="98"/>
      <c r="F58" s="38"/>
      <c r="G58" s="99"/>
      <c r="H58" s="100"/>
      <c r="I58" s="100"/>
      <c r="J58" s="44"/>
      <c r="K58" s="101"/>
      <c r="L58" s="44"/>
      <c r="M58" s="44"/>
      <c r="N58" s="44"/>
      <c r="O58" s="100"/>
      <c r="P58" s="102"/>
      <c r="Q58" s="44"/>
      <c r="R58" s="101"/>
      <c r="S58" s="44"/>
      <c r="T58" s="44"/>
      <c r="U58" s="103"/>
      <c r="V58" s="104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33" t="s">
        <v>71</v>
      </c>
      <c r="B59" s="97">
        <f t="shared" si="4"/>
        <v>1080</v>
      </c>
      <c r="C59" s="35"/>
      <c r="D59" s="98"/>
      <c r="E59" s="98"/>
      <c r="F59" s="38"/>
      <c r="G59" s="99"/>
      <c r="H59" s="100"/>
      <c r="I59" s="100"/>
      <c r="J59" s="44"/>
      <c r="K59" s="101"/>
      <c r="L59" s="44"/>
      <c r="M59" s="44"/>
      <c r="N59" s="44"/>
      <c r="O59" s="100"/>
      <c r="P59" s="44"/>
      <c r="Q59" s="44"/>
      <c r="R59" s="107"/>
      <c r="S59" s="44"/>
      <c r="T59" s="44"/>
      <c r="U59" s="103"/>
      <c r="V59" s="104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279" t="s">
        <v>59</v>
      </c>
      <c r="B60" s="279"/>
      <c r="C60" s="108">
        <f t="shared" ref="C60:V60" si="5">SUM(C44:C59)</f>
        <v>875</v>
      </c>
      <c r="D60" s="108">
        <f t="shared" si="5"/>
        <v>0</v>
      </c>
      <c r="E60" s="108">
        <f t="shared" si="5"/>
        <v>0</v>
      </c>
      <c r="F60" s="108">
        <f t="shared" si="5"/>
        <v>0</v>
      </c>
      <c r="G60" s="108">
        <f t="shared" si="5"/>
        <v>0</v>
      </c>
      <c r="H60" s="110">
        <f t="shared" si="5"/>
        <v>0</v>
      </c>
      <c r="I60" s="110">
        <f t="shared" si="5"/>
        <v>0</v>
      </c>
      <c r="J60" s="110">
        <f t="shared" si="5"/>
        <v>0</v>
      </c>
      <c r="K60" s="110">
        <f>SUM(K45:K59)</f>
        <v>700</v>
      </c>
      <c r="L60" s="110">
        <f t="shared" si="5"/>
        <v>0</v>
      </c>
      <c r="M60" s="110">
        <f t="shared" si="5"/>
        <v>0</v>
      </c>
      <c r="N60" s="110">
        <f t="shared" si="5"/>
        <v>0</v>
      </c>
      <c r="O60" s="111">
        <f t="shared" si="5"/>
        <v>0</v>
      </c>
      <c r="P60" s="110">
        <f t="shared" si="5"/>
        <v>0</v>
      </c>
      <c r="Q60" s="110">
        <f t="shared" si="5"/>
        <v>0</v>
      </c>
      <c r="R60" s="110">
        <f t="shared" si="5"/>
        <v>0</v>
      </c>
      <c r="S60" s="110">
        <f t="shared" si="5"/>
        <v>0</v>
      </c>
      <c r="T60" s="110">
        <f t="shared" si="5"/>
        <v>0</v>
      </c>
      <c r="U60" s="112">
        <f t="shared" si="5"/>
        <v>0</v>
      </c>
      <c r="V60" s="113">
        <f t="shared" si="5"/>
        <v>0</v>
      </c>
    </row>
    <row r="61" spans="1:31" ht="15.75" thickBot="1" x14ac:dyDescent="0.25">
      <c r="A61" s="280" t="s">
        <v>60</v>
      </c>
      <c r="B61" s="280"/>
      <c r="C61" s="114">
        <f t="shared" ref="C61:V61" si="6">C22+C43-C60</f>
        <v>-508</v>
      </c>
      <c r="D61" s="114">
        <f t="shared" si="6"/>
        <v>4020</v>
      </c>
      <c r="E61" s="114">
        <f t="shared" si="6"/>
        <v>0</v>
      </c>
      <c r="F61" s="114">
        <f t="shared" si="6"/>
        <v>1974</v>
      </c>
      <c r="G61" s="114" t="e">
        <f t="shared" si="6"/>
        <v>#REF!</v>
      </c>
      <c r="H61" s="28">
        <f t="shared" si="6"/>
        <v>-6.6879999999996471</v>
      </c>
      <c r="I61" s="28">
        <f t="shared" si="6"/>
        <v>0</v>
      </c>
      <c r="J61" s="28">
        <f t="shared" si="6"/>
        <v>0</v>
      </c>
      <c r="K61" s="28">
        <f t="shared" si="6"/>
        <v>16135.140000000029</v>
      </c>
      <c r="L61" s="28">
        <f t="shared" si="6"/>
        <v>104630.15999999989</v>
      </c>
      <c r="M61" s="28">
        <f t="shared" si="6"/>
        <v>4304.7400000000125</v>
      </c>
      <c r="N61" s="28">
        <f t="shared" si="6"/>
        <v>24534</v>
      </c>
      <c r="O61" s="28">
        <f t="shared" si="6"/>
        <v>1354.9500000000116</v>
      </c>
      <c r="P61" s="28">
        <f t="shared" si="6"/>
        <v>17296.510000000002</v>
      </c>
      <c r="Q61" s="28">
        <f t="shared" si="6"/>
        <v>0</v>
      </c>
      <c r="R61" s="28">
        <f t="shared" si="6"/>
        <v>0</v>
      </c>
      <c r="S61" s="28">
        <f t="shared" si="6"/>
        <v>2687.4700000000048</v>
      </c>
      <c r="T61" s="28">
        <f t="shared" si="6"/>
        <v>411.01999999999572</v>
      </c>
      <c r="U61" s="253" t="e">
        <f t="shared" si="6"/>
        <v>#REF!</v>
      </c>
      <c r="V61" s="253" t="e">
        <f t="shared" si="6"/>
        <v>#REF!</v>
      </c>
    </row>
    <row r="62" spans="1:31" ht="17.25" customHeight="1" x14ac:dyDescent="0.25"/>
    <row r="64" spans="1:31" ht="27" customHeight="1" x14ac:dyDescent="0.5">
      <c r="A64" s="124"/>
      <c r="Q64" s="313"/>
      <c r="R64" s="313"/>
      <c r="S64" s="313"/>
      <c r="T64" s="313"/>
    </row>
    <row r="65" spans="1:20" ht="21" customHeight="1" x14ac:dyDescent="0.5">
      <c r="A65" s="124" t="s">
        <v>61</v>
      </c>
      <c r="Q65" s="313"/>
      <c r="R65" s="313"/>
      <c r="S65" s="313"/>
      <c r="T65" s="313"/>
    </row>
    <row r="67" spans="1:20" x14ac:dyDescent="0.25">
      <c r="B67" s="125"/>
    </row>
    <row r="237" spans="4:4" x14ac:dyDescent="0.25">
      <c r="D237" s="119" t="s">
        <v>62</v>
      </c>
    </row>
  </sheetData>
  <mergeCells count="15">
    <mergeCell ref="Q65:T6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0:B60"/>
    <mergeCell ref="A61:B61"/>
    <mergeCell ref="Q64:T64"/>
  </mergeCells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4.25" x14ac:dyDescent="0.2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4.25" x14ac:dyDescent="0.2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4.25" x14ac:dyDescent="0.2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4.25" x14ac:dyDescent="0.2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4.25" x14ac:dyDescent="0.2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4.25" x14ac:dyDescent="0.2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4.25" x14ac:dyDescent="0.2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"/>
  <sheetViews>
    <sheetView rightToLeft="1" workbookViewId="0">
      <selection activeCell="L30" sqref="L30"/>
    </sheetView>
  </sheetViews>
  <sheetFormatPr defaultRowHeight="14.25" x14ac:dyDescent="0.2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4.25" x14ac:dyDescent="0.2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4.25" x14ac:dyDescent="0.2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4.25" x14ac:dyDescent="0.2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4.25" x14ac:dyDescent="0.2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4.25" x14ac:dyDescent="0.2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2022-12-17T07:55:46Z</dcterms:modified>
</cp:coreProperties>
</file>