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37687B7A-49F6-41C7-A647-4998D321B138}" xr6:coauthVersionLast="47" xr6:coauthVersionMax="47" xr10:uidLastSave="{00000000-0000-0000-0000-000000000000}"/>
  <bookViews>
    <workbookView xWindow="-120" yWindow="-120" windowWidth="29040" windowHeight="15840" tabRatio="867" activeTab="23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71" i="27" l="1"/>
  <c r="U71" i="27"/>
  <c r="T71" i="27"/>
  <c r="S71" i="27"/>
  <c r="R71" i="27"/>
  <c r="Q71" i="27"/>
  <c r="P71" i="27"/>
  <c r="O71" i="27"/>
  <c r="N71" i="27"/>
  <c r="M71" i="27"/>
  <c r="L71" i="27"/>
  <c r="K71" i="27"/>
  <c r="J71" i="27"/>
  <c r="I71" i="27"/>
  <c r="H71" i="27"/>
  <c r="G71" i="27"/>
  <c r="F71" i="27"/>
  <c r="E71" i="27"/>
  <c r="D71" i="27"/>
  <c r="C71" i="27"/>
  <c r="B51" i="27"/>
  <c r="B52" i="27" s="1"/>
  <c r="B53" i="27" s="1"/>
  <c r="B54" i="27" s="1"/>
  <c r="B55" i="27" s="1"/>
  <c r="B56" i="27" s="1"/>
  <c r="B57" i="27" s="1"/>
  <c r="B58" i="27" s="1"/>
  <c r="B59" i="27" s="1"/>
  <c r="B60" i="27" s="1"/>
  <c r="B61" i="27" s="1"/>
  <c r="B62" i="27" s="1"/>
  <c r="B63" i="27" s="1"/>
  <c r="B64" i="27" s="1"/>
  <c r="B65" i="27" s="1"/>
  <c r="B66" i="27" s="1"/>
  <c r="B67" i="27" s="1"/>
  <c r="B68" i="27" s="1"/>
  <c r="B69" i="27" s="1"/>
  <c r="B70" i="27" s="1"/>
  <c r="V49" i="27"/>
  <c r="U49" i="27"/>
  <c r="T49" i="27"/>
  <c r="S49" i="27"/>
  <c r="R49" i="27"/>
  <c r="Q49" i="27"/>
  <c r="P49" i="27"/>
  <c r="O49" i="27"/>
  <c r="N49" i="27"/>
  <c r="M49" i="27"/>
  <c r="L49" i="27"/>
  <c r="K49" i="27"/>
  <c r="J49" i="27"/>
  <c r="I49" i="27"/>
  <c r="H49" i="27"/>
  <c r="G49" i="27"/>
  <c r="F49" i="27"/>
  <c r="E49" i="27"/>
  <c r="D49" i="27"/>
  <c r="C49" i="27"/>
  <c r="B29" i="27"/>
  <c r="B30" i="27" s="1"/>
  <c r="B31" i="27" s="1"/>
  <c r="B32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B43" i="27" s="1"/>
  <c r="B44" i="27" s="1"/>
  <c r="B45" i="27" s="1"/>
  <c r="B46" i="27" s="1"/>
  <c r="B47" i="27" s="1"/>
  <c r="B48" i="27" s="1"/>
  <c r="N27" i="27"/>
  <c r="N72" i="27" s="1"/>
  <c r="M27" i="27"/>
  <c r="M72" i="27" s="1"/>
  <c r="L27" i="27"/>
  <c r="L72" i="27" s="1"/>
  <c r="K27" i="27"/>
  <c r="K72" i="27" s="1"/>
  <c r="B6" i="27"/>
  <c r="B7" i="27" s="1"/>
  <c r="B8" i="27" s="1"/>
  <c r="B9" i="27" s="1"/>
  <c r="B10" i="27" s="1"/>
  <c r="B11" i="27" s="1"/>
  <c r="B12" i="27" s="1"/>
  <c r="B13" i="27" s="1"/>
  <c r="B14" i="27" s="1"/>
  <c r="B15" i="27" s="1"/>
  <c r="B16" i="27" s="1"/>
  <c r="B17" i="27" s="1"/>
  <c r="B18" i="27" s="1"/>
  <c r="B19" i="27" s="1"/>
  <c r="B20" i="27" s="1"/>
  <c r="B21" i="27" s="1"/>
  <c r="B22" i="27" s="1"/>
  <c r="B23" i="27" s="1"/>
  <c r="B24" i="27" s="1"/>
  <c r="B25" i="27" s="1"/>
  <c r="B26" i="27" s="1"/>
  <c r="B5" i="27"/>
  <c r="V4" i="27"/>
  <c r="V27" i="27" s="1"/>
  <c r="V72" i="27" s="1"/>
  <c r="U4" i="27"/>
  <c r="U27" i="27" s="1"/>
  <c r="U72" i="27" s="1"/>
  <c r="T4" i="27"/>
  <c r="T27" i="27" s="1"/>
  <c r="T72" i="27" s="1"/>
  <c r="S4" i="27"/>
  <c r="S27" i="27" s="1"/>
  <c r="S72" i="27" s="1"/>
  <c r="R4" i="27"/>
  <c r="R27" i="27" s="1"/>
  <c r="R72" i="27" s="1"/>
  <c r="Q4" i="27"/>
  <c r="Q27" i="27" s="1"/>
  <c r="Q72" i="27" s="1"/>
  <c r="P4" i="27"/>
  <c r="P27" i="27" s="1"/>
  <c r="P72" i="27" s="1"/>
  <c r="O4" i="27"/>
  <c r="O27" i="27" s="1"/>
  <c r="O72" i="27" s="1"/>
  <c r="N4" i="27"/>
  <c r="M4" i="27"/>
  <c r="L4" i="27"/>
  <c r="K4" i="27"/>
  <c r="J4" i="27"/>
  <c r="J27" i="27" s="1"/>
  <c r="J72" i="27" s="1"/>
  <c r="I4" i="27"/>
  <c r="I27" i="27" s="1"/>
  <c r="I72" i="27" s="1"/>
  <c r="H4" i="27"/>
  <c r="H27" i="27" s="1"/>
  <c r="H72" i="27" s="1"/>
  <c r="G4" i="27"/>
  <c r="G27" i="27" s="1"/>
  <c r="G72" i="27" s="1"/>
  <c r="F4" i="27"/>
  <c r="F27" i="27" s="1"/>
  <c r="F72" i="27" s="1"/>
  <c r="E4" i="27"/>
  <c r="E27" i="27" s="1"/>
  <c r="E72" i="27" s="1"/>
  <c r="D4" i="27"/>
  <c r="D27" i="27" s="1"/>
  <c r="D72" i="27" s="1"/>
  <c r="C4" i="27"/>
  <c r="C27" i="27" s="1"/>
  <c r="C72" i="27" s="1"/>
  <c r="V66" i="23"/>
  <c r="U66" i="23"/>
  <c r="T66" i="23"/>
  <c r="S66" i="23"/>
  <c r="R66" i="23"/>
  <c r="Q66" i="23"/>
  <c r="P66" i="23"/>
  <c r="O66" i="23"/>
  <c r="N66" i="23"/>
  <c r="M66" i="23"/>
  <c r="L66" i="23"/>
  <c r="K66" i="23"/>
  <c r="J66" i="23"/>
  <c r="I66" i="23"/>
  <c r="H66" i="23"/>
  <c r="G66" i="23"/>
  <c r="F66" i="23"/>
  <c r="E66" i="23"/>
  <c r="D66" i="23"/>
  <c r="C66" i="23"/>
  <c r="B51" i="23"/>
  <c r="B52" i="23" s="1"/>
  <c r="B53" i="23" s="1"/>
  <c r="B54" i="23" s="1"/>
  <c r="B55" i="23" s="1"/>
  <c r="B56" i="23" s="1"/>
  <c r="B57" i="23" s="1"/>
  <c r="B58" i="23" s="1"/>
  <c r="B59" i="23" s="1"/>
  <c r="B60" i="23" s="1"/>
  <c r="B61" i="23" s="1"/>
  <c r="B62" i="23" s="1"/>
  <c r="B63" i="23" s="1"/>
  <c r="B64" i="23" s="1"/>
  <c r="B65" i="23" s="1"/>
  <c r="V49" i="23"/>
  <c r="U49" i="23"/>
  <c r="T49" i="23"/>
  <c r="S49" i="23"/>
  <c r="R49" i="23"/>
  <c r="Q49" i="23"/>
  <c r="P49" i="23"/>
  <c r="O49" i="23"/>
  <c r="N49" i="23"/>
  <c r="M49" i="23"/>
  <c r="L49" i="23"/>
  <c r="K49" i="23"/>
  <c r="J49" i="23"/>
  <c r="I49" i="23"/>
  <c r="H49" i="23"/>
  <c r="G49" i="23"/>
  <c r="F49" i="23"/>
  <c r="E49" i="23"/>
  <c r="D49" i="23"/>
  <c r="C49" i="23"/>
  <c r="B31" i="23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B47" i="23" s="1"/>
  <c r="B48" i="23" s="1"/>
  <c r="B30" i="23"/>
  <c r="B5" i="23"/>
  <c r="B6" i="23" s="1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B22" i="23" s="1"/>
  <c r="B23" i="23" s="1"/>
  <c r="B24" i="23" s="1"/>
  <c r="B25" i="23" s="1"/>
  <c r="B26" i="23" s="1"/>
  <c r="B27" i="23" s="1"/>
  <c r="V4" i="23"/>
  <c r="V28" i="23" s="1"/>
  <c r="V67" i="23" s="1"/>
  <c r="U4" i="23"/>
  <c r="U28" i="23" s="1"/>
  <c r="U67" i="23" s="1"/>
  <c r="I4" i="23"/>
  <c r="I28" i="23" s="1"/>
  <c r="I67" i="23" s="1"/>
  <c r="G4" i="23"/>
  <c r="G28" i="23" s="1"/>
  <c r="G67" i="23" s="1"/>
  <c r="A3" i="23"/>
  <c r="A2" i="23"/>
  <c r="V59" i="24"/>
  <c r="U59" i="24"/>
  <c r="T59" i="24"/>
  <c r="S59" i="24"/>
  <c r="R59" i="24"/>
  <c r="Q59" i="24"/>
  <c r="P59" i="24"/>
  <c r="O59" i="24"/>
  <c r="N59" i="24"/>
  <c r="M59" i="24"/>
  <c r="L59" i="24"/>
  <c r="K59" i="24"/>
  <c r="J59" i="24"/>
  <c r="I59" i="24"/>
  <c r="H59" i="24"/>
  <c r="G59" i="24"/>
  <c r="F59" i="24"/>
  <c r="E59" i="24"/>
  <c r="D59" i="24"/>
  <c r="C59" i="24"/>
  <c r="B46" i="24"/>
  <c r="B47" i="24" s="1"/>
  <c r="B48" i="24" s="1"/>
  <c r="B49" i="24" s="1"/>
  <c r="B50" i="24" s="1"/>
  <c r="B51" i="24" s="1"/>
  <c r="B52" i="24" s="1"/>
  <c r="B53" i="24" s="1"/>
  <c r="B54" i="24" s="1"/>
  <c r="B55" i="24" s="1"/>
  <c r="B56" i="24" s="1"/>
  <c r="B57" i="24" s="1"/>
  <c r="B58" i="24" s="1"/>
  <c r="V44" i="24"/>
  <c r="U44" i="24"/>
  <c r="T44" i="24"/>
  <c r="S44" i="24"/>
  <c r="R44" i="24"/>
  <c r="Q44" i="24"/>
  <c r="P44" i="24"/>
  <c r="O44" i="24"/>
  <c r="N44" i="24"/>
  <c r="M44" i="24"/>
  <c r="L44" i="24"/>
  <c r="K44" i="24"/>
  <c r="J44" i="24"/>
  <c r="I44" i="24"/>
  <c r="H44" i="24"/>
  <c r="G44" i="24"/>
  <c r="F44" i="24"/>
  <c r="E44" i="24"/>
  <c r="D44" i="24"/>
  <c r="C44" i="24"/>
  <c r="B25" i="24"/>
  <c r="B26" i="24" s="1"/>
  <c r="B27" i="24" s="1"/>
  <c r="B28" i="24" s="1"/>
  <c r="B29" i="24" s="1"/>
  <c r="B30" i="24" s="1"/>
  <c r="B31" i="24" s="1"/>
  <c r="B32" i="24" s="1"/>
  <c r="B33" i="24" s="1"/>
  <c r="B34" i="24" s="1"/>
  <c r="B35" i="24" s="1"/>
  <c r="B36" i="24" s="1"/>
  <c r="B37" i="24" s="1"/>
  <c r="B38" i="24" s="1"/>
  <c r="B39" i="24" s="1"/>
  <c r="B40" i="24" s="1"/>
  <c r="B41" i="24" s="1"/>
  <c r="B42" i="24" s="1"/>
  <c r="B43" i="24" s="1"/>
  <c r="B24" i="24"/>
  <c r="B5" i="24"/>
  <c r="B6" i="24" s="1"/>
  <c r="B7" i="24" s="1"/>
  <c r="B8" i="24" s="1"/>
  <c r="B9" i="24" s="1"/>
  <c r="B10" i="24" s="1"/>
  <c r="B11" i="24" s="1"/>
  <c r="B12" i="24" s="1"/>
  <c r="B13" i="24" s="1"/>
  <c r="B14" i="24" s="1"/>
  <c r="B15" i="24" s="1"/>
  <c r="B16" i="24" s="1"/>
  <c r="B17" i="24" s="1"/>
  <c r="B18" i="24" s="1"/>
  <c r="B19" i="24" s="1"/>
  <c r="B20" i="24" s="1"/>
  <c r="B21" i="24" s="1"/>
  <c r="V4" i="24"/>
  <c r="V22" i="24" s="1"/>
  <c r="U4" i="24"/>
  <c r="U22" i="24" s="1"/>
  <c r="U60" i="24" s="1"/>
  <c r="I4" i="24"/>
  <c r="I22" i="24" s="1"/>
  <c r="I60" i="24" s="1"/>
  <c r="G4" i="24"/>
  <c r="G22" i="24" s="1"/>
  <c r="G60" i="24" s="1"/>
  <c r="A3" i="24"/>
  <c r="A2" i="24"/>
  <c r="V60" i="25"/>
  <c r="U60" i="25"/>
  <c r="T60" i="25"/>
  <c r="S60" i="25"/>
  <c r="R60" i="25"/>
  <c r="Q60" i="25"/>
  <c r="P60" i="25"/>
  <c r="O60" i="25"/>
  <c r="N60" i="25"/>
  <c r="M60" i="25"/>
  <c r="L60" i="25"/>
  <c r="K60" i="25"/>
  <c r="J60" i="25"/>
  <c r="I60" i="25"/>
  <c r="H60" i="25"/>
  <c r="G60" i="25"/>
  <c r="F60" i="25"/>
  <c r="E60" i="25"/>
  <c r="D60" i="25"/>
  <c r="C60" i="25"/>
  <c r="B50" i="25"/>
  <c r="B51" i="25" s="1"/>
  <c r="B52" i="25" s="1"/>
  <c r="B53" i="25" s="1"/>
  <c r="B54" i="25" s="1"/>
  <c r="B55" i="25" s="1"/>
  <c r="B56" i="25" s="1"/>
  <c r="B57" i="25" s="1"/>
  <c r="B58" i="25" s="1"/>
  <c r="B59" i="25" s="1"/>
  <c r="B49" i="25"/>
  <c r="V47" i="25"/>
  <c r="U47" i="25"/>
  <c r="T47" i="25"/>
  <c r="S47" i="25"/>
  <c r="R47" i="25"/>
  <c r="Q47" i="25"/>
  <c r="P47" i="25"/>
  <c r="O47" i="25"/>
  <c r="N47" i="25"/>
  <c r="M47" i="25"/>
  <c r="L47" i="25"/>
  <c r="K47" i="25"/>
  <c r="J47" i="25"/>
  <c r="I47" i="25"/>
  <c r="H47" i="25"/>
  <c r="G47" i="25"/>
  <c r="F47" i="25"/>
  <c r="E47" i="25"/>
  <c r="D47" i="25"/>
  <c r="C47" i="25"/>
  <c r="B29" i="25"/>
  <c r="B30" i="25" s="1"/>
  <c r="B31" i="25" s="1"/>
  <c r="B32" i="25" s="1"/>
  <c r="B33" i="25" s="1"/>
  <c r="B34" i="25" s="1"/>
  <c r="B35" i="25" s="1"/>
  <c r="B36" i="25" s="1"/>
  <c r="B37" i="25" s="1"/>
  <c r="B38" i="25" s="1"/>
  <c r="B39" i="25" s="1"/>
  <c r="B40" i="25" s="1"/>
  <c r="B41" i="25" s="1"/>
  <c r="B42" i="25" s="1"/>
  <c r="B43" i="25" s="1"/>
  <c r="B44" i="25" s="1"/>
  <c r="B45" i="25" s="1"/>
  <c r="B46" i="25" s="1"/>
  <c r="V26" i="25"/>
  <c r="V61" i="25" s="1"/>
  <c r="B5" i="25"/>
  <c r="B6" i="25" s="1"/>
  <c r="B7" i="25" s="1"/>
  <c r="B8" i="25" s="1"/>
  <c r="B9" i="25" s="1"/>
  <c r="B10" i="25" s="1"/>
  <c r="B11" i="25" s="1"/>
  <c r="B12" i="25" s="1"/>
  <c r="B13" i="25" s="1"/>
  <c r="B14" i="25" s="1"/>
  <c r="B15" i="25" s="1"/>
  <c r="B16" i="25" s="1"/>
  <c r="B17" i="25" s="1"/>
  <c r="B18" i="25" s="1"/>
  <c r="B19" i="25" s="1"/>
  <c r="B20" i="25" s="1"/>
  <c r="B21" i="25" s="1"/>
  <c r="B22" i="25" s="1"/>
  <c r="B23" i="25" s="1"/>
  <c r="B24" i="25" s="1"/>
  <c r="B25" i="25" s="1"/>
  <c r="V4" i="25"/>
  <c r="U4" i="25"/>
  <c r="U26" i="25" s="1"/>
  <c r="U61" i="25" s="1"/>
  <c r="I4" i="25"/>
  <c r="I26" i="25" s="1"/>
  <c r="I61" i="25" s="1"/>
  <c r="G4" i="25"/>
  <c r="G26" i="25" s="1"/>
  <c r="G61" i="25" s="1"/>
  <c r="A3" i="25"/>
  <c r="A2" i="25"/>
  <c r="V64" i="26"/>
  <c r="U64" i="26"/>
  <c r="T64" i="26"/>
  <c r="S64" i="26"/>
  <c r="R64" i="26"/>
  <c r="Q64" i="26"/>
  <c r="P64" i="26"/>
  <c r="O64" i="26"/>
  <c r="N64" i="26"/>
  <c r="M64" i="26"/>
  <c r="L64" i="26"/>
  <c r="K64" i="26"/>
  <c r="J64" i="26"/>
  <c r="I64" i="26"/>
  <c r="H64" i="26"/>
  <c r="G64" i="26"/>
  <c r="F64" i="26"/>
  <c r="E64" i="26"/>
  <c r="D64" i="26"/>
  <c r="C64" i="26"/>
  <c r="B50" i="26"/>
  <c r="B51" i="26" s="1"/>
  <c r="B52" i="26" s="1"/>
  <c r="B53" i="26" s="1"/>
  <c r="B54" i="26" s="1"/>
  <c r="B55" i="26" s="1"/>
  <c r="B56" i="26" s="1"/>
  <c r="B57" i="26" s="1"/>
  <c r="B58" i="26" s="1"/>
  <c r="B59" i="26" s="1"/>
  <c r="B60" i="26" s="1"/>
  <c r="B61" i="26" s="1"/>
  <c r="B62" i="26" s="1"/>
  <c r="B63" i="26" s="1"/>
  <c r="B49" i="26"/>
  <c r="V47" i="26"/>
  <c r="U47" i="26"/>
  <c r="T47" i="26"/>
  <c r="S47" i="26"/>
  <c r="R47" i="26"/>
  <c r="Q47" i="26"/>
  <c r="P47" i="26"/>
  <c r="O47" i="26"/>
  <c r="N47" i="26"/>
  <c r="M47" i="26"/>
  <c r="L47" i="26"/>
  <c r="K47" i="26"/>
  <c r="J47" i="26"/>
  <c r="I47" i="26"/>
  <c r="H47" i="26"/>
  <c r="G47" i="26"/>
  <c r="F47" i="26"/>
  <c r="E47" i="26"/>
  <c r="D47" i="26"/>
  <c r="C47" i="26"/>
  <c r="B29" i="26"/>
  <c r="B30" i="26" s="1"/>
  <c r="B31" i="26" s="1"/>
  <c r="B32" i="26" s="1"/>
  <c r="B33" i="26" s="1"/>
  <c r="B34" i="26" s="1"/>
  <c r="B35" i="26" s="1"/>
  <c r="B36" i="26" s="1"/>
  <c r="B37" i="26" s="1"/>
  <c r="B38" i="26" s="1"/>
  <c r="B39" i="26" s="1"/>
  <c r="B40" i="26" s="1"/>
  <c r="B41" i="26" s="1"/>
  <c r="B42" i="26" s="1"/>
  <c r="B43" i="26" s="1"/>
  <c r="B44" i="26" s="1"/>
  <c r="B45" i="26" s="1"/>
  <c r="B46" i="26" s="1"/>
  <c r="B5" i="26"/>
  <c r="B6" i="26" s="1"/>
  <c r="B7" i="26" s="1"/>
  <c r="B8" i="26" s="1"/>
  <c r="B9" i="26" s="1"/>
  <c r="B10" i="26" s="1"/>
  <c r="B11" i="26" s="1"/>
  <c r="B12" i="26" s="1"/>
  <c r="B13" i="26" s="1"/>
  <c r="B14" i="26" s="1"/>
  <c r="B15" i="26" s="1"/>
  <c r="B16" i="26" s="1"/>
  <c r="B17" i="26" s="1"/>
  <c r="B18" i="26" s="1"/>
  <c r="B19" i="26" s="1"/>
  <c r="B20" i="26" s="1"/>
  <c r="B21" i="26" s="1"/>
  <c r="B22" i="26" s="1"/>
  <c r="B23" i="26" s="1"/>
  <c r="B24" i="26" s="1"/>
  <c r="B25" i="26" s="1"/>
  <c r="V4" i="26"/>
  <c r="V26" i="26" s="1"/>
  <c r="U4" i="26"/>
  <c r="U26" i="26" s="1"/>
  <c r="I4" i="26"/>
  <c r="I26" i="26" s="1"/>
  <c r="I65" i="26" s="1"/>
  <c r="G4" i="26"/>
  <c r="G26" i="26" s="1"/>
  <c r="G65" i="26" s="1"/>
  <c r="A3" i="26"/>
  <c r="A2" i="26"/>
  <c r="V62" i="22"/>
  <c r="U62" i="22"/>
  <c r="T62" i="22"/>
  <c r="S62" i="22"/>
  <c r="R62" i="22"/>
  <c r="Q62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D62" i="22"/>
  <c r="C62" i="22"/>
  <c r="B50" i="22"/>
  <c r="B51" i="22" s="1"/>
  <c r="B52" i="22" s="1"/>
  <c r="B53" i="22" s="1"/>
  <c r="B54" i="22" s="1"/>
  <c r="B55" i="22" s="1"/>
  <c r="B56" i="22" s="1"/>
  <c r="B57" i="22" s="1"/>
  <c r="B58" i="22" s="1"/>
  <c r="B59" i="22" s="1"/>
  <c r="B60" i="22" s="1"/>
  <c r="B61" i="22" s="1"/>
  <c r="B49" i="22"/>
  <c r="V47" i="22"/>
  <c r="U47" i="22"/>
  <c r="T47" i="22"/>
  <c r="S47" i="22"/>
  <c r="R47" i="22"/>
  <c r="Q47" i="22"/>
  <c r="P47" i="22"/>
  <c r="O47" i="22"/>
  <c r="N47" i="22"/>
  <c r="M47" i="22"/>
  <c r="L47" i="22"/>
  <c r="K47" i="22"/>
  <c r="J47" i="22"/>
  <c r="I47" i="22"/>
  <c r="H47" i="22"/>
  <c r="G47" i="22"/>
  <c r="F47" i="22"/>
  <c r="E47" i="22"/>
  <c r="D47" i="22"/>
  <c r="C47" i="22"/>
  <c r="B29" i="22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B28" i="22"/>
  <c r="B6" i="22"/>
  <c r="B7" i="22" s="1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B5" i="22"/>
  <c r="V4" i="22"/>
  <c r="V26" i="22" s="1"/>
  <c r="V63" i="22" s="1"/>
  <c r="U4" i="22"/>
  <c r="U26" i="22" s="1"/>
  <c r="U63" i="22" s="1"/>
  <c r="I4" i="22"/>
  <c r="I26" i="22" s="1"/>
  <c r="I63" i="22" s="1"/>
  <c r="G4" i="22"/>
  <c r="G26" i="22" s="1"/>
  <c r="G63" i="22" s="1"/>
  <c r="A3" i="22"/>
  <c r="A2" i="22"/>
  <c r="V64" i="20"/>
  <c r="U64" i="20"/>
  <c r="T64" i="20"/>
  <c r="S64" i="20"/>
  <c r="R64" i="20"/>
  <c r="Q64" i="20"/>
  <c r="P64" i="20"/>
  <c r="O64" i="20"/>
  <c r="N64" i="20"/>
  <c r="M64" i="20"/>
  <c r="L64" i="20"/>
  <c r="K64" i="20"/>
  <c r="J64" i="20"/>
  <c r="I64" i="20"/>
  <c r="H64" i="20"/>
  <c r="G64" i="20"/>
  <c r="F64" i="20"/>
  <c r="E64" i="20"/>
  <c r="D64" i="20"/>
  <c r="C64" i="20"/>
  <c r="B49" i="20"/>
  <c r="B50" i="20" s="1"/>
  <c r="B51" i="20" s="1"/>
  <c r="B52" i="20" s="1"/>
  <c r="B53" i="20" s="1"/>
  <c r="B54" i="20" s="1"/>
  <c r="B55" i="20" s="1"/>
  <c r="B56" i="20" s="1"/>
  <c r="B57" i="20" s="1"/>
  <c r="B58" i="20" s="1"/>
  <c r="B59" i="20" s="1"/>
  <c r="B60" i="20" s="1"/>
  <c r="B61" i="20" s="1"/>
  <c r="B62" i="20" s="1"/>
  <c r="B63" i="20" s="1"/>
  <c r="B48" i="20"/>
  <c r="V46" i="20"/>
  <c r="U46" i="20"/>
  <c r="T46" i="20"/>
  <c r="S46" i="20"/>
  <c r="R46" i="20"/>
  <c r="Q46" i="20"/>
  <c r="P46" i="20"/>
  <c r="O46" i="20"/>
  <c r="N46" i="20"/>
  <c r="M46" i="20"/>
  <c r="L46" i="20"/>
  <c r="K46" i="20"/>
  <c r="J46" i="20"/>
  <c r="I46" i="20"/>
  <c r="H46" i="20"/>
  <c r="G46" i="20"/>
  <c r="F46" i="20"/>
  <c r="E46" i="20"/>
  <c r="D46" i="20"/>
  <c r="C46" i="20"/>
  <c r="B27" i="20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V25" i="20"/>
  <c r="V65" i="20" s="1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V4" i="20"/>
  <c r="U4" i="20"/>
  <c r="U25" i="20" s="1"/>
  <c r="U65" i="20" s="1"/>
  <c r="I4" i="20"/>
  <c r="I25" i="20" s="1"/>
  <c r="I65" i="20" s="1"/>
  <c r="G4" i="20"/>
  <c r="G25" i="20" s="1"/>
  <c r="G65" i="20" s="1"/>
  <c r="A3" i="20"/>
  <c r="A2" i="20"/>
  <c r="V60" i="19"/>
  <c r="U60" i="19"/>
  <c r="T60" i="19"/>
  <c r="S60" i="19"/>
  <c r="R60" i="19"/>
  <c r="Q60" i="19"/>
  <c r="P60" i="19"/>
  <c r="O60" i="19"/>
  <c r="N60" i="19"/>
  <c r="M60" i="19"/>
  <c r="L60" i="19"/>
  <c r="K60" i="19"/>
  <c r="J60" i="19"/>
  <c r="I60" i="19"/>
  <c r="H60" i="19"/>
  <c r="G60" i="19"/>
  <c r="F60" i="19"/>
  <c r="E60" i="19"/>
  <c r="D60" i="19"/>
  <c r="C60" i="19"/>
  <c r="B46" i="19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V44" i="19"/>
  <c r="U44" i="19"/>
  <c r="T44" i="19"/>
  <c r="S44" i="19"/>
  <c r="R44" i="19"/>
  <c r="Q44" i="19"/>
  <c r="P44" i="19"/>
  <c r="O44" i="19"/>
  <c r="N44" i="19"/>
  <c r="M44" i="19"/>
  <c r="L44" i="19"/>
  <c r="K44" i="19"/>
  <c r="J44" i="19"/>
  <c r="I44" i="19"/>
  <c r="H44" i="19"/>
  <c r="G44" i="19"/>
  <c r="F44" i="19"/>
  <c r="E44" i="19"/>
  <c r="D44" i="19"/>
  <c r="C44" i="19"/>
  <c r="B25" i="19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5" i="19"/>
  <c r="B6" i="19" s="1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V4" i="19"/>
  <c r="V23" i="19" s="1"/>
  <c r="V61" i="19" s="1"/>
  <c r="U4" i="19"/>
  <c r="U23" i="19" s="1"/>
  <c r="U61" i="19" s="1"/>
  <c r="I4" i="19"/>
  <c r="I23" i="19" s="1"/>
  <c r="I61" i="19" s="1"/>
  <c r="G4" i="19"/>
  <c r="G23" i="19" s="1"/>
  <c r="G61" i="19" s="1"/>
  <c r="A3" i="19"/>
  <c r="A2" i="19"/>
  <c r="V68" i="18"/>
  <c r="U68" i="18"/>
  <c r="T68" i="18"/>
  <c r="S68" i="18"/>
  <c r="R68" i="18"/>
  <c r="Q68" i="18"/>
  <c r="P68" i="18"/>
  <c r="O68" i="18"/>
  <c r="N68" i="18"/>
  <c r="M68" i="18"/>
  <c r="L68" i="18"/>
  <c r="K68" i="18"/>
  <c r="J68" i="18"/>
  <c r="I68" i="18"/>
  <c r="H68" i="18"/>
  <c r="G68" i="18"/>
  <c r="F68" i="18"/>
  <c r="E68" i="18"/>
  <c r="D68" i="18"/>
  <c r="C68" i="18"/>
  <c r="B47" i="18"/>
  <c r="B48" i="18" s="1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B64" i="18" s="1"/>
  <c r="B65" i="18" s="1"/>
  <c r="B66" i="18" s="1"/>
  <c r="B67" i="18" s="1"/>
  <c r="V45" i="18"/>
  <c r="U45" i="18"/>
  <c r="T45" i="18"/>
  <c r="S45" i="18"/>
  <c r="R45" i="18"/>
  <c r="Q45" i="18"/>
  <c r="P45" i="18"/>
  <c r="O45" i="18"/>
  <c r="N45" i="18"/>
  <c r="M45" i="18"/>
  <c r="L45" i="18"/>
  <c r="K45" i="18"/>
  <c r="J45" i="18"/>
  <c r="I45" i="18"/>
  <c r="H45" i="18"/>
  <c r="G45" i="18"/>
  <c r="F45" i="18"/>
  <c r="E45" i="18"/>
  <c r="D45" i="18"/>
  <c r="C45" i="18"/>
  <c r="B27" i="18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43" i="18" s="1"/>
  <c r="B44" i="18" s="1"/>
  <c r="B26" i="18"/>
  <c r="I24" i="18"/>
  <c r="I69" i="18" s="1"/>
  <c r="B6" i="18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B22" i="18" s="1"/>
  <c r="B23" i="18" s="1"/>
  <c r="B5" i="18"/>
  <c r="V4" i="18"/>
  <c r="V24" i="18" s="1"/>
  <c r="V69" i="18" s="1"/>
  <c r="U4" i="18"/>
  <c r="U24" i="18" s="1"/>
  <c r="U69" i="18" s="1"/>
  <c r="I4" i="18"/>
  <c r="G4" i="18"/>
  <c r="G24" i="18" s="1"/>
  <c r="G69" i="18" s="1"/>
  <c r="A3" i="18"/>
  <c r="A2" i="18"/>
  <c r="V68" i="15"/>
  <c r="U68" i="15"/>
  <c r="T68" i="15"/>
  <c r="S68" i="15"/>
  <c r="R68" i="15"/>
  <c r="Q68" i="15"/>
  <c r="P68" i="15"/>
  <c r="O68" i="15"/>
  <c r="N68" i="15"/>
  <c r="M68" i="15"/>
  <c r="L68" i="15"/>
  <c r="K68" i="15"/>
  <c r="J68" i="15"/>
  <c r="I68" i="15"/>
  <c r="H68" i="15"/>
  <c r="G68" i="15"/>
  <c r="F68" i="15"/>
  <c r="E68" i="15"/>
  <c r="D68" i="15"/>
  <c r="C68" i="15"/>
  <c r="B52" i="15"/>
  <c r="B53" i="15" s="1"/>
  <c r="B54" i="15" s="1"/>
  <c r="B55" i="15" s="1"/>
  <c r="B56" i="15" s="1"/>
  <c r="B57" i="15" s="1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V50" i="15"/>
  <c r="U50" i="15"/>
  <c r="T50" i="15"/>
  <c r="S50" i="15"/>
  <c r="R50" i="15"/>
  <c r="Q50" i="15"/>
  <c r="P50" i="15"/>
  <c r="O50" i="15"/>
  <c r="N50" i="15"/>
  <c r="M50" i="15"/>
  <c r="L50" i="15"/>
  <c r="K50" i="15"/>
  <c r="J50" i="15"/>
  <c r="I50" i="15"/>
  <c r="H50" i="15"/>
  <c r="G50" i="15"/>
  <c r="F50" i="15"/>
  <c r="E50" i="15"/>
  <c r="D50" i="15"/>
  <c r="C50" i="15"/>
  <c r="B33" i="15"/>
  <c r="B34" i="15" s="1"/>
  <c r="B35" i="15" s="1"/>
  <c r="B36" i="15" s="1"/>
  <c r="B37" i="15" s="1"/>
  <c r="B38" i="15" s="1"/>
  <c r="B39" i="15" s="1"/>
  <c r="B40" i="15" s="1"/>
  <c r="B41" i="15" s="1"/>
  <c r="B42" i="15" s="1"/>
  <c r="B43" i="15" s="1"/>
  <c r="B44" i="15" s="1"/>
  <c r="B45" i="15" s="1"/>
  <c r="B46" i="15" s="1"/>
  <c r="B47" i="15" s="1"/>
  <c r="B48" i="15" s="1"/>
  <c r="B49" i="15" s="1"/>
  <c r="B32" i="15"/>
  <c r="V30" i="15"/>
  <c r="V69" i="15" s="1"/>
  <c r="B5" i="15"/>
  <c r="B6" i="15" s="1"/>
  <c r="B7" i="15" s="1"/>
  <c r="B8" i="15" s="1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B22" i="15" s="1"/>
  <c r="B23" i="15" s="1"/>
  <c r="B24" i="15" s="1"/>
  <c r="B25" i="15" s="1"/>
  <c r="B26" i="15" s="1"/>
  <c r="B27" i="15" s="1"/>
  <c r="B28" i="15" s="1"/>
  <c r="B29" i="15" s="1"/>
  <c r="V4" i="15"/>
  <c r="U4" i="15"/>
  <c r="U30" i="15" s="1"/>
  <c r="U69" i="15" s="1"/>
  <c r="I4" i="15"/>
  <c r="I30" i="15" s="1"/>
  <c r="I69" i="15" s="1"/>
  <c r="G4" i="15"/>
  <c r="G30" i="15" s="1"/>
  <c r="G69" i="15" s="1"/>
  <c r="A3" i="15"/>
  <c r="A2" i="15"/>
  <c r="A1" i="15"/>
  <c r="V68" i="16"/>
  <c r="U68" i="16"/>
  <c r="T68" i="16"/>
  <c r="S68" i="16"/>
  <c r="R68" i="16"/>
  <c r="Q68" i="16"/>
  <c r="P68" i="16"/>
  <c r="O68" i="16"/>
  <c r="N68" i="16"/>
  <c r="M68" i="16"/>
  <c r="L68" i="16"/>
  <c r="K68" i="16"/>
  <c r="J68" i="16"/>
  <c r="I68" i="16"/>
  <c r="H68" i="16"/>
  <c r="G68" i="16"/>
  <c r="F68" i="16"/>
  <c r="E68" i="16"/>
  <c r="D68" i="16"/>
  <c r="C68" i="16"/>
  <c r="B54" i="16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B53" i="16"/>
  <c r="B52" i="16"/>
  <c r="V50" i="16"/>
  <c r="U50" i="16"/>
  <c r="T50" i="16"/>
  <c r="S50" i="16"/>
  <c r="R50" i="16"/>
  <c r="Q50" i="16"/>
  <c r="P50" i="16"/>
  <c r="O50" i="16"/>
  <c r="N50" i="16"/>
  <c r="M50" i="16"/>
  <c r="L50" i="16"/>
  <c r="K50" i="16"/>
  <c r="J50" i="16"/>
  <c r="I50" i="16"/>
  <c r="H50" i="16"/>
  <c r="G50" i="16"/>
  <c r="F50" i="16"/>
  <c r="E50" i="16"/>
  <c r="D50" i="16"/>
  <c r="C50" i="16"/>
  <c r="B34" i="16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33" i="16"/>
  <c r="B32" i="16"/>
  <c r="B6" i="16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5" i="16"/>
  <c r="V4" i="16"/>
  <c r="V30" i="16" s="1"/>
  <c r="V69" i="16" s="1"/>
  <c r="U4" i="16"/>
  <c r="U30" i="16" s="1"/>
  <c r="U69" i="16" s="1"/>
  <c r="I4" i="16"/>
  <c r="I30" i="16" s="1"/>
  <c r="I69" i="16" s="1"/>
  <c r="G4" i="16"/>
  <c r="G30" i="16" s="1"/>
  <c r="G69" i="16" s="1"/>
  <c r="A3" i="16"/>
  <c r="A2" i="16"/>
  <c r="V65" i="17"/>
  <c r="U65" i="17"/>
  <c r="T65" i="17"/>
  <c r="S65" i="17"/>
  <c r="R65" i="17"/>
  <c r="Q65" i="17"/>
  <c r="P65" i="17"/>
  <c r="O65" i="17"/>
  <c r="N65" i="17"/>
  <c r="M65" i="17"/>
  <c r="L65" i="17"/>
  <c r="K65" i="17"/>
  <c r="J65" i="17"/>
  <c r="I65" i="17"/>
  <c r="H65" i="17"/>
  <c r="G65" i="17"/>
  <c r="F65" i="17"/>
  <c r="E65" i="17"/>
  <c r="D65" i="17"/>
  <c r="C65" i="17"/>
  <c r="B52" i="17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51" i="17"/>
  <c r="B50" i="17"/>
  <c r="V48" i="17"/>
  <c r="U48" i="17"/>
  <c r="T48" i="17"/>
  <c r="S48" i="17"/>
  <c r="R48" i="17"/>
  <c r="Q48" i="17"/>
  <c r="P48" i="17"/>
  <c r="O48" i="17"/>
  <c r="N48" i="17"/>
  <c r="M48" i="17"/>
  <c r="L48" i="17"/>
  <c r="K48" i="17"/>
  <c r="J48" i="17"/>
  <c r="I48" i="17"/>
  <c r="H48" i="17"/>
  <c r="G48" i="17"/>
  <c r="F48" i="17"/>
  <c r="E48" i="17"/>
  <c r="D48" i="17"/>
  <c r="C48" i="17"/>
  <c r="B29" i="17"/>
  <c r="B30" i="17" s="1"/>
  <c r="B31" i="17" s="1"/>
  <c r="B32" i="17" s="1"/>
  <c r="B33" i="17" s="1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8" i="17"/>
  <c r="B9" i="17" s="1"/>
  <c r="B10" i="17" s="1"/>
  <c r="B11" i="17" s="1"/>
  <c r="B12" i="17" s="1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7" i="17"/>
  <c r="B6" i="17"/>
  <c r="B5" i="17"/>
  <c r="V4" i="17"/>
  <c r="V27" i="17" s="1"/>
  <c r="V66" i="17" s="1"/>
  <c r="U4" i="17"/>
  <c r="U27" i="17" s="1"/>
  <c r="U66" i="17" s="1"/>
  <c r="A3" i="17"/>
  <c r="A2" i="17"/>
  <c r="V68" i="13"/>
  <c r="U68" i="13"/>
  <c r="T68" i="13"/>
  <c r="S68" i="13"/>
  <c r="R68" i="13"/>
  <c r="Q68" i="13"/>
  <c r="P68" i="13"/>
  <c r="O68" i="13"/>
  <c r="N68" i="13"/>
  <c r="M68" i="13"/>
  <c r="L68" i="13"/>
  <c r="K68" i="13"/>
  <c r="J68" i="13"/>
  <c r="I68" i="13"/>
  <c r="H68" i="13"/>
  <c r="G68" i="13"/>
  <c r="F68" i="13"/>
  <c r="E68" i="13"/>
  <c r="D68" i="13"/>
  <c r="C68" i="13"/>
  <c r="B45" i="13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6" i="13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6" i="13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5" i="13"/>
  <c r="V4" i="13"/>
  <c r="V24" i="13" s="1"/>
  <c r="V69" i="13" s="1"/>
  <c r="U4" i="13"/>
  <c r="U24" i="13" s="1"/>
  <c r="U69" i="13" s="1"/>
  <c r="G4" i="13"/>
  <c r="G24" i="13" s="1"/>
  <c r="G69" i="13" s="1"/>
  <c r="A3" i="13"/>
  <c r="A2" i="13"/>
  <c r="V62" i="12"/>
  <c r="U62" i="12"/>
  <c r="T62" i="12"/>
  <c r="S62" i="12"/>
  <c r="R62" i="12"/>
  <c r="Q62" i="12"/>
  <c r="P62" i="12"/>
  <c r="O62" i="12"/>
  <c r="N62" i="12"/>
  <c r="M62" i="12"/>
  <c r="L62" i="12"/>
  <c r="K62" i="12"/>
  <c r="J62" i="12"/>
  <c r="I62" i="12"/>
  <c r="H62" i="12"/>
  <c r="G62" i="12"/>
  <c r="F62" i="12"/>
  <c r="E62" i="12"/>
  <c r="D62" i="12"/>
  <c r="C62" i="12"/>
  <c r="B48" i="12"/>
  <c r="B49" i="12" s="1"/>
  <c r="B50" i="12" s="1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V46" i="12"/>
  <c r="U46" i="12"/>
  <c r="T46" i="12"/>
  <c r="S46" i="12"/>
  <c r="R46" i="12"/>
  <c r="Q46" i="12"/>
  <c r="P46" i="12"/>
  <c r="O46" i="12"/>
  <c r="N46" i="12"/>
  <c r="M46" i="12"/>
  <c r="L46" i="12"/>
  <c r="K46" i="12"/>
  <c r="J46" i="12"/>
  <c r="I46" i="12"/>
  <c r="H46" i="12"/>
  <c r="G46" i="12"/>
  <c r="F46" i="12"/>
  <c r="E46" i="12"/>
  <c r="D46" i="12"/>
  <c r="C46" i="12"/>
  <c r="B26" i="12"/>
  <c r="B27" i="12" s="1"/>
  <c r="B28" i="12" s="1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V4" i="12"/>
  <c r="V24" i="12" s="1"/>
  <c r="V63" i="12" s="1"/>
  <c r="U4" i="12"/>
  <c r="U24" i="12" s="1"/>
  <c r="U63" i="12" s="1"/>
  <c r="G4" i="12"/>
  <c r="G24" i="12" s="1"/>
  <c r="G63" i="12" s="1"/>
  <c r="A3" i="12"/>
  <c r="A2" i="12"/>
  <c r="V66" i="9"/>
  <c r="U66" i="9"/>
  <c r="T66" i="9"/>
  <c r="S66" i="9"/>
  <c r="R66" i="9"/>
  <c r="Q66" i="9"/>
  <c r="P66" i="9"/>
  <c r="O66" i="9"/>
  <c r="N66" i="9"/>
  <c r="M66" i="9"/>
  <c r="L66" i="9"/>
  <c r="K66" i="9"/>
  <c r="J66" i="9"/>
  <c r="I66" i="9"/>
  <c r="H66" i="9"/>
  <c r="G66" i="9"/>
  <c r="F66" i="9"/>
  <c r="E66" i="9"/>
  <c r="D66" i="9"/>
  <c r="C66" i="9"/>
  <c r="B46" i="9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V44" i="9"/>
  <c r="U44" i="9"/>
  <c r="T44" i="9"/>
  <c r="S44" i="9"/>
  <c r="R44" i="9"/>
  <c r="Q44" i="9"/>
  <c r="P44" i="9"/>
  <c r="O44" i="9"/>
  <c r="N44" i="9"/>
  <c r="M44" i="9"/>
  <c r="L44" i="9"/>
  <c r="K44" i="9"/>
  <c r="J44" i="9"/>
  <c r="I44" i="9"/>
  <c r="H44" i="9"/>
  <c r="G44" i="9"/>
  <c r="F44" i="9"/>
  <c r="E44" i="9"/>
  <c r="D44" i="9"/>
  <c r="C44" i="9"/>
  <c r="B26" i="9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25" i="9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B22" i="9" s="1"/>
  <c r="B5" i="9"/>
  <c r="V4" i="9"/>
  <c r="V23" i="9" s="1"/>
  <c r="V67" i="9" s="1"/>
  <c r="U4" i="9"/>
  <c r="U23" i="9" s="1"/>
  <c r="U67" i="9" s="1"/>
  <c r="G4" i="9"/>
  <c r="G23" i="9" s="1"/>
  <c r="G67" i="9" s="1"/>
  <c r="A3" i="9"/>
  <c r="A2" i="9"/>
  <c r="R63" i="10"/>
  <c r="Q63" i="10"/>
  <c r="P63" i="10"/>
  <c r="O63" i="10"/>
  <c r="N63" i="10"/>
  <c r="M63" i="10"/>
  <c r="L63" i="10"/>
  <c r="K63" i="10"/>
  <c r="J63" i="10"/>
  <c r="I63" i="10"/>
  <c r="H63" i="10"/>
  <c r="G63" i="10"/>
  <c r="F63" i="10"/>
  <c r="E63" i="10"/>
  <c r="D63" i="10"/>
  <c r="C63" i="10"/>
  <c r="B47" i="10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B62" i="10" s="1"/>
  <c r="B46" i="10"/>
  <c r="R44" i="10"/>
  <c r="Q44" i="10"/>
  <c r="P44" i="10"/>
  <c r="O44" i="10"/>
  <c r="N44" i="10"/>
  <c r="M44" i="10"/>
  <c r="L44" i="10"/>
  <c r="K44" i="10"/>
  <c r="J44" i="10"/>
  <c r="I44" i="10"/>
  <c r="H44" i="10"/>
  <c r="G44" i="10"/>
  <c r="F44" i="10"/>
  <c r="E44" i="10"/>
  <c r="D44" i="10"/>
  <c r="C44" i="10"/>
  <c r="B25" i="10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B15" i="10" s="1"/>
  <c r="A3" i="10"/>
  <c r="A2" i="10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V4" i="11"/>
  <c r="V21" i="11" s="1"/>
  <c r="V62" i="11" s="1"/>
  <c r="U4" i="11"/>
  <c r="U21" i="11" s="1"/>
  <c r="U62" i="11" s="1"/>
  <c r="G4" i="11"/>
  <c r="G21" i="11" s="1"/>
  <c r="G62" i="11" s="1"/>
  <c r="A3" i="11"/>
  <c r="A2" i="11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7" i="6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9" i="6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8" i="6"/>
  <c r="B7" i="6"/>
  <c r="B6" i="6"/>
  <c r="B5" i="6"/>
  <c r="A3" i="6"/>
  <c r="A2" i="6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45" i="8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29" i="8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28" i="8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V4" i="8"/>
  <c r="V26" i="8" s="1"/>
  <c r="V70" i="8" s="1"/>
  <c r="U4" i="8"/>
  <c r="U26" i="8" s="1"/>
  <c r="U70" i="8" s="1"/>
  <c r="G4" i="8"/>
  <c r="G26" i="8" s="1"/>
  <c r="G70" i="8" s="1"/>
  <c r="A3" i="8"/>
  <c r="A2" i="8"/>
  <c r="R65" i="5"/>
  <c r="Q65" i="5"/>
  <c r="P65" i="5"/>
  <c r="O65" i="5"/>
  <c r="N65" i="5"/>
  <c r="M65" i="5"/>
  <c r="L65" i="5"/>
  <c r="K65" i="5"/>
  <c r="J65" i="5"/>
  <c r="I65" i="5"/>
  <c r="H65" i="5"/>
  <c r="G65" i="5"/>
  <c r="F65" i="5"/>
  <c r="E65" i="5"/>
  <c r="D65" i="5"/>
  <c r="C65" i="5"/>
  <c r="B49" i="5"/>
  <c r="B50" i="5" s="1"/>
  <c r="B51" i="5" s="1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48" i="5"/>
  <c r="R46" i="5"/>
  <c r="Q46" i="5"/>
  <c r="P46" i="5"/>
  <c r="O46" i="5"/>
  <c r="N46" i="5"/>
  <c r="M46" i="5"/>
  <c r="L46" i="5"/>
  <c r="K46" i="5"/>
  <c r="J46" i="5"/>
  <c r="I46" i="5"/>
  <c r="H46" i="5"/>
  <c r="G46" i="5"/>
  <c r="F46" i="5"/>
  <c r="E46" i="5"/>
  <c r="D46" i="5"/>
  <c r="C46" i="5"/>
  <c r="B31" i="5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A3" i="5"/>
  <c r="A2" i="5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51" i="3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50" i="3"/>
  <c r="V48" i="3"/>
  <c r="V74" i="3" s="1"/>
  <c r="U48" i="3"/>
  <c r="U74" i="3" s="1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30" i="3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29" i="3"/>
  <c r="V27" i="3"/>
  <c r="U27" i="3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I4" i="3"/>
  <c r="I27" i="3" s="1"/>
  <c r="I74" i="3" s="1"/>
  <c r="G4" i="3"/>
  <c r="G27" i="3" s="1"/>
  <c r="G74" i="3" s="1"/>
  <c r="A3" i="3"/>
  <c r="A2" i="3"/>
  <c r="G77" i="2"/>
  <c r="V76" i="2"/>
  <c r="U76" i="2"/>
  <c r="T76" i="2"/>
  <c r="S76" i="2"/>
  <c r="R76" i="2"/>
  <c r="Q76" i="2"/>
  <c r="P76" i="2"/>
  <c r="O76" i="2"/>
  <c r="N76" i="2"/>
  <c r="M76" i="2"/>
  <c r="L76" i="2"/>
  <c r="K76" i="2"/>
  <c r="J76" i="2"/>
  <c r="I76" i="2"/>
  <c r="H76" i="2"/>
  <c r="G76" i="2"/>
  <c r="F76" i="2"/>
  <c r="E76" i="2"/>
  <c r="D76" i="2"/>
  <c r="C76" i="2"/>
  <c r="B54" i="2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30" i="2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V28" i="2"/>
  <c r="V77" i="2" s="1"/>
  <c r="U28" i="2"/>
  <c r="U77" i="2" s="1"/>
  <c r="I28" i="2"/>
  <c r="I77" i="2" s="1"/>
  <c r="G28" i="2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A3" i="2"/>
  <c r="A2" i="2"/>
  <c r="U70" i="31"/>
  <c r="G70" i="31"/>
  <c r="V69" i="31"/>
  <c r="U69" i="31"/>
  <c r="T69" i="31"/>
  <c r="S69" i="31"/>
  <c r="R69" i="31"/>
  <c r="Q69" i="31"/>
  <c r="P69" i="31"/>
  <c r="O69" i="31"/>
  <c r="N69" i="31"/>
  <c r="M69" i="31"/>
  <c r="L69" i="31"/>
  <c r="K69" i="31"/>
  <c r="J69" i="31"/>
  <c r="I69" i="31"/>
  <c r="H69" i="31"/>
  <c r="G69" i="31"/>
  <c r="F69" i="31"/>
  <c r="E69" i="31"/>
  <c r="D69" i="31"/>
  <c r="C69" i="31"/>
  <c r="B46" i="31"/>
  <c r="B47" i="31" s="1"/>
  <c r="B48" i="31" s="1"/>
  <c r="B49" i="31" s="1"/>
  <c r="B50" i="31" s="1"/>
  <c r="B51" i="31" s="1"/>
  <c r="B52" i="31" s="1"/>
  <c r="B53" i="31" s="1"/>
  <c r="B54" i="31" s="1"/>
  <c r="B55" i="31" s="1"/>
  <c r="B56" i="31" s="1"/>
  <c r="B57" i="31" s="1"/>
  <c r="B58" i="31" s="1"/>
  <c r="B59" i="31" s="1"/>
  <c r="B60" i="31" s="1"/>
  <c r="B61" i="31" s="1"/>
  <c r="B62" i="31" s="1"/>
  <c r="B63" i="31" s="1"/>
  <c r="B64" i="31" s="1"/>
  <c r="B65" i="31" s="1"/>
  <c r="B66" i="31" s="1"/>
  <c r="B67" i="31" s="1"/>
  <c r="B68" i="31" s="1"/>
  <c r="V44" i="31"/>
  <c r="U44" i="31"/>
  <c r="T44" i="31"/>
  <c r="S44" i="31"/>
  <c r="R44" i="31"/>
  <c r="Q44" i="31"/>
  <c r="P44" i="31"/>
  <c r="O44" i="31"/>
  <c r="N44" i="31"/>
  <c r="M44" i="31"/>
  <c r="L44" i="31"/>
  <c r="K44" i="31"/>
  <c r="J44" i="31"/>
  <c r="I44" i="31"/>
  <c r="H44" i="31"/>
  <c r="G44" i="31"/>
  <c r="F44" i="31"/>
  <c r="E44" i="31"/>
  <c r="D44" i="31"/>
  <c r="C44" i="31"/>
  <c r="B25" i="31"/>
  <c r="B26" i="31" s="1"/>
  <c r="B27" i="31" s="1"/>
  <c r="B28" i="31" s="1"/>
  <c r="B29" i="31" s="1"/>
  <c r="B30" i="31" s="1"/>
  <c r="B31" i="31" s="1"/>
  <c r="B32" i="31" s="1"/>
  <c r="B33" i="31" s="1"/>
  <c r="B34" i="31" s="1"/>
  <c r="B35" i="31" s="1"/>
  <c r="B36" i="31" s="1"/>
  <c r="B37" i="31" s="1"/>
  <c r="B38" i="31" s="1"/>
  <c r="B39" i="31" s="1"/>
  <c r="B40" i="31" s="1"/>
  <c r="B41" i="31" s="1"/>
  <c r="B42" i="31" s="1"/>
  <c r="B43" i="31" s="1"/>
  <c r="V23" i="31"/>
  <c r="V70" i="31" s="1"/>
  <c r="U23" i="31"/>
  <c r="O23" i="31"/>
  <c r="O70" i="31" s="1"/>
  <c r="N23" i="31"/>
  <c r="N70" i="31" s="1"/>
  <c r="M23" i="31"/>
  <c r="M70" i="31" s="1"/>
  <c r="I23" i="31"/>
  <c r="I70" i="31" s="1"/>
  <c r="G23" i="31"/>
  <c r="F23" i="31"/>
  <c r="F70" i="31" s="1"/>
  <c r="B5" i="31"/>
  <c r="B6" i="31" s="1"/>
  <c r="B7" i="31" s="1"/>
  <c r="B8" i="31" s="1"/>
  <c r="B9" i="31" s="1"/>
  <c r="B10" i="31" s="1"/>
  <c r="B11" i="31" s="1"/>
  <c r="B12" i="31" s="1"/>
  <c r="B13" i="31" s="1"/>
  <c r="B14" i="31" s="1"/>
  <c r="B15" i="31" s="1"/>
  <c r="B16" i="31" s="1"/>
  <c r="B17" i="31" s="1"/>
  <c r="B18" i="31" s="1"/>
  <c r="B19" i="31" s="1"/>
  <c r="B20" i="31" s="1"/>
  <c r="B21" i="31" s="1"/>
  <c r="B22" i="31" s="1"/>
  <c r="T4" i="31"/>
  <c r="T23" i="31" s="1"/>
  <c r="T70" i="31" s="1"/>
  <c r="S4" i="31"/>
  <c r="S23" i="31" s="1"/>
  <c r="S70" i="31" s="1"/>
  <c r="R4" i="31"/>
  <c r="R23" i="31" s="1"/>
  <c r="R70" i="31" s="1"/>
  <c r="Q4" i="31"/>
  <c r="Q23" i="31" s="1"/>
  <c r="Q70" i="31" s="1"/>
  <c r="P4" i="31"/>
  <c r="P23" i="31" s="1"/>
  <c r="P70" i="31" s="1"/>
  <c r="O4" i="31"/>
  <c r="N4" i="31"/>
  <c r="M4" i="31"/>
  <c r="L4" i="31"/>
  <c r="L23" i="31" s="1"/>
  <c r="L70" i="31" s="1"/>
  <c r="K4" i="31"/>
  <c r="K23" i="31" s="1"/>
  <c r="K70" i="31" s="1"/>
  <c r="J4" i="31"/>
  <c r="J23" i="31" s="1"/>
  <c r="J70" i="31" s="1"/>
  <c r="H4" i="31"/>
  <c r="H23" i="31" s="1"/>
  <c r="H70" i="31" s="1"/>
  <c r="F4" i="31"/>
  <c r="E4" i="31"/>
  <c r="E23" i="31" s="1"/>
  <c r="E70" i="31" s="1"/>
  <c r="D4" i="31"/>
  <c r="D23" i="31" s="1"/>
  <c r="D70" i="31" s="1"/>
  <c r="C4" i="31"/>
  <c r="C23" i="31" s="1"/>
  <c r="C70" i="31" s="1"/>
  <c r="V65" i="26" l="1"/>
  <c r="V60" i="24"/>
  <c r="U65" i="26"/>
  <c r="B17" i="10"/>
  <c r="B18" i="10" s="1"/>
  <c r="B19" i="10" s="1"/>
  <c r="B20" i="10" s="1"/>
  <c r="B21" i="10" s="1"/>
  <c r="B22" i="10" s="1"/>
  <c r="B16" i="10"/>
  <c r="G4" i="17" l="1"/>
  <c r="G27" i="17" s="1"/>
  <c r="G66" i="17" s="1"/>
  <c r="I4" i="17" l="1"/>
  <c r="I27" i="17" s="1"/>
  <c r="I66" i="17" s="1"/>
  <c r="C4" i="2" l="1"/>
  <c r="C28" i="2" s="1"/>
  <c r="C77" i="2" s="1"/>
  <c r="M4" i="2" l="1"/>
  <c r="M28" i="2" s="1"/>
  <c r="M77" i="2" s="1"/>
  <c r="N4" i="2"/>
  <c r="N28" i="2" s="1"/>
  <c r="N77" i="2" s="1"/>
  <c r="D4" i="2"/>
  <c r="D28" i="2" s="1"/>
  <c r="D77" i="2" s="1"/>
  <c r="R4" i="2"/>
  <c r="R28" i="2" s="1"/>
  <c r="R77" i="2" s="1"/>
  <c r="S4" i="2"/>
  <c r="S28" i="2" s="1"/>
  <c r="S77" i="2" s="1"/>
  <c r="C4" i="3"/>
  <c r="C27" i="3" s="1"/>
  <c r="C74" i="3" s="1"/>
  <c r="E4" i="2"/>
  <c r="E28" i="2" s="1"/>
  <c r="E77" i="2" s="1"/>
  <c r="K4" i="2"/>
  <c r="K28" i="2" s="1"/>
  <c r="K77" i="2" s="1"/>
  <c r="O4" i="2"/>
  <c r="O28" i="2" s="1"/>
  <c r="O77" i="2" s="1"/>
  <c r="P4" i="2"/>
  <c r="P28" i="2" s="1"/>
  <c r="P77" i="2" s="1"/>
  <c r="Q4" i="2"/>
  <c r="Q28" i="2" s="1"/>
  <c r="Q77" i="2" s="1"/>
  <c r="F4" i="2"/>
  <c r="F28" i="2" s="1"/>
  <c r="F77" i="2" s="1"/>
  <c r="H4" i="2"/>
  <c r="H28" i="2" s="1"/>
  <c r="H77" i="2" s="1"/>
  <c r="J4" i="2"/>
  <c r="J28" i="2" s="1"/>
  <c r="J77" i="2" s="1"/>
  <c r="T4" i="2"/>
  <c r="T28" i="2" s="1"/>
  <c r="T77" i="2" s="1"/>
  <c r="L4" i="2"/>
  <c r="L28" i="2" s="1"/>
  <c r="L77" i="2" s="1"/>
  <c r="T4" i="3" l="1"/>
  <c r="T27" i="3" s="1"/>
  <c r="T74" i="3" s="1"/>
  <c r="E4" i="3"/>
  <c r="E27" i="3" s="1"/>
  <c r="E74" i="3" s="1"/>
  <c r="C4" i="5"/>
  <c r="C29" i="5" s="1"/>
  <c r="C66" i="5" s="1"/>
  <c r="J4" i="3"/>
  <c r="J27" i="3" s="1"/>
  <c r="J74" i="3" s="1"/>
  <c r="H4" i="3"/>
  <c r="H27" i="3" s="1"/>
  <c r="H74" i="3" s="1"/>
  <c r="S4" i="3"/>
  <c r="S27" i="3" s="1"/>
  <c r="S74" i="3" s="1"/>
  <c r="F4" i="3"/>
  <c r="F27" i="3" s="1"/>
  <c r="F74" i="3" s="1"/>
  <c r="R4" i="3"/>
  <c r="R27" i="3" s="1"/>
  <c r="R74" i="3" s="1"/>
  <c r="K4" i="3"/>
  <c r="K27" i="3" s="1"/>
  <c r="K74" i="3" s="1"/>
  <c r="L4" i="3"/>
  <c r="L27" i="3" s="1"/>
  <c r="L74" i="3" s="1"/>
  <c r="Q4" i="3"/>
  <c r="Q27" i="3" s="1"/>
  <c r="Q74" i="3" s="1"/>
  <c r="D4" i="3"/>
  <c r="D27" i="3" s="1"/>
  <c r="D74" i="3" s="1"/>
  <c r="N4" i="3"/>
  <c r="N27" i="3" s="1"/>
  <c r="N74" i="3" s="1"/>
  <c r="P4" i="3"/>
  <c r="P27" i="3" s="1"/>
  <c r="P74" i="3" s="1"/>
  <c r="M4" i="3"/>
  <c r="M27" i="3" s="1"/>
  <c r="M74" i="3" s="1"/>
  <c r="O4" i="3"/>
  <c r="O27" i="3" s="1"/>
  <c r="O74" i="3" s="1"/>
  <c r="M4" i="5" l="1"/>
  <c r="M29" i="5" s="1"/>
  <c r="M66" i="5" s="1"/>
  <c r="P4" i="5"/>
  <c r="P29" i="5" s="1"/>
  <c r="P66" i="5" s="1"/>
  <c r="F4" i="5"/>
  <c r="F29" i="5" s="1"/>
  <c r="F66" i="5" s="1"/>
  <c r="K4" i="5"/>
  <c r="K29" i="5" s="1"/>
  <c r="K66" i="5" s="1"/>
  <c r="N4" i="5"/>
  <c r="N29" i="5" s="1"/>
  <c r="N66" i="5" s="1"/>
  <c r="Q4" i="5"/>
  <c r="Q29" i="5" s="1"/>
  <c r="Q66" i="5" s="1"/>
  <c r="L4" i="5"/>
  <c r="L29" i="5" s="1"/>
  <c r="L66" i="5" s="1"/>
  <c r="G4" i="5"/>
  <c r="G29" i="5" s="1"/>
  <c r="G66" i="5" s="1"/>
  <c r="D4" i="5"/>
  <c r="D29" i="5" s="1"/>
  <c r="D66" i="5" s="1"/>
  <c r="H4" i="5"/>
  <c r="H29" i="5" s="1"/>
  <c r="H66" i="5" s="1"/>
  <c r="C4" i="6"/>
  <c r="C25" i="6" s="1"/>
  <c r="C69" i="6" s="1"/>
  <c r="O4" i="5"/>
  <c r="O29" i="5" s="1"/>
  <c r="O66" i="5" s="1"/>
  <c r="J4" i="5"/>
  <c r="J29" i="5" s="1"/>
  <c r="J66" i="5" s="1"/>
  <c r="E4" i="5"/>
  <c r="E29" i="5" s="1"/>
  <c r="E66" i="5" s="1"/>
  <c r="I4" i="5"/>
  <c r="I29" i="5" s="1"/>
  <c r="I66" i="5" s="1"/>
  <c r="R4" i="5"/>
  <c r="R29" i="5" s="1"/>
  <c r="R66" i="5" s="1"/>
  <c r="G4" i="6" l="1"/>
  <c r="G25" i="6" s="1"/>
  <c r="G69" i="6" s="1"/>
  <c r="L4" i="6"/>
  <c r="L25" i="6" s="1"/>
  <c r="L69" i="6" s="1"/>
  <c r="Q4" i="6"/>
  <c r="Q25" i="6" s="1"/>
  <c r="Q69" i="6" s="1"/>
  <c r="E4" i="6"/>
  <c r="E25" i="6" s="1"/>
  <c r="E69" i="6" s="1"/>
  <c r="J4" i="6"/>
  <c r="J25" i="6" s="1"/>
  <c r="J69" i="6" s="1"/>
  <c r="N4" i="6"/>
  <c r="N25" i="6" s="1"/>
  <c r="N69" i="6" s="1"/>
  <c r="O4" i="6"/>
  <c r="O25" i="6" s="1"/>
  <c r="O69" i="6" s="1"/>
  <c r="K4" i="6"/>
  <c r="K25" i="6" s="1"/>
  <c r="K69" i="6" s="1"/>
  <c r="C4" i="8"/>
  <c r="C26" i="8" s="1"/>
  <c r="C70" i="8" s="1"/>
  <c r="F4" i="6"/>
  <c r="F25" i="6" s="1"/>
  <c r="F69" i="6" s="1"/>
  <c r="I4" i="6"/>
  <c r="I25" i="6" s="1"/>
  <c r="I69" i="6" s="1"/>
  <c r="H4" i="6"/>
  <c r="H25" i="6" s="1"/>
  <c r="H69" i="6" s="1"/>
  <c r="P4" i="6"/>
  <c r="P25" i="6" s="1"/>
  <c r="P69" i="6" s="1"/>
  <c r="R4" i="6"/>
  <c r="R25" i="6" s="1"/>
  <c r="R69" i="6" s="1"/>
  <c r="D4" i="6"/>
  <c r="D25" i="6" s="1"/>
  <c r="D69" i="6" s="1"/>
  <c r="M4" i="6"/>
  <c r="M25" i="6" s="1"/>
  <c r="M69" i="6" s="1"/>
  <c r="Q4" i="8" l="1"/>
  <c r="Q26" i="8" s="1"/>
  <c r="Q70" i="8" s="1"/>
  <c r="D4" i="8"/>
  <c r="D26" i="8" s="1"/>
  <c r="D70" i="8" s="1"/>
  <c r="T4" i="8"/>
  <c r="T26" i="8" s="1"/>
  <c r="T70" i="8" s="1"/>
  <c r="E4" i="8"/>
  <c r="E26" i="8" s="1"/>
  <c r="E70" i="8" s="1"/>
  <c r="L4" i="8"/>
  <c r="L26" i="8" s="1"/>
  <c r="L70" i="8" s="1"/>
  <c r="K4" i="8"/>
  <c r="K26" i="8" s="1"/>
  <c r="K70" i="8" s="1"/>
  <c r="S4" i="8"/>
  <c r="S26" i="8" s="1"/>
  <c r="S70" i="8" s="1"/>
  <c r="O4" i="8"/>
  <c r="O26" i="8" s="1"/>
  <c r="O70" i="8" s="1"/>
  <c r="I4" i="8"/>
  <c r="I26" i="8" s="1"/>
  <c r="I70" i="8" s="1"/>
  <c r="J4" i="8"/>
  <c r="J26" i="8" s="1"/>
  <c r="J70" i="8" s="1"/>
  <c r="P4" i="8"/>
  <c r="P26" i="8" s="1"/>
  <c r="P70" i="8" s="1"/>
  <c r="F4" i="8"/>
  <c r="F26" i="8" s="1"/>
  <c r="F70" i="8" s="1"/>
  <c r="N4" i="8"/>
  <c r="N26" i="8" s="1"/>
  <c r="N70" i="8" s="1"/>
  <c r="M4" i="8"/>
  <c r="M26" i="8" s="1"/>
  <c r="M70" i="8" s="1"/>
  <c r="R4" i="8"/>
  <c r="R26" i="8" s="1"/>
  <c r="R70" i="8" s="1"/>
  <c r="C4" i="9"/>
  <c r="C23" i="9" s="1"/>
  <c r="C67" i="9" s="1"/>
  <c r="H4" i="8"/>
  <c r="H26" i="8" s="1"/>
  <c r="H70" i="8" s="1"/>
  <c r="R4" i="9" l="1"/>
  <c r="R23" i="9" s="1"/>
  <c r="R67" i="9" s="1"/>
  <c r="N4" i="9"/>
  <c r="N23" i="9" s="1"/>
  <c r="N67" i="9" s="1"/>
  <c r="E4" i="9"/>
  <c r="E23" i="9" s="1"/>
  <c r="E67" i="9" s="1"/>
  <c r="L4" i="9"/>
  <c r="L23" i="9" s="1"/>
  <c r="L67" i="9" s="1"/>
  <c r="S4" i="9"/>
  <c r="S23" i="9" s="1"/>
  <c r="S67" i="9" s="1"/>
  <c r="F4" i="9"/>
  <c r="F23" i="9" s="1"/>
  <c r="F67" i="9" s="1"/>
  <c r="T4" i="9"/>
  <c r="T23" i="9" s="1"/>
  <c r="T67" i="9" s="1"/>
  <c r="C4" i="10"/>
  <c r="C23" i="10" s="1"/>
  <c r="C64" i="10" s="1"/>
  <c r="I4" i="9"/>
  <c r="I23" i="9" s="1"/>
  <c r="I67" i="9" s="1"/>
  <c r="O4" i="9"/>
  <c r="O23" i="9" s="1"/>
  <c r="O67" i="9" s="1"/>
  <c r="J4" i="9"/>
  <c r="J23" i="9" s="1"/>
  <c r="J67" i="9" s="1"/>
  <c r="D4" i="9"/>
  <c r="D23" i="9" s="1"/>
  <c r="D67" i="9" s="1"/>
  <c r="M4" i="9"/>
  <c r="M23" i="9" s="1"/>
  <c r="M67" i="9" s="1"/>
  <c r="P4" i="9"/>
  <c r="P23" i="9" s="1"/>
  <c r="P67" i="9" s="1"/>
  <c r="K4" i="9"/>
  <c r="K23" i="9" s="1"/>
  <c r="K67" i="9" s="1"/>
  <c r="H4" i="9"/>
  <c r="H23" i="9" s="1"/>
  <c r="H67" i="9" s="1"/>
  <c r="Q4" i="9"/>
  <c r="Q23" i="9" s="1"/>
  <c r="Q67" i="9" s="1"/>
  <c r="G4" i="10" l="1"/>
  <c r="G23" i="10" s="1"/>
  <c r="G64" i="10" s="1"/>
  <c r="N4" i="10"/>
  <c r="N23" i="10" s="1"/>
  <c r="N64" i="10" s="1"/>
  <c r="I4" i="10"/>
  <c r="I23" i="10" s="1"/>
  <c r="I64" i="10" s="1"/>
  <c r="Q4" i="10"/>
  <c r="Q23" i="10" s="1"/>
  <c r="Q64" i="10" s="1"/>
  <c r="R4" i="10"/>
  <c r="R23" i="10" s="1"/>
  <c r="R64" i="10" s="1"/>
  <c r="F4" i="10"/>
  <c r="F23" i="10" s="1"/>
  <c r="F64" i="10" s="1"/>
  <c r="H4" i="10"/>
  <c r="H23" i="10" s="1"/>
  <c r="H64" i="10" s="1"/>
  <c r="E4" i="10"/>
  <c r="E23" i="10" s="1"/>
  <c r="E64" i="10" s="1"/>
  <c r="C4" i="11"/>
  <c r="C21" i="11" s="1"/>
  <c r="C62" i="11" s="1"/>
  <c r="M4" i="10"/>
  <c r="M23" i="10" s="1"/>
  <c r="M64" i="10" s="1"/>
  <c r="L4" i="10"/>
  <c r="L23" i="10" s="1"/>
  <c r="L64" i="10" s="1"/>
  <c r="J4" i="10"/>
  <c r="J23" i="10" s="1"/>
  <c r="J64" i="10" s="1"/>
  <c r="K4" i="10"/>
  <c r="K23" i="10" s="1"/>
  <c r="K64" i="10" s="1"/>
  <c r="D4" i="10"/>
  <c r="D23" i="10" s="1"/>
  <c r="D64" i="10" s="1"/>
  <c r="O4" i="10"/>
  <c r="O23" i="10" s="1"/>
  <c r="O64" i="10" s="1"/>
  <c r="P4" i="10"/>
  <c r="P23" i="10" s="1"/>
  <c r="P64" i="10" s="1"/>
  <c r="R4" i="11" l="1"/>
  <c r="R21" i="11" s="1"/>
  <c r="R62" i="11" s="1"/>
  <c r="D4" i="11"/>
  <c r="D21" i="11" s="1"/>
  <c r="D62" i="11" s="1"/>
  <c r="Q4" i="11"/>
  <c r="Q21" i="11" s="1"/>
  <c r="Q62" i="11" s="1"/>
  <c r="M4" i="11"/>
  <c r="M21" i="11" s="1"/>
  <c r="M62" i="11" s="1"/>
  <c r="L4" i="11"/>
  <c r="L21" i="11" s="1"/>
  <c r="L62" i="11" s="1"/>
  <c r="K4" i="11"/>
  <c r="K21" i="11" s="1"/>
  <c r="K62" i="11" s="1"/>
  <c r="J4" i="11"/>
  <c r="J21" i="11" s="1"/>
  <c r="J62" i="11" s="1"/>
  <c r="I4" i="11"/>
  <c r="I21" i="11" s="1"/>
  <c r="I62" i="11" s="1"/>
  <c r="F4" i="11"/>
  <c r="F21" i="11" s="1"/>
  <c r="F62" i="11" s="1"/>
  <c r="S4" i="11"/>
  <c r="S21" i="11" s="1"/>
  <c r="S62" i="11" s="1"/>
  <c r="E4" i="11"/>
  <c r="E21" i="11" s="1"/>
  <c r="E62" i="11" s="1"/>
  <c r="N4" i="11"/>
  <c r="N21" i="11" s="1"/>
  <c r="N62" i="11" s="1"/>
  <c r="O4" i="11"/>
  <c r="O21" i="11" s="1"/>
  <c r="O62" i="11" s="1"/>
  <c r="P4" i="11"/>
  <c r="P21" i="11" s="1"/>
  <c r="P62" i="11" s="1"/>
  <c r="T4" i="11"/>
  <c r="T21" i="11" s="1"/>
  <c r="T62" i="11" s="1"/>
  <c r="C4" i="12"/>
  <c r="C24" i="12" s="1"/>
  <c r="C63" i="12" s="1"/>
  <c r="H4" i="11"/>
  <c r="H21" i="11" s="1"/>
  <c r="H62" i="11" s="1"/>
  <c r="T4" i="12" l="1"/>
  <c r="T24" i="12" s="1"/>
  <c r="T63" i="12" s="1"/>
  <c r="J4" i="12"/>
  <c r="J24" i="12" s="1"/>
  <c r="J63" i="12" s="1"/>
  <c r="K4" i="12"/>
  <c r="K24" i="12" s="1"/>
  <c r="K63" i="12" s="1"/>
  <c r="L4" i="12"/>
  <c r="L24" i="12" s="1"/>
  <c r="L63" i="12" s="1"/>
  <c r="Q4" i="12"/>
  <c r="Q24" i="12" s="1"/>
  <c r="Q63" i="12" s="1"/>
  <c r="I4" i="12"/>
  <c r="I24" i="12" s="1"/>
  <c r="I63" i="12" s="1"/>
  <c r="P4" i="12"/>
  <c r="P24" i="12" s="1"/>
  <c r="P63" i="12" s="1"/>
  <c r="O4" i="12"/>
  <c r="O24" i="12" s="1"/>
  <c r="O63" i="12" s="1"/>
  <c r="M4" i="12"/>
  <c r="M24" i="12" s="1"/>
  <c r="M63" i="12" s="1"/>
  <c r="N4" i="12"/>
  <c r="N24" i="12" s="1"/>
  <c r="N63" i="12" s="1"/>
  <c r="E4" i="12"/>
  <c r="E24" i="12" s="1"/>
  <c r="E63" i="12" s="1"/>
  <c r="S4" i="12"/>
  <c r="S24" i="12" s="1"/>
  <c r="S63" i="12" s="1"/>
  <c r="D4" i="12"/>
  <c r="D24" i="12" s="1"/>
  <c r="D63" i="12" s="1"/>
  <c r="C4" i="13"/>
  <c r="C24" i="13" s="1"/>
  <c r="C69" i="13" s="1"/>
  <c r="H4" i="12"/>
  <c r="H24" i="12" s="1"/>
  <c r="H63" i="12" s="1"/>
  <c r="F4" i="12"/>
  <c r="F24" i="12" s="1"/>
  <c r="F63" i="12" s="1"/>
  <c r="R4" i="12"/>
  <c r="R24" i="12" s="1"/>
  <c r="R63" i="12" s="1"/>
  <c r="O4" i="13" l="1"/>
  <c r="O24" i="13" s="1"/>
  <c r="O69" i="13" s="1"/>
  <c r="H4" i="13"/>
  <c r="H24" i="13" s="1"/>
  <c r="H69" i="13" s="1"/>
  <c r="I4" i="13"/>
  <c r="I24" i="13" s="1"/>
  <c r="I69" i="13" s="1"/>
  <c r="S4" i="13"/>
  <c r="S24" i="13" s="1"/>
  <c r="S69" i="13" s="1"/>
  <c r="K4" i="13"/>
  <c r="K24" i="13" s="1"/>
  <c r="K69" i="13" s="1"/>
  <c r="P4" i="13"/>
  <c r="P24" i="13" s="1"/>
  <c r="P69" i="13" s="1"/>
  <c r="D4" i="13"/>
  <c r="D24" i="13" s="1"/>
  <c r="D69" i="13" s="1"/>
  <c r="L4" i="13"/>
  <c r="L24" i="13" s="1"/>
  <c r="L69" i="13" s="1"/>
  <c r="C4" i="15"/>
  <c r="C30" i="15" s="1"/>
  <c r="C69" i="15" s="1"/>
  <c r="Q4" i="13"/>
  <c r="Q24" i="13" s="1"/>
  <c r="Q69" i="13" s="1"/>
  <c r="E4" i="13"/>
  <c r="E24" i="13" s="1"/>
  <c r="E69" i="13" s="1"/>
  <c r="J4" i="13"/>
  <c r="J24" i="13" s="1"/>
  <c r="J69" i="13" s="1"/>
  <c r="N4" i="13"/>
  <c r="N24" i="13" s="1"/>
  <c r="N69" i="13" s="1"/>
  <c r="F4" i="13"/>
  <c r="F24" i="13" s="1"/>
  <c r="F69" i="13" s="1"/>
  <c r="R4" i="13"/>
  <c r="R24" i="13" s="1"/>
  <c r="R69" i="13" s="1"/>
  <c r="M4" i="13"/>
  <c r="M24" i="13" s="1"/>
  <c r="M69" i="13" s="1"/>
  <c r="T4" i="13"/>
  <c r="T24" i="13" s="1"/>
  <c r="T69" i="13" s="1"/>
  <c r="R4" i="15" l="1"/>
  <c r="R30" i="15" s="1"/>
  <c r="R69" i="15" s="1"/>
  <c r="P4" i="15"/>
  <c r="P30" i="15" s="1"/>
  <c r="P69" i="15" s="1"/>
  <c r="N4" i="15"/>
  <c r="N30" i="15" s="1"/>
  <c r="N69" i="15" s="1"/>
  <c r="L4" i="15"/>
  <c r="L30" i="15" s="1"/>
  <c r="L69" i="15" s="1"/>
  <c r="S4" i="15"/>
  <c r="S30" i="15" s="1"/>
  <c r="S69" i="15" s="1"/>
  <c r="J4" i="15"/>
  <c r="J30" i="15" s="1"/>
  <c r="J69" i="15" s="1"/>
  <c r="F4" i="15"/>
  <c r="F30" i="15" s="1"/>
  <c r="F69" i="15" s="1"/>
  <c r="M4" i="15"/>
  <c r="M30" i="15" s="1"/>
  <c r="M69" i="15" s="1"/>
  <c r="K4" i="15"/>
  <c r="K30" i="15" s="1"/>
  <c r="K69" i="15" s="1"/>
  <c r="E4" i="15"/>
  <c r="E30" i="15" s="1"/>
  <c r="E69" i="15" s="1"/>
  <c r="Q4" i="15"/>
  <c r="Q30" i="15" s="1"/>
  <c r="Q69" i="15" s="1"/>
  <c r="H4" i="15"/>
  <c r="H30" i="15" s="1"/>
  <c r="H69" i="15" s="1"/>
  <c r="D4" i="15"/>
  <c r="D30" i="15" s="1"/>
  <c r="D69" i="15" s="1"/>
  <c r="T4" i="15"/>
  <c r="T30" i="15" s="1"/>
  <c r="T69" i="15" s="1"/>
  <c r="C4" i="16"/>
  <c r="C30" i="16" s="1"/>
  <c r="C69" i="16" s="1"/>
  <c r="O4" i="15"/>
  <c r="O30" i="15" s="1"/>
  <c r="O69" i="15" s="1"/>
  <c r="T4" i="16" l="1"/>
  <c r="T30" i="16" s="1"/>
  <c r="T69" i="16" s="1"/>
  <c r="F4" i="16"/>
  <c r="F30" i="16" s="1"/>
  <c r="F69" i="16" s="1"/>
  <c r="S4" i="16"/>
  <c r="S30" i="16" s="1"/>
  <c r="S69" i="16" s="1"/>
  <c r="H4" i="16"/>
  <c r="H30" i="16" s="1"/>
  <c r="H69" i="16" s="1"/>
  <c r="N4" i="16"/>
  <c r="N30" i="16" s="1"/>
  <c r="N69" i="16" s="1"/>
  <c r="J4" i="16"/>
  <c r="J30" i="16" s="1"/>
  <c r="J69" i="16" s="1"/>
  <c r="C4" i="17"/>
  <c r="C27" i="17" s="1"/>
  <c r="C66" i="17" s="1"/>
  <c r="D4" i="16"/>
  <c r="D30" i="16" s="1"/>
  <c r="D69" i="16" s="1"/>
  <c r="P4" i="16"/>
  <c r="P30" i="16" s="1"/>
  <c r="P69" i="16" s="1"/>
  <c r="O4" i="16"/>
  <c r="O30" i="16" s="1"/>
  <c r="O69" i="16" s="1"/>
  <c r="M4" i="16"/>
  <c r="M30" i="16" s="1"/>
  <c r="M69" i="16" s="1"/>
  <c r="L4" i="16"/>
  <c r="L30" i="16" s="1"/>
  <c r="L69" i="16" s="1"/>
  <c r="Q4" i="16"/>
  <c r="Q30" i="16" s="1"/>
  <c r="Q69" i="16" s="1"/>
  <c r="E4" i="16"/>
  <c r="E30" i="16" s="1"/>
  <c r="E69" i="16" s="1"/>
  <c r="K4" i="16"/>
  <c r="K30" i="16" s="1"/>
  <c r="K69" i="16" s="1"/>
  <c r="R4" i="16"/>
  <c r="R30" i="16" s="1"/>
  <c r="R69" i="16" s="1"/>
  <c r="N4" i="17" l="1"/>
  <c r="N27" i="17" s="1"/>
  <c r="N66" i="17" s="1"/>
  <c r="D4" i="17"/>
  <c r="D27" i="17" s="1"/>
  <c r="D66" i="17" s="1"/>
  <c r="J4" i="17"/>
  <c r="J27" i="17" s="1"/>
  <c r="J66" i="17" s="1"/>
  <c r="C4" i="18"/>
  <c r="C24" i="18" s="1"/>
  <c r="C69" i="18" s="1"/>
  <c r="H4" i="17"/>
  <c r="H27" i="17" s="1"/>
  <c r="H66" i="17" s="1"/>
  <c r="S4" i="17"/>
  <c r="S27" i="17" s="1"/>
  <c r="S66" i="17" s="1"/>
  <c r="K4" i="17"/>
  <c r="K27" i="17" s="1"/>
  <c r="K66" i="17" s="1"/>
  <c r="Q4" i="17"/>
  <c r="Q27" i="17" s="1"/>
  <c r="Q66" i="17" s="1"/>
  <c r="L4" i="17"/>
  <c r="L27" i="17" s="1"/>
  <c r="L66" i="17" s="1"/>
  <c r="M4" i="17"/>
  <c r="M27" i="17" s="1"/>
  <c r="M66" i="17" s="1"/>
  <c r="O4" i="17"/>
  <c r="O27" i="17" s="1"/>
  <c r="O66" i="17" s="1"/>
  <c r="F4" i="17"/>
  <c r="F27" i="17" s="1"/>
  <c r="F66" i="17" s="1"/>
  <c r="R4" i="17"/>
  <c r="R27" i="17" s="1"/>
  <c r="R66" i="17" s="1"/>
  <c r="E4" i="17"/>
  <c r="E27" i="17" s="1"/>
  <c r="E66" i="17" s="1"/>
  <c r="P4" i="17"/>
  <c r="P27" i="17" s="1"/>
  <c r="P66" i="17" s="1"/>
  <c r="T4" i="17"/>
  <c r="T27" i="17" s="1"/>
  <c r="T66" i="17" s="1"/>
  <c r="P4" i="18" l="1"/>
  <c r="P24" i="18" s="1"/>
  <c r="P69" i="18" s="1"/>
  <c r="K4" i="18"/>
  <c r="K24" i="18" s="1"/>
  <c r="K69" i="18" s="1"/>
  <c r="T4" i="18"/>
  <c r="T24" i="18" s="1"/>
  <c r="T69" i="18" s="1"/>
  <c r="S4" i="18"/>
  <c r="S24" i="18" s="1"/>
  <c r="S69" i="18" s="1"/>
  <c r="J4" i="18"/>
  <c r="J24" i="18" s="1"/>
  <c r="J69" i="18" s="1"/>
  <c r="H4" i="18"/>
  <c r="H24" i="18" s="1"/>
  <c r="H69" i="18" s="1"/>
  <c r="R4" i="18"/>
  <c r="R24" i="18" s="1"/>
  <c r="R69" i="18" s="1"/>
  <c r="O4" i="18"/>
  <c r="O24" i="18" s="1"/>
  <c r="O69" i="18" s="1"/>
  <c r="M4" i="18"/>
  <c r="M24" i="18" s="1"/>
  <c r="M69" i="18" s="1"/>
  <c r="D4" i="18"/>
  <c r="D24" i="18" s="1"/>
  <c r="D69" i="18" s="1"/>
  <c r="Q4" i="18"/>
  <c r="Q24" i="18" s="1"/>
  <c r="Q69" i="18" s="1"/>
  <c r="E4" i="18"/>
  <c r="E24" i="18" s="1"/>
  <c r="E69" i="18" s="1"/>
  <c r="F4" i="18"/>
  <c r="F24" i="18" s="1"/>
  <c r="F69" i="18" s="1"/>
  <c r="C4" i="19"/>
  <c r="C23" i="19" s="1"/>
  <c r="C61" i="19" s="1"/>
  <c r="L4" i="18"/>
  <c r="L24" i="18" s="1"/>
  <c r="L69" i="18" s="1"/>
  <c r="N4" i="18"/>
  <c r="N24" i="18" s="1"/>
  <c r="N69" i="18" s="1"/>
  <c r="R4" i="19" l="1"/>
  <c r="R23" i="19" s="1"/>
  <c r="R61" i="19" s="1"/>
  <c r="N4" i="19"/>
  <c r="N23" i="19" s="1"/>
  <c r="N61" i="19" s="1"/>
  <c r="H4" i="19"/>
  <c r="H23" i="19" s="1"/>
  <c r="H61" i="19" s="1"/>
  <c r="E4" i="19"/>
  <c r="E23" i="19" s="1"/>
  <c r="E61" i="19" s="1"/>
  <c r="O4" i="19"/>
  <c r="O23" i="19" s="1"/>
  <c r="O61" i="19" s="1"/>
  <c r="Q4" i="19"/>
  <c r="Q23" i="19" s="1"/>
  <c r="Q61" i="19" s="1"/>
  <c r="F4" i="19"/>
  <c r="F23" i="19" s="1"/>
  <c r="F61" i="19" s="1"/>
  <c r="L4" i="19"/>
  <c r="L23" i="19" s="1"/>
  <c r="L61" i="19" s="1"/>
  <c r="D4" i="19"/>
  <c r="D23" i="19" s="1"/>
  <c r="D61" i="19" s="1"/>
  <c r="K4" i="19"/>
  <c r="K23" i="19" s="1"/>
  <c r="K61" i="19" s="1"/>
  <c r="C4" i="20"/>
  <c r="C25" i="20" s="1"/>
  <c r="C65" i="20" s="1"/>
  <c r="J4" i="19"/>
  <c r="J23" i="19" s="1"/>
  <c r="J61" i="19" s="1"/>
  <c r="S4" i="19"/>
  <c r="S23" i="19" s="1"/>
  <c r="S61" i="19" s="1"/>
  <c r="T4" i="19"/>
  <c r="T23" i="19" s="1"/>
  <c r="T61" i="19" s="1"/>
  <c r="M4" i="19"/>
  <c r="M23" i="19" s="1"/>
  <c r="M61" i="19" s="1"/>
  <c r="P4" i="19"/>
  <c r="P23" i="19" s="1"/>
  <c r="P61" i="19" s="1"/>
  <c r="M4" i="20" l="1"/>
  <c r="M25" i="20" s="1"/>
  <c r="M65" i="20" s="1"/>
  <c r="S4" i="20"/>
  <c r="S25" i="20" s="1"/>
  <c r="S65" i="20" s="1"/>
  <c r="T4" i="20"/>
  <c r="T25" i="20" s="1"/>
  <c r="T65" i="20" s="1"/>
  <c r="O4" i="20"/>
  <c r="O25" i="20" s="1"/>
  <c r="O65" i="20" s="1"/>
  <c r="E4" i="20"/>
  <c r="E25" i="20" s="1"/>
  <c r="E65" i="20" s="1"/>
  <c r="H4" i="20"/>
  <c r="H25" i="20" s="1"/>
  <c r="H65" i="20" s="1"/>
  <c r="L4" i="20"/>
  <c r="L25" i="20" s="1"/>
  <c r="L65" i="20" s="1"/>
  <c r="J4" i="20"/>
  <c r="J25" i="20" s="1"/>
  <c r="J65" i="20" s="1"/>
  <c r="P4" i="20"/>
  <c r="P25" i="20" s="1"/>
  <c r="P65" i="20" s="1"/>
  <c r="Q4" i="20"/>
  <c r="Q25" i="20" s="1"/>
  <c r="Q65" i="20" s="1"/>
  <c r="K4" i="20"/>
  <c r="K25" i="20" s="1"/>
  <c r="K65" i="20" s="1"/>
  <c r="N4" i="20"/>
  <c r="N25" i="20" s="1"/>
  <c r="N65" i="20" s="1"/>
  <c r="C4" i="22"/>
  <c r="C26" i="22" s="1"/>
  <c r="C63" i="22" s="1"/>
  <c r="F4" i="20"/>
  <c r="F25" i="20" s="1"/>
  <c r="F65" i="20" s="1"/>
  <c r="D4" i="20"/>
  <c r="D25" i="20" s="1"/>
  <c r="D65" i="20" s="1"/>
  <c r="R4" i="20"/>
  <c r="R25" i="20" s="1"/>
  <c r="R65" i="20" s="1"/>
  <c r="J4" i="22" l="1"/>
  <c r="J26" i="22" s="1"/>
  <c r="J63" i="22" s="1"/>
  <c r="D4" i="22"/>
  <c r="D26" i="22" s="1"/>
  <c r="D63" i="22" s="1"/>
  <c r="L4" i="22"/>
  <c r="L26" i="22" s="1"/>
  <c r="L63" i="22" s="1"/>
  <c r="O4" i="22"/>
  <c r="O26" i="22" s="1"/>
  <c r="O63" i="22" s="1"/>
  <c r="C4" i="23"/>
  <c r="C28" i="23" s="1"/>
  <c r="C67" i="23" s="1"/>
  <c r="N4" i="22"/>
  <c r="N26" i="22" s="1"/>
  <c r="N63" i="22" s="1"/>
  <c r="T4" i="22"/>
  <c r="T26" i="22" s="1"/>
  <c r="T63" i="22" s="1"/>
  <c r="R4" i="22"/>
  <c r="R26" i="22" s="1"/>
  <c r="R63" i="22" s="1"/>
  <c r="K4" i="22"/>
  <c r="K26" i="22" s="1"/>
  <c r="K63" i="22" s="1"/>
  <c r="H4" i="22"/>
  <c r="H26" i="22" s="1"/>
  <c r="H63" i="22" s="1"/>
  <c r="S4" i="22"/>
  <c r="S26" i="22" s="1"/>
  <c r="S63" i="22" s="1"/>
  <c r="E4" i="22"/>
  <c r="E26" i="22" s="1"/>
  <c r="E63" i="22" s="1"/>
  <c r="Q4" i="22"/>
  <c r="Q26" i="22" s="1"/>
  <c r="Q63" i="22" s="1"/>
  <c r="F4" i="22"/>
  <c r="F26" i="22" s="1"/>
  <c r="F63" i="22" s="1"/>
  <c r="P4" i="22"/>
  <c r="P26" i="22" s="1"/>
  <c r="P63" i="22" s="1"/>
  <c r="M4" i="22"/>
  <c r="M26" i="22" s="1"/>
  <c r="M63" i="22" s="1"/>
  <c r="P4" i="23" l="1"/>
  <c r="P28" i="23" s="1"/>
  <c r="P67" i="23" s="1"/>
  <c r="L4" i="23"/>
  <c r="L28" i="23" s="1"/>
  <c r="L67" i="23" s="1"/>
  <c r="R4" i="23"/>
  <c r="R28" i="23" s="1"/>
  <c r="R67" i="23" s="1"/>
  <c r="F4" i="23"/>
  <c r="F28" i="23" s="1"/>
  <c r="F67" i="23" s="1"/>
  <c r="C4" i="24"/>
  <c r="C22" i="24" s="1"/>
  <c r="C60" i="24" s="1"/>
  <c r="D4" i="23"/>
  <c r="D28" i="23" s="1"/>
  <c r="D67" i="23" s="1"/>
  <c r="N4" i="23"/>
  <c r="N28" i="23" s="1"/>
  <c r="N67" i="23" s="1"/>
  <c r="O4" i="23"/>
  <c r="O28" i="23" s="1"/>
  <c r="O67" i="23" s="1"/>
  <c r="M4" i="23"/>
  <c r="M28" i="23" s="1"/>
  <c r="M67" i="23" s="1"/>
  <c r="T4" i="23"/>
  <c r="T28" i="23" s="1"/>
  <c r="T67" i="23" s="1"/>
  <c r="Q4" i="23"/>
  <c r="Q28" i="23" s="1"/>
  <c r="Q67" i="23" s="1"/>
  <c r="E4" i="23"/>
  <c r="E28" i="23" s="1"/>
  <c r="E67" i="23" s="1"/>
  <c r="S4" i="23"/>
  <c r="S28" i="23" s="1"/>
  <c r="S67" i="23" s="1"/>
  <c r="H4" i="23"/>
  <c r="H28" i="23" s="1"/>
  <c r="H67" i="23" s="1"/>
  <c r="K4" i="23"/>
  <c r="K28" i="23" s="1"/>
  <c r="K67" i="23" s="1"/>
  <c r="J4" i="23"/>
  <c r="J28" i="23" s="1"/>
  <c r="J67" i="23" s="1"/>
  <c r="K4" i="24" l="1"/>
  <c r="K22" i="24" s="1"/>
  <c r="K60" i="24" s="1"/>
  <c r="O4" i="24"/>
  <c r="O22" i="24" s="1"/>
  <c r="O60" i="24" s="1"/>
  <c r="J4" i="24"/>
  <c r="J22" i="24" s="1"/>
  <c r="J60" i="24" s="1"/>
  <c r="D4" i="24"/>
  <c r="D22" i="24" s="1"/>
  <c r="D60" i="24" s="1"/>
  <c r="F4" i="24"/>
  <c r="F22" i="24" s="1"/>
  <c r="F60" i="24" s="1"/>
  <c r="R4" i="24"/>
  <c r="R22" i="24" s="1"/>
  <c r="R60" i="24" s="1"/>
  <c r="H4" i="24"/>
  <c r="H22" i="24" s="1"/>
  <c r="H60" i="24" s="1"/>
  <c r="T4" i="24"/>
  <c r="T22" i="24" s="1"/>
  <c r="T60" i="24" s="1"/>
  <c r="L4" i="24"/>
  <c r="L22" i="24" s="1"/>
  <c r="L60" i="24" s="1"/>
  <c r="N4" i="24"/>
  <c r="N22" i="24" s="1"/>
  <c r="N60" i="24" s="1"/>
  <c r="S4" i="24"/>
  <c r="S22" i="24" s="1"/>
  <c r="S60" i="24" s="1"/>
  <c r="E4" i="24"/>
  <c r="E22" i="24" s="1"/>
  <c r="E60" i="24" s="1"/>
  <c r="Q4" i="24"/>
  <c r="Q22" i="24" s="1"/>
  <c r="Q60" i="24" s="1"/>
  <c r="C4" i="25"/>
  <c r="C26" i="25" s="1"/>
  <c r="C61" i="25" s="1"/>
  <c r="M4" i="24"/>
  <c r="M22" i="24" s="1"/>
  <c r="M60" i="24" s="1"/>
  <c r="P4" i="24"/>
  <c r="P22" i="24" s="1"/>
  <c r="P60" i="24" s="1"/>
  <c r="T4" i="25" l="1"/>
  <c r="T26" i="25" s="1"/>
  <c r="T61" i="25" s="1"/>
  <c r="M4" i="25"/>
  <c r="M26" i="25" s="1"/>
  <c r="M61" i="25" s="1"/>
  <c r="P4" i="25"/>
  <c r="P26" i="25" s="1"/>
  <c r="P61" i="25" s="1"/>
  <c r="H4" i="25"/>
  <c r="H26" i="25" s="1"/>
  <c r="H61" i="25" s="1"/>
  <c r="E4" i="25"/>
  <c r="E26" i="25" s="1"/>
  <c r="E61" i="25" s="1"/>
  <c r="C4" i="26"/>
  <c r="C26" i="26" s="1"/>
  <c r="C65" i="26" s="1"/>
  <c r="F4" i="25"/>
  <c r="F26" i="25" s="1"/>
  <c r="F61" i="25" s="1"/>
  <c r="J4" i="25"/>
  <c r="J26" i="25" s="1"/>
  <c r="J61" i="25" s="1"/>
  <c r="Q4" i="25"/>
  <c r="Q26" i="25" s="1"/>
  <c r="Q61" i="25" s="1"/>
  <c r="O4" i="25"/>
  <c r="O26" i="25" s="1"/>
  <c r="O61" i="25" s="1"/>
  <c r="R4" i="25"/>
  <c r="R26" i="25" s="1"/>
  <c r="R61" i="25" s="1"/>
  <c r="D4" i="25"/>
  <c r="D26" i="25" s="1"/>
  <c r="D61" i="25" s="1"/>
  <c r="S4" i="25"/>
  <c r="S26" i="25" s="1"/>
  <c r="S61" i="25" s="1"/>
  <c r="N4" i="25"/>
  <c r="N26" i="25" s="1"/>
  <c r="N61" i="25" s="1"/>
  <c r="L4" i="25"/>
  <c r="L26" i="25" s="1"/>
  <c r="L61" i="25" s="1"/>
  <c r="K4" i="25"/>
  <c r="K26" i="25" s="1"/>
  <c r="K61" i="25" s="1"/>
  <c r="K4" i="26" l="1"/>
  <c r="K26" i="26" s="1"/>
  <c r="K65" i="26" s="1"/>
  <c r="L4" i="26"/>
  <c r="L26" i="26" s="1"/>
  <c r="L65" i="26" s="1"/>
  <c r="N4" i="26"/>
  <c r="N26" i="26" s="1"/>
  <c r="N65" i="26" s="1"/>
  <c r="P4" i="26"/>
  <c r="P26" i="26" s="1"/>
  <c r="P65" i="26" s="1"/>
  <c r="F4" i="26"/>
  <c r="F26" i="26" s="1"/>
  <c r="F65" i="26" s="1"/>
  <c r="E4" i="26"/>
  <c r="E26" i="26" s="1"/>
  <c r="E65" i="26" s="1"/>
  <c r="S4" i="26"/>
  <c r="S26" i="26" s="1"/>
  <c r="S65" i="26" s="1"/>
  <c r="D4" i="26"/>
  <c r="D26" i="26" s="1"/>
  <c r="D65" i="26" s="1"/>
  <c r="R4" i="26"/>
  <c r="R26" i="26" s="1"/>
  <c r="R65" i="26" s="1"/>
  <c r="O4" i="26"/>
  <c r="O26" i="26" s="1"/>
  <c r="O65" i="26" s="1"/>
  <c r="M4" i="26"/>
  <c r="M26" i="26" s="1"/>
  <c r="M65" i="26" s="1"/>
  <c r="H4" i="26"/>
  <c r="H26" i="26" s="1"/>
  <c r="H65" i="26" s="1"/>
  <c r="J4" i="26"/>
  <c r="J26" i="26" s="1"/>
  <c r="J65" i="26" s="1"/>
  <c r="Q4" i="26"/>
  <c r="Q26" i="26" s="1"/>
  <c r="Q65" i="26" s="1"/>
  <c r="T4" i="26"/>
  <c r="T26" i="26" s="1"/>
  <c r="T65" i="2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7" authorId="0" shapeId="0" xr:uid="{A6222C9C-9245-4BA3-9580-F1C1FD308C3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7" authorId="0" shapeId="0" xr:uid="{5DD43B7B-7A29-435C-9DEA-DFFE32D188E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4" authorId="0" shapeId="0" xr:uid="{43E4DBC4-58FE-40EE-85C0-E61577FF928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4" authorId="0" shapeId="0" xr:uid="{4B0EA302-82EF-44AA-90E0-35A8724044F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3129C6BD-0D1A-410A-9DCF-C9BFE59FDC5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D864A8CB-C7B7-442C-A012-AC5277BFA79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7" authorId="0" shapeId="0" xr:uid="{24644F83-B4EB-4D4A-9CCC-166D4E98966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7" authorId="0" shapeId="0" xr:uid="{18BC1DE6-45F7-436B-BA68-CEEECB43D91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FDF1B83A-D51C-4012-BB29-AF344B2D2E2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4BE7F04A-F1B4-44E7-844A-1D05C9FF1EC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26B55F90-A424-4580-A9CA-D4DD9E516AB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528FCD57-E6C2-443A-870F-A2934B66C15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B400F3CE-3FA8-4641-9244-93BEFCCC8A1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E8B1894F-E459-404F-B88C-9F9E7CB8931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F4AD9E6B-95A6-4D00-814E-F15C9EF7081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EC6C4CC4-6850-46C3-8C41-99E8316F040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431E5AF4-0959-45F9-AE36-7FA606FE7A6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B1A1B19C-AA4C-4F5E-848F-C82FFA3DD68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B7556881-9F50-4D64-8F39-92871B13555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6D00579F-7A19-4322-8E62-DBD11ED9689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F770EF8B-69BA-40AE-A7D6-6DB89A27B6B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E45A9C38-FD7E-4281-ADAA-9AA1896A55A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780AB9CA-D8BB-41F1-B22A-B987F919988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0787BF3B-362A-439C-BD11-7F8D8352F9D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0A0693BE-26D6-4C78-9155-7601AFA407E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07B2B838-4C7B-4F93-91A5-B64680FD183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AEF11620-E5F8-4DD2-BD69-D9913C11A90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FAF067DB-1AFC-4FB8-AE07-26257EAE9DA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7" authorId="0" shapeId="0" xr:uid="{E0836487-1CE3-4292-A290-C7DDE887F84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7" authorId="0" shapeId="0" xr:uid="{B744579F-4805-4F5D-93A8-51B4B01B0F8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F7DE86AF-456B-43C6-BAA4-37599C97644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27E7B3ED-BC87-424B-8EEC-9159A150F36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6ACC2483-1C69-442E-8602-7E53173E104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2B8E08EF-B767-45AE-B665-CECA3F6662C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D9E6D2CA-DD76-4D01-A655-3A0C2A5F92B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4C9A136E-7CF8-422A-9600-46BC7542ED3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2" authorId="0" shapeId="0" xr:uid="{202680DE-A2AB-4A6E-A8BE-D9398D67664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2" authorId="0" shapeId="0" xr:uid="{F6E48106-FBC0-4599-A8E4-C6BC31419ED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F78A4A23-D28B-4871-A2F5-F4FA55D4C1C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C9664D64-9154-4CBD-BF64-DDC9C15DB3A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<sst xmlns="http://schemas.openxmlformats.org/spreadsheetml/2006/main" count="1529" uniqueCount="258">
  <si>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</si>
  <si>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</si>
  <si>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</si>
  <si>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</si>
  <si>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</si>
  <si>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</si>
  <si>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</si>
  <si>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</si>
  <si>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</si>
  <si>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</si>
  <si>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</si>
  <si>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</si>
  <si>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</si>
  <si>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</si>
  <si>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</si>
  <si>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</si>
  <si>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</si>
  <si>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</si>
  <si>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</si>
  <si>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</si>
  <si>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</si>
  <si>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</si>
  <si>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</si>
  <si>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</si>
  <si>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</si>
  <si>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</si>
  <si>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</si>
  <si>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</si>
  <si>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</si>
  <si>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بال بي كهرباء الى البنك كهرباء</t>
  </si>
  <si>
    <t>من بال بي مياه الى البنك مياه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</si>
  <si>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</si>
  <si>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</si>
  <si>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</si>
  <si>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</si>
  <si>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</si>
  <si>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المصروفات</t>
  </si>
  <si>
    <t>اجور ولوازم تصليح تيوب عجل كبير التركتور الاحمر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</si>
  <si>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</si>
  <si>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</si>
  <si>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</si>
  <si>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</si>
  <si>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</si>
  <si>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</si>
  <si>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>اشتراك كهرباء - محمد ساري محمود مرشد</t>
  </si>
  <si>
    <t>تنازل عن اشتراك كهرباء - احمد خالد ابراهيم يحيى</t>
  </si>
  <si>
    <t>فتح ملف ترخيص - احمد زياد محمد شيخ ابراهيم</t>
  </si>
  <si>
    <t>اشتراك كهرباء - محمد فؤاد مصطفى صبيح</t>
  </si>
  <si>
    <t>اشتراك كهرباء - شادي عمر حسني ذياب</t>
  </si>
  <si>
    <t>اشتراك كهرباء - هيثم عمر حسني ذياب</t>
  </si>
  <si>
    <t>رسوم نفايات ضريبة معارف شهر 6 . 2023</t>
  </si>
  <si>
    <t>من البنك دولار الى البنك المعارف</t>
  </si>
  <si>
    <t>اجور اعمال تنظيف عبارات والشوارع - رزق برهان فتحي شيخ ابراهيم</t>
  </si>
  <si>
    <t>اجور عامل تنظيف حاويات - ايهاب ناصر جوابرة</t>
  </si>
  <si>
    <t>اجور عامل على مشاريع التشغيل - احمد وجيه سامي طبعوني</t>
  </si>
  <si>
    <t>لوازم علاج الموظف سامي موفق اصابة عمل - هيادة ومختبركفرراعي</t>
  </si>
  <si>
    <t>تشريفات - مشوع مدرسة كفرراعي للذكور</t>
  </si>
  <si>
    <t>محروقات سيارة كاري البلدية في رام الله - شركة بير زيت للمحروقات</t>
  </si>
  <si>
    <t>اثمان مياه شهر 5 / 2023  + ديون سابقة  - بلدية علار</t>
  </si>
  <si>
    <t>جدولة ديون لصالح شركة كهرباء طوباس - بلدية علار</t>
  </si>
  <si>
    <t xml:space="preserve">مشروع تاهيل طرق داخلية - شركة كواليتي اند كونترول </t>
  </si>
  <si>
    <t xml:space="preserve">لوازم مواد متفرقات صيانة وتاهيل طرق  - شركة كواليتي اند كونترول </t>
  </si>
  <si>
    <t>استكمال اعمال بناء الملعب الرياضي - شركة براديس للمقاولات</t>
  </si>
  <si>
    <t xml:space="preserve">عدادات كهرباء مسبقة الدفع - جدولة شيكات - الشركة الفنية للهندسة الكهربائية  </t>
  </si>
  <si>
    <t xml:space="preserve">اثمان عدادات مياه - جدولة شيكات - شركة فيوري تريد </t>
  </si>
  <si>
    <t>لوازم شبكة الكهرباء - جدولة شيكات  - شركة ازمير</t>
  </si>
  <si>
    <t>ديون سابقة - جدولة شيكات - مجلس الخدمات المشترك</t>
  </si>
  <si>
    <t>الاعمال الاضافية ربط كهرباء طوباس - شركة سرطبة للمقاولات العامة</t>
  </si>
  <si>
    <t xml:space="preserve">شراء مبنى بيت المسنين لصالح البلدية - جمعية بيت المسنين الخيرية </t>
  </si>
  <si>
    <t>رسوم بناء - حمادة بسام رسمي ابراهيم</t>
  </si>
  <si>
    <t>رسوم بناء - مراد مصطفى احمد اطرش</t>
  </si>
  <si>
    <t>اشتراك مياهء - خليل حسني شكري مرشد</t>
  </si>
  <si>
    <t>رسوم بناء - محمود محمد جهاد مجيل ملحم</t>
  </si>
  <si>
    <t>مسجل بتاريخ 20 / 6 / 2023</t>
  </si>
  <si>
    <t>فتح ملف ترخيص - يوسف سامي محمد صبيح</t>
  </si>
  <si>
    <t>قيد تسوية - حوالة سجلت دفتريا من النفايات ونفذت بنكيا من الرئيسي</t>
  </si>
  <si>
    <t>من البنك كهرباء الى البنك مياه</t>
  </si>
  <si>
    <t>اجور عامل على مشروع النفايات شهر 6 .2023 - عدي حازم شلاش عبادي</t>
  </si>
  <si>
    <t>اجور عامل على سيارة جمع النفايات - يزيد عزت محمود خليلية</t>
  </si>
  <si>
    <t>من البنك نفايات الى البنك الرئيسي</t>
  </si>
  <si>
    <t>من صندوق الدولار الى البنك دولار</t>
  </si>
  <si>
    <t>شحن كهرباء مجاني شهر 6 . 2023 - الحالات الاجتماعية</t>
  </si>
  <si>
    <t>شحن مياه مجاني شهر 6 . 2023 - الحالات الاجتماعية</t>
  </si>
  <si>
    <t>تنك مياه عدد 2 - اشرف محمد حسن نصر الله</t>
  </si>
  <si>
    <t>تحويل اشتراك كهرباء من مؤقت الى دائم + تنازل عن اشتراك - باسل عاهد صبحي شيخ ابراهيم</t>
  </si>
  <si>
    <t>رسوم بناء - مصطفى فالح اسعد مرشد</t>
  </si>
  <si>
    <t>اشتراك كهرباء - مهدي مصطفى فالح مرشد</t>
  </si>
  <si>
    <t>مساهمة في عمود كهرباء + نقل عداد كهرباء - فتحي خالد ابراهيم يحيى</t>
  </si>
  <si>
    <t>فتحي خالد ابراهيم - فتحي خالد ابراهيم يحيى</t>
  </si>
  <si>
    <t>من البنك مياه الى البنك الرئيسي</t>
  </si>
  <si>
    <t>اجور مهندسة عقد شهر - 6 / 2023 - ماجدة محمد عبد الخالق غنام</t>
  </si>
  <si>
    <t>نصاريف علاج اصابة عمل - سامي موفق سامي ملحم</t>
  </si>
  <si>
    <t>دفعة مقدمة من راتب شهر 7  .2023  بلال صالح ظاهر جوابرة</t>
  </si>
  <si>
    <t>فواتير هاتف البلدية شهر 6 / 2023</t>
  </si>
  <si>
    <t>عمولات بنكية</t>
  </si>
  <si>
    <t>رفع قدرة الكهرباء - اديب فاروق ابو الرب - تم تحصيلها بسحب شيك رقم 30002981 العائد لسند صرف رقم 308 لصالح شركة الفارس</t>
  </si>
  <si>
    <t>اثمان زجاج تصليح مبنى جميعة بيت المسنين - صائل محمد حسن ملحم</t>
  </si>
  <si>
    <t xml:space="preserve">مساعدات الحالات الاجتماعية الطارئة </t>
  </si>
  <si>
    <t>محروقات بدل تنقل الموظف ياسر ابو الشوارب - شركة محطة كفرراعي للمحروقات</t>
  </si>
  <si>
    <t>اجور عامل على النفايات - ايهاب ناصر جوابرة</t>
  </si>
  <si>
    <t>اثمان طاقة شمسية - المقبرة الشمالية - شركة الزهور لخدمات الطاقة الشمسية</t>
  </si>
  <si>
    <t>اثمان طاقة شمسية - مدرسة كفرراعي الثانوية للبنين - شركة الزهور لخدمات الطاقة الشمسية</t>
  </si>
  <si>
    <t>اجور عامل في البلدية شهر 6 . 2023 - محمد بسام محمد شيخ ابراهيم</t>
  </si>
  <si>
    <t>فواتير جوالات البلدية شهر 6 .2023 - جوال</t>
  </si>
  <si>
    <t>اعمال مساحية مخططات تفصيلية - العقارية الهندسية</t>
  </si>
  <si>
    <t>مواد بناء - متفرقات - محلات ابو ثامر لمواد البناء</t>
  </si>
  <si>
    <t>اجور باجر واليات للبلدية - محلات ابو ثامر لمواد البناء</t>
  </si>
  <si>
    <t>رسوم بناء - شادي احمد مصطفى عبيد</t>
  </si>
  <si>
    <t>اشتراك مياه - محمد فواز ابراهيم ابراهيم</t>
  </si>
  <si>
    <t>ضمان قاعة البلدية - فايز محمد مصطفى يعاقبة</t>
  </si>
  <si>
    <t>رسوم بناء - خالد مشهور فايز مرشد</t>
  </si>
  <si>
    <t>شحن كهرباء مجاني شهر 7 . 2023 - الحالات الاجتماعية</t>
  </si>
  <si>
    <t>محروقات بدل تنقل الموظف زيد جوابرة بسيارته الخاصة لتنفيذ اعمال البلدية - محطة كفرراعي للمحروقات</t>
  </si>
  <si>
    <t>ضيافة اسرة من مخيم جنين اثناء الحصار - عبد الرحمن حاتم عبد الرحمن</t>
  </si>
  <si>
    <t>محروقات بدل تنقل الموظف محمد عمر حسينبسيارته الخاصة لتنفيذ اعمال البلدية - محطة كفرراعي للمحروقات</t>
  </si>
  <si>
    <t>محروقات بدل تنقل الموظف وليد حسام بسيارته الخاصة لتنفيذ اعمال البلدية - محطة كفرراعي للمحروقات</t>
  </si>
  <si>
    <t>فتح ملف ترخيص - قيصر احمد يوسف رداد</t>
  </si>
  <si>
    <t>مبيعات مياه شهر 6 / 2023 - مجلس قروي الرامة</t>
  </si>
  <si>
    <t>فتح ملف ترخيص -احمد فؤاد مصطفى ابراهيم</t>
  </si>
  <si>
    <t xml:space="preserve">فتح ملف ترخيص - وضاح محمد عبد الرحمن يعاقبة واخيه عاطف </t>
  </si>
  <si>
    <t xml:space="preserve">من البنك كهرباء الى البنك مياه </t>
  </si>
  <si>
    <t>من البنك كهرباء الى البنك الرئيسي</t>
  </si>
  <si>
    <t>اقتطاعات ضريبة الدخل عن الاشهر 5+6 / 2023 - ضريبة الدخل</t>
  </si>
  <si>
    <t>اجور اعمال تصليح شبكة مياه داخلية - رياض يوسف محمد صبيح</t>
  </si>
  <si>
    <t>اجور شحن نقل حاويات نفايات من جبع الى جنين - محمد منصور ابراهيم خليلية</t>
  </si>
  <si>
    <t>محروقات بدل تنقل الموظف ساهر فياض بسيارته الخاصة لتنفيذ اعمال البلدية - محطة كفرراعي للمحروقات</t>
  </si>
  <si>
    <t>طلب الى ميثلون - صيانة مركبة اسوزو البلدية</t>
  </si>
  <si>
    <t>محروقات بدل تنقل الموظف علي هاشم بسيارته الخاصة لتنفيذ اعمال البلدية - محطة كفرراعي للمحروقات</t>
  </si>
  <si>
    <t>تنقلات الى نابلس وجنين حضور ورشة عمل - محمود خيري محمود يحيى</t>
  </si>
  <si>
    <t>محروقات بدل تنقل الموظف احمد سامي بسيارته الخاصة لتنفيذ اعمال البلدية - محطة كفرراعي للمحروقات</t>
  </si>
  <si>
    <t>اقتطاعات التامين الصحي شهر 7 . 2023 - وزارة الصحة - التامين الصحي</t>
  </si>
  <si>
    <t>سلفة سنوية عن العام 2023 - محمود خيري محمود يحيى</t>
  </si>
  <si>
    <t>اجور مكافحة الحيوانت والافات الضارة -+ مجدي ماجد صبري يعاقبة</t>
  </si>
  <si>
    <t>اجور عامل على تصليح مضخات المياه - محمد غلي محمد ارشيد</t>
  </si>
  <si>
    <t>اجور عامل مياومة على شبكة المياه والعبارات - هاشم احمد صالح ملحم</t>
  </si>
  <si>
    <t xml:space="preserve">البنوك / فلسطين المحدود </t>
  </si>
  <si>
    <t>نقل عداد كهرباء - عبادة نصر محمد ملحم</t>
  </si>
  <si>
    <t>رسوم بناء - احمد وليد محمد جوابرة</t>
  </si>
  <si>
    <t>رسوم بناء - محمد مطر ملحم</t>
  </si>
  <si>
    <t>خصميات التقاعد عن الاشهر 3 + 4 / 2023</t>
  </si>
  <si>
    <t>رسوم رخص الحرف</t>
  </si>
  <si>
    <t>اثمان كرت شبكة USP - خيري فتحي سعيد يحيى</t>
  </si>
  <si>
    <t>اجور عامل بناء جدران حجرية سناسل - اسماعيل مصطفى ملحم</t>
  </si>
  <si>
    <t>مبيعات مياه  - استكمال</t>
  </si>
  <si>
    <t>من البنك كهرباء الى الرئيسي</t>
  </si>
  <si>
    <t>من البنك مياه الى البنك دينار</t>
  </si>
  <si>
    <t>اثمان اسطوانة غاز للبلدية - حمدان محمد حمدان شيخ ابراهيم</t>
  </si>
  <si>
    <t>اجور نقل حاويات من جبع الى كفرراعي - زيد اياد محمد جوابرة</t>
  </si>
  <si>
    <t>اشتراك مياه - محمد وليد خيري الشمالي</t>
  </si>
  <si>
    <t>مبيعات مياه شهر 6 . 2023 - مجلس قروي فحمة</t>
  </si>
  <si>
    <t>اثمان تنك مياه عدد 2 - رزق برهان فتحي شيخ ابراهيم</t>
  </si>
  <si>
    <t>اشتراك كهرباء - + مساهمة عمود كهرباء - حسام عبد المعطي زعيتر</t>
  </si>
  <si>
    <t>المساهمة في خط مياه - بلال يوسف نجيب صبيح</t>
  </si>
  <si>
    <t>اثمان محروقات تشغيلية شهر 6 . 2023 - شركة محطة كفرراعي للمحروقات</t>
  </si>
  <si>
    <t>اجور عامل بناء سناسل حجرية  - منطقة باطن قيس - سعيد فالح اسعد مرشد</t>
  </si>
  <si>
    <t>اثمان كاميرات - مدرسة كفرراعي الثانوية  - ابو الرب للتجارة العامة</t>
  </si>
  <si>
    <t>فاتورة تشريفات ضيافة قاعات ىالتوجيهي - بقالة ابو صالحية</t>
  </si>
  <si>
    <t>المطالبة المالية من اعمال  المدرسة الثانوية  - شركة بردايس للمقاولات والانشاءات</t>
  </si>
  <si>
    <t>مصاريف ضيافة وتشريفات للبلدية - بقالة ابو صالحية</t>
  </si>
  <si>
    <t>اثمان حاويات نفايات - محددة الجبعي</t>
  </si>
  <si>
    <t>لوازم صيانة مضخة المياه - مرعي الكتروميكانيكا</t>
  </si>
  <si>
    <t>تكريم طلاب التوجيهي الات حاسبة - مكتبة النور</t>
  </si>
  <si>
    <t>قرطاسية للبلدية - مكتبة النور</t>
  </si>
  <si>
    <t>اثمان احبار للبلدية - شركة الصنارة للكمبيوتر والتجارة</t>
  </si>
  <si>
    <t>عقد صيانىة ماكنة التصوير الرئيسية - شركة فلسطين للتكنلوجيا</t>
  </si>
  <si>
    <t>اجور عامل على الطرق والارصفة  - نضال وجيه ساني طبعوني</t>
  </si>
  <si>
    <t>اجور عامل على الارصفة والشوارع - رزق برهان فتحي شيخ ابراهيم</t>
  </si>
  <si>
    <t>اجور عامل على الارصفة والشوارع - احمد وجيه سامي طبعوني</t>
  </si>
  <si>
    <t>شحن مياه مجاني شهر 7 . 2023 - الحالات الاجتماعية</t>
  </si>
  <si>
    <t>اجور عامل متفرقات - احمد محمد اسعد صوالحة</t>
  </si>
  <si>
    <t>اجور عامل في منطقة العبارات - رزق برهان فتحي شيخ ابراهيم</t>
  </si>
  <si>
    <t>رسوم نقل عداد كهرباء - احمد اسماعيل عارف طافش</t>
  </si>
  <si>
    <t>رسوم بناء - احمد اسماعيل عارف طافش</t>
  </si>
  <si>
    <t>تنك مياه عدد 2 - رزق برهان شيخ ابراهيم</t>
  </si>
  <si>
    <t>رسوم بناء - غسان عبد الكريم حسين عبيد</t>
  </si>
  <si>
    <t>ايجار قاعة مبنى البلدية - مؤيد صالح مصطفى جوابرة</t>
  </si>
  <si>
    <t>اثمان كهرباء - صالة البلدية فايز + علي</t>
  </si>
  <si>
    <t>طلب معلومات - جيلان محمد عطا ذياب</t>
  </si>
  <si>
    <t>اجورؤ اقامة مبيت في رام الله ورشة عمل مؤتمر مجلس تنظيم قطاع المياه - ماجد جميل شيخ ابراهيم</t>
  </si>
  <si>
    <t>مطالبة الكهرباء شهر 6 / 2023 - بلدية علار</t>
  </si>
  <si>
    <t>اثمان شيك واجور تركيب مبنى جمهية بيت المسنين الخيرية</t>
  </si>
  <si>
    <t>اجور عامل على مشروع المياه - حسني علي احمد زيود</t>
  </si>
  <si>
    <t>دفعة مقدمة من راتب شهر 7 . 2023 - وليد ذيب صوالحة</t>
  </si>
  <si>
    <t>اجور معلم مشتليفت - محمد باسم علرف جرار</t>
  </si>
  <si>
    <t>دفعة من حساب  اعمال تصليح سيارة اسوزو البلدية - حميد الشرفا للدهانات</t>
  </si>
  <si>
    <t>تنك مياه عدد 8 - رزق برهان فتحي الشيخ ابراهيم</t>
  </si>
  <si>
    <t>تنك مياه عدد 6 - رامي الصالح</t>
  </si>
  <si>
    <t>تنك مياه عدد 1 - ناجح نظمي</t>
  </si>
  <si>
    <t>المساهمة في عمود كهرباء - احمد اسماعيل عارف طافش</t>
  </si>
  <si>
    <t>اجور عامل على سيارة جمع النفايات - عدي حازم شلاش عبادي</t>
  </si>
  <si>
    <t>اجور واعمال صيانة  رافعة الكهرباء - كراج هشام الصانوري</t>
  </si>
  <si>
    <t>اجور عامل مياومة - هاشم احمد صالح ملحم</t>
  </si>
  <si>
    <t>لوازم صيانة سيارة - التركتور الاحمر - زيد جوابرة - محلات ابو حلمي لمواد البناء</t>
  </si>
  <si>
    <t xml:space="preserve">رسوم بناء - فتحي مصطفى احمد عمشة </t>
  </si>
  <si>
    <t>كهرباء افراح - عبد الرحيم محي عبد الرحيم يحيى</t>
  </si>
  <si>
    <t>فصل اشتراك كهرباء ومياه - نبيلة احمد محمود نواصرة</t>
  </si>
  <si>
    <t>اشتراك كهرباء - بلال هيثم شوكت يحيى</t>
  </si>
  <si>
    <t>فتح ملف تخيص - جوهر فؤاد مصطفى صبيح</t>
  </si>
  <si>
    <t xml:space="preserve">اشتراك كهرباء - محمد سائد محمد ملحم </t>
  </si>
  <si>
    <t>اعادة رسوم فصل اشتراك كهرباء لعدم التنفيذ - حسام الدين رفيق ملحم</t>
  </si>
  <si>
    <t>دفعة مقدمة من راتب شهر 7 / 2023 - بلال صالح ظاهر جوابرة</t>
  </si>
  <si>
    <t xml:space="preserve">اجور عامل دهان المبنى السابق لجمعية بيت المسنين الخيرية - محمد فالح ناجي شيخ ابراهيم </t>
  </si>
  <si>
    <t>اجور عامل بناء مبنى بيت المسنين السابق - احمد فالح ناجي شيخ ابراهيم</t>
  </si>
  <si>
    <t>اجور علاج محمد رامي يعاقبة حادث سير - مركز عرابة الطبي</t>
  </si>
  <si>
    <t>اثمان مكيف - غرفة مدير البلدية - شركة المنار الحديثة</t>
  </si>
  <si>
    <t>لوازم صيانة مضخات المياه - مؤسسة موسى ابةو حطب للمقاولات</t>
  </si>
  <si>
    <t>اجور نقل مولدات الكهرباء للمضخات - نضال احمد محمود زيدان</t>
  </si>
  <si>
    <t>دفعة مقدمة من راتب شهر 7 . 2023 - ماجد جميل احمد شيخ ابراهيم</t>
  </si>
  <si>
    <t>اجور عامل دهان في مدرسة بنات كفرراعي الثانوية - فراس احمد ابراهيم حرز الله</t>
  </si>
  <si>
    <t>طلب معلومات</t>
  </si>
  <si>
    <t>اجور عامل تعشيب وتنظيف جوانب الشوارع - سعيد فالح اسعد مرشد</t>
  </si>
  <si>
    <t>اجور عامل تعشيب وتنظيف جوانب الشوارع - احمد حسين محمد يحيى</t>
  </si>
  <si>
    <t>اثمان كهرباء شهر 5 / 2023 - بلدية علار</t>
  </si>
  <si>
    <t>دفعة اولى من حساب رفع قدرة الكهرباء - شراء امبيرات - شركة كهرباء طوباس</t>
  </si>
  <si>
    <t>اثمان طاقة شمسية شهر 3  / 2023 - شركة الزهور للطاقة الشمسية</t>
  </si>
  <si>
    <t>اجور مهندس كهرباء مياومة - كشف على عدادات الكهرباء - عبد الرحيم ابراهيم راشد صبيح</t>
  </si>
  <si>
    <t>اجور عامل على مشروع المياه شهر 6 . 2023 - حسني على احمد ملحم</t>
  </si>
  <si>
    <t>دفعة مقدمة من راتب شهر 7 / 2023 - طارق حمامرة</t>
  </si>
  <si>
    <t>تفعيل اشتراك كهرباء ومياه - ابراهيم عادل ابراهيم صبيح</t>
  </si>
  <si>
    <t>تفعيل اشتراك كهرباء - سامر عمر عارف ملحم</t>
  </si>
  <si>
    <t>رسوم نفايات وضريبة معارف شهر 7 . 2023</t>
  </si>
  <si>
    <t>من البنك الرئيسي شيقل الى البنك دولار</t>
  </si>
  <si>
    <t>اثمان برادات قهوة للبلدية عدد 2 - نجود احمد محمد عيسى</t>
  </si>
  <si>
    <t>كهرباء افراح - عبد السلام احمد محمد ملحم</t>
  </si>
  <si>
    <t>ملاحظات استلام اولي - مشروع طرق كفرراعي - شركة براديس للمقاولات والانشاءات</t>
  </si>
  <si>
    <t>لوازم صيانة عامة - متفرقات - محلات الحسين</t>
  </si>
  <si>
    <t>لوازم صيانة شبكة المياه - محلات الحسين</t>
  </si>
  <si>
    <t>اجور عامل على مشروع النفايات شهر 7 / 2023 - ايهاب ناصر جوابرة</t>
  </si>
  <si>
    <t>اجور اعمال اضافية على الحاويات والتركتور - بلال صالح ظاهر جوابرة</t>
  </si>
  <si>
    <t>اجور عامل على صندوق التشغيل - صندوق البلديات - نضال وجيه سامي طبعوني</t>
  </si>
  <si>
    <t>اجور عامل على صندوق التشغيل - صندوق البلديات - احمد وجيه سامي طبعوني</t>
  </si>
  <si>
    <t>رسوم بناء - هلال سالم اسماعيل مرشد</t>
  </si>
  <si>
    <t>اشتراك كهرباء - هلال سالم اسماعيل مرشد</t>
  </si>
  <si>
    <t>اشتراك مياه - هلال سالم اسماعيل مرشد</t>
  </si>
  <si>
    <t>اشتراك كهرباء - نزار طلال حسني ذياب</t>
  </si>
  <si>
    <t>اشتراك كهرباء 3 فاز - احمد هاشم حسين الشمالي</t>
  </si>
  <si>
    <t>اشتراك مياه - مصطفى خالد مصطفى يعاقبة</t>
  </si>
  <si>
    <t>رسوم بناء - صبحي احمد محمد ذياب</t>
  </si>
  <si>
    <t xml:space="preserve">مسجل بتاريخ 25/ 7 / 2023 </t>
  </si>
  <si>
    <t>اجور عامل على مشروع المياه - هاشم احمد صالح ملحم</t>
  </si>
  <si>
    <t>الدفهة الثانية من قيمة فاتورة تجليس سيارة اسوزو البلدية - حميد الشرفا للدهانات</t>
  </si>
  <si>
    <t>اثمان مبيدات للبلدية - شركة شرباتي للتجارة والزراعة</t>
  </si>
  <si>
    <t>اجور تكسي الى جنين الى مكتب العالمية المتحدة للتامين حادث سير ساهر فياض - مكتب تكسي عبر البحار</t>
  </si>
  <si>
    <t>ضيافة وتشريفات - المخيم الصيفي - بقالة ابو صالحية</t>
  </si>
  <si>
    <t>اثمان محبس مياه 6 انش على الحومة - موسى ابو حطب</t>
  </si>
  <si>
    <t>اجور اعمال صيانة وتشريفات المخيم الصيفي واليوم الطبي - تسنيم عبد القادر محمد ابراهيم</t>
  </si>
  <si>
    <t>اجور عامل تصوير اليوم الطبي - محمد سامي جميل يعاقبة</t>
  </si>
  <si>
    <t xml:space="preserve">اثمان احبار للبلدية - عالم الكمبيوتر </t>
  </si>
  <si>
    <t>دفعة من ىاجور شهر 7 / لظروف طائية - محمد بسام محمد شيخ ابراهيم</t>
  </si>
  <si>
    <t>اشتراك كهرباء - عبد السلام يوسف محمد صبيح</t>
  </si>
  <si>
    <t>رسوم بناء- عبد السلام يوسف محمد صبيح</t>
  </si>
  <si>
    <t>اثمان كلور - مضخات المياه - شركة البريق للمنظفات والتسويق</t>
  </si>
  <si>
    <t>تنقلات بدل وقود للمهندس ياسر ابو الشوارب - شركة محطة كفرراعي للمحروقات</t>
  </si>
  <si>
    <t>محروقات بدل تنقل الموظف ساهر فياض بسيارته الخاصة - شركة محطة كفررعي للمحروقات</t>
  </si>
  <si>
    <t>محروقات بدل تنقل الموظف علي هاشم بسيارته الخاصة - شركة محطة كفررعي للمحروقات</t>
  </si>
  <si>
    <t>اجور عامل دهان في مدرسة بنات كفرراعي الثانوية  - محمد باسم عارف جرار</t>
  </si>
  <si>
    <t>اجور عامل دهان في مدرسة بنات كفرراعي الثانوية  - اسامة معزوز مروح ابو الحراذين</t>
  </si>
  <si>
    <t>راتب شهر 7 . 2023 - بلال صالح ظاهر جوابرة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</si>
</sst>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6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  <font>
      <sz val="10"/>
      <name val="Arial Black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3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6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6" fontId="6" fillId="9" borderId="22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6" fontId="4" fillId="8" borderId="12" xfId="0" applyNumberFormat="1" applyFont="1" applyFill="1" applyBorder="1" applyAlignment="1">
      <alignment horizontal="center"/>
    </xf>
    <xf numFmtId="164" fontId="4" fillId="3" borderId="1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164" fontId="1" fillId="2" borderId="0" xfId="0" applyNumberFormat="1" applyFont="1" applyFill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6" fontId="6" fillId="9" borderId="15" xfId="0" applyNumberFormat="1" applyFont="1" applyFill="1" applyBorder="1" applyAlignment="1">
      <alignment horizontal="center"/>
    </xf>
    <xf numFmtId="164" fontId="4" fillId="7" borderId="12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1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30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29" xfId="1" applyNumberFormat="1" applyFont="1" applyFill="1" applyBorder="1" applyAlignment="1">
      <alignment horizontal="center" vertical="center"/>
    </xf>
    <xf numFmtId="167" fontId="4" fillId="7" borderId="12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0" fontId="11" fillId="0" borderId="0" xfId="1"/>
    <xf numFmtId="164" fontId="4" fillId="3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2" fillId="0" borderId="0" xfId="0" applyNumberFormat="1" applyFont="1" applyAlignment="1">
      <alignment horizontal="center"/>
    </xf>
    <xf numFmtId="166" fontId="3" fillId="2" borderId="13" xfId="0" applyNumberFormat="1" applyFont="1" applyFill="1" applyBorder="1" applyAlignment="1">
      <alignment horizontal="center"/>
    </xf>
    <xf numFmtId="166" fontId="1" fillId="2" borderId="15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2" fillId="0" borderId="13" xfId="0" applyNumberFormat="1" applyFont="1" applyBorder="1" applyAlignment="1">
      <alignment horizontal="center"/>
    </xf>
    <xf numFmtId="166" fontId="2" fillId="2" borderId="28" xfId="0" applyNumberFormat="1" applyFont="1" applyFill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166" fontId="7" fillId="2" borderId="31" xfId="0" applyNumberFormat="1" applyFont="1" applyFill="1" applyBorder="1" applyAlignment="1">
      <alignment horizontal="center" vertical="center"/>
    </xf>
    <xf numFmtId="166" fontId="2" fillId="8" borderId="2" xfId="0" applyNumberFormat="1" applyFont="1" applyFill="1" applyBorder="1" applyAlignment="1">
      <alignment horizontal="center"/>
    </xf>
    <xf numFmtId="166" fontId="2" fillId="9" borderId="17" xfId="0" applyNumberFormat="1" applyFont="1" applyFill="1" applyBorder="1" applyAlignment="1">
      <alignment horizontal="center"/>
    </xf>
    <xf numFmtId="166" fontId="2" fillId="9" borderId="13" xfId="0" applyNumberFormat="1" applyFont="1" applyFill="1" applyBorder="1" applyAlignment="1">
      <alignment horizontal="center"/>
    </xf>
    <xf numFmtId="166" fontId="8" fillId="8" borderId="2" xfId="0" applyNumberFormat="1" applyFont="1" applyFill="1" applyBorder="1" applyAlignment="1">
      <alignment horizontal="center"/>
    </xf>
    <xf numFmtId="0" fontId="14" fillId="5" borderId="22" xfId="0" applyFont="1" applyFill="1" applyBorder="1" applyAlignment="1">
      <alignment horizontal="center"/>
    </xf>
    <xf numFmtId="0" fontId="4" fillId="7" borderId="12" xfId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164" fontId="6" fillId="5" borderId="16" xfId="0" applyNumberFormat="1" applyFont="1" applyFill="1" applyBorder="1" applyAlignment="1">
      <alignment horizontal="center" vertical="center"/>
    </xf>
    <xf numFmtId="166" fontId="6" fillId="5" borderId="34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7" fontId="4" fillId="10" borderId="2" xfId="0" applyNumberFormat="1" applyFont="1" applyFill="1" applyBorder="1" applyAlignment="1">
      <alignment horizontal="center" vertical="center"/>
    </xf>
    <xf numFmtId="166" fontId="6" fillId="0" borderId="13" xfId="0" applyNumberFormat="1" applyFont="1" applyBorder="1" applyAlignment="1">
      <alignment horizontal="center"/>
    </xf>
    <xf numFmtId="166" fontId="6" fillId="2" borderId="2" xfId="0" applyNumberFormat="1" applyFont="1" applyFill="1" applyBorder="1" applyAlignment="1">
      <alignment horizontal="center"/>
    </xf>
    <xf numFmtId="166" fontId="6" fillId="0" borderId="18" xfId="0" applyNumberFormat="1" applyFont="1" applyBorder="1" applyAlignment="1">
      <alignment horizontal="center"/>
    </xf>
    <xf numFmtId="166" fontId="4" fillId="11" borderId="22" xfId="0" applyNumberFormat="1" applyFont="1" applyFill="1" applyBorder="1" applyAlignment="1">
      <alignment horizontal="center" vertical="center"/>
    </xf>
    <xf numFmtId="166" fontId="6" fillId="8" borderId="2" xfId="0" applyNumberFormat="1" applyFont="1" applyFill="1" applyBorder="1" applyAlignment="1">
      <alignment horizontal="center"/>
    </xf>
    <xf numFmtId="166" fontId="6" fillId="9" borderId="17" xfId="0" applyNumberFormat="1" applyFont="1" applyFill="1" applyBorder="1" applyAlignment="1">
      <alignment horizontal="center"/>
    </xf>
    <xf numFmtId="166" fontId="6" fillId="9" borderId="13" xfId="0" applyNumberFormat="1" applyFont="1" applyFill="1" applyBorder="1" applyAlignment="1">
      <alignment horizontal="center"/>
    </xf>
    <xf numFmtId="166" fontId="4" fillId="12" borderId="12" xfId="0" applyNumberFormat="1" applyFont="1" applyFill="1" applyBorder="1" applyAlignment="1">
      <alignment horizontal="center" vertical="center"/>
    </xf>
    <xf numFmtId="164" fontId="4" fillId="6" borderId="34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166" fontId="6" fillId="2" borderId="15" xfId="0" applyNumberFormat="1" applyFont="1" applyFill="1" applyBorder="1" applyAlignment="1">
      <alignment horizontal="center"/>
    </xf>
    <xf numFmtId="166" fontId="10" fillId="0" borderId="0" xfId="0" applyNumberFormat="1" applyFont="1"/>
    <xf numFmtId="0" fontId="15" fillId="5" borderId="23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32" xfId="1" applyFont="1" applyFill="1" applyBorder="1" applyAlignment="1">
      <alignment horizontal="center" vertical="center"/>
    </xf>
    <xf numFmtId="0" fontId="1" fillId="2" borderId="33" xfId="1" applyFont="1" applyFill="1" applyBorder="1" applyAlignment="1">
      <alignment horizontal="center" vertical="center"/>
    </xf>
    <xf numFmtId="0" fontId="1" fillId="2" borderId="16" xfId="1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166" fontId="3" fillId="2" borderId="16" xfId="1" applyNumberFormat="1" applyFont="1" applyFill="1" applyBorder="1" applyAlignment="1">
      <alignment horizontal="center" vertical="center"/>
    </xf>
    <xf numFmtId="0" fontId="1" fillId="3" borderId="27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D810EC0C-903C-4E9B-9A73-D14D44416B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7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7.202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6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7</v>
          </cell>
        </row>
        <row r="3">
          <cell r="A3">
            <v>2023</v>
          </cell>
        </row>
        <row r="70">
          <cell r="C70">
            <v>8</v>
          </cell>
          <cell r="D70">
            <v>0</v>
          </cell>
          <cell r="E70">
            <v>11600</v>
          </cell>
          <cell r="F70">
            <v>10039</v>
          </cell>
          <cell r="H70">
            <v>5.4120000000003756</v>
          </cell>
          <cell r="J70">
            <v>0</v>
          </cell>
          <cell r="K70">
            <v>11029.630000000034</v>
          </cell>
          <cell r="L70">
            <v>89287.329999999842</v>
          </cell>
          <cell r="M70">
            <v>57434.890000000014</v>
          </cell>
          <cell r="N70">
            <v>40812</v>
          </cell>
          <cell r="O70">
            <v>16603.950000000012</v>
          </cell>
          <cell r="P70">
            <v>403866.49</v>
          </cell>
          <cell r="Q70">
            <v>13735.8</v>
          </cell>
          <cell r="R70">
            <v>4836</v>
          </cell>
          <cell r="S70">
            <v>21736.050000000007</v>
          </cell>
          <cell r="T70">
            <v>10477.489999999996</v>
          </cell>
        </row>
      </sheetData>
      <sheetData sheetId="1">
        <row r="77">
          <cell r="C77">
            <v>2388</v>
          </cell>
          <cell r="D77">
            <v>402</v>
          </cell>
          <cell r="E77">
            <v>11600</v>
          </cell>
          <cell r="F77">
            <v>10039</v>
          </cell>
          <cell r="G77">
            <v>0</v>
          </cell>
          <cell r="H77">
            <v>5.4120000000003756</v>
          </cell>
          <cell r="I77">
            <v>0</v>
          </cell>
          <cell r="J77">
            <v>0</v>
          </cell>
          <cell r="K77">
            <v>-24078.369999999966</v>
          </cell>
          <cell r="L77">
            <v>28023.12999999983</v>
          </cell>
          <cell r="M77">
            <v>-109063.10999999999</v>
          </cell>
          <cell r="N77">
            <v>40812</v>
          </cell>
          <cell r="O77">
            <v>45603.950000000012</v>
          </cell>
          <cell r="P77">
            <v>448763.39</v>
          </cell>
          <cell r="Q77">
            <v>0</v>
          </cell>
          <cell r="R77">
            <v>0</v>
          </cell>
          <cell r="S77">
            <v>20486.050000000007</v>
          </cell>
          <cell r="T77">
            <v>477.48999999999614</v>
          </cell>
        </row>
      </sheetData>
      <sheetData sheetId="2"/>
      <sheetData sheetId="3">
        <row r="70">
          <cell r="C70">
            <v>1688</v>
          </cell>
          <cell r="D70">
            <v>578</v>
          </cell>
          <cell r="E70">
            <v>16860</v>
          </cell>
          <cell r="F70">
            <v>13264</v>
          </cell>
          <cell r="G70">
            <v>5.4120000000003756</v>
          </cell>
          <cell r="H70">
            <v>0</v>
          </cell>
          <cell r="I70">
            <v>-18678.369999999966</v>
          </cell>
          <cell r="J70">
            <v>28023.12999999983</v>
          </cell>
          <cell r="K70">
            <v>-109063.10999999999</v>
          </cell>
          <cell r="L70">
            <v>40812</v>
          </cell>
          <cell r="M70">
            <v>43353.950000000012</v>
          </cell>
          <cell r="N70">
            <v>448763.39</v>
          </cell>
          <cell r="O70">
            <v>0</v>
          </cell>
          <cell r="P70">
            <v>0</v>
          </cell>
          <cell r="Q70">
            <v>21986.050000000007</v>
          </cell>
          <cell r="R70">
            <v>477.48999999999614</v>
          </cell>
        </row>
      </sheetData>
      <sheetData sheetId="4">
        <row r="66">
          <cell r="C66">
            <v>1688</v>
          </cell>
          <cell r="D66">
            <v>578</v>
          </cell>
          <cell r="E66">
            <v>0</v>
          </cell>
          <cell r="F66">
            <v>0</v>
          </cell>
          <cell r="G66">
            <v>5.4120000000003756</v>
          </cell>
          <cell r="H66">
            <v>0</v>
          </cell>
          <cell r="I66">
            <v>6321.6300000000338</v>
          </cell>
          <cell r="J66">
            <v>53516.12999999983</v>
          </cell>
          <cell r="K66">
            <v>-91077.109999999986</v>
          </cell>
          <cell r="L66">
            <v>40812</v>
          </cell>
          <cell r="M66">
            <v>18353.950000000012</v>
          </cell>
          <cell r="N66">
            <v>448763.39</v>
          </cell>
          <cell r="O66">
            <v>0</v>
          </cell>
          <cell r="P66">
            <v>0</v>
          </cell>
          <cell r="Q66">
            <v>21986.050000000007</v>
          </cell>
          <cell r="R66">
            <v>477.48999999999614</v>
          </cell>
        </row>
      </sheetData>
      <sheetData sheetId="5"/>
      <sheetData sheetId="6">
        <row r="67">
          <cell r="C67">
            <v>3864</v>
          </cell>
          <cell r="D67">
            <v>578</v>
          </cell>
          <cell r="E67">
            <v>0</v>
          </cell>
          <cell r="F67">
            <v>-3370</v>
          </cell>
          <cell r="G67">
            <v>5.4120000000003756</v>
          </cell>
          <cell r="H67">
            <v>0</v>
          </cell>
          <cell r="I67">
            <v>-14285.309999999969</v>
          </cell>
          <cell r="J67">
            <v>25166.12999999983</v>
          </cell>
          <cell r="K67">
            <v>-86577.109999999986</v>
          </cell>
          <cell r="L67">
            <v>40812</v>
          </cell>
          <cell r="M67">
            <v>18353.950000000012</v>
          </cell>
          <cell r="N67">
            <v>448763.39</v>
          </cell>
          <cell r="O67">
            <v>0</v>
          </cell>
          <cell r="P67">
            <v>0</v>
          </cell>
          <cell r="Q67">
            <v>21986.050000000007</v>
          </cell>
          <cell r="R67">
            <v>477.48999999999614</v>
          </cell>
        </row>
      </sheetData>
      <sheetData sheetId="7">
        <row r="70">
          <cell r="C70">
            <v>2929</v>
          </cell>
          <cell r="D70">
            <v>4423</v>
          </cell>
          <cell r="E70">
            <v>3850</v>
          </cell>
          <cell r="F70">
            <v>-2323</v>
          </cell>
          <cell r="G70" t="e">
            <v>#REF!</v>
          </cell>
          <cell r="H70">
            <v>5.4120000000003756</v>
          </cell>
          <cell r="I70">
            <v>0</v>
          </cell>
          <cell r="J70">
            <v>0</v>
          </cell>
          <cell r="K70">
            <v>-17902.839999999967</v>
          </cell>
          <cell r="L70">
            <v>25166.12999999983</v>
          </cell>
          <cell r="M70">
            <v>-86637.739999999991</v>
          </cell>
          <cell r="N70">
            <v>40812</v>
          </cell>
          <cell r="O70">
            <v>18353.950000000012</v>
          </cell>
          <cell r="P70">
            <v>448763.39</v>
          </cell>
          <cell r="Q70">
            <v>0</v>
          </cell>
          <cell r="R70">
            <v>0</v>
          </cell>
          <cell r="S70">
            <v>21986.050000000007</v>
          </cell>
          <cell r="T70">
            <v>477.48999999999614</v>
          </cell>
          <cell r="U70" t="e">
            <v>#REF!</v>
          </cell>
          <cell r="V70" t="e">
            <v>#REF!</v>
          </cell>
        </row>
      </sheetData>
      <sheetData sheetId="8">
        <row r="67">
          <cell r="C67">
            <v>2509</v>
          </cell>
          <cell r="D67">
            <v>4623</v>
          </cell>
          <cell r="E67">
            <v>10755</v>
          </cell>
          <cell r="F67">
            <v>-346</v>
          </cell>
          <cell r="H67">
            <v>5.4120000000003756</v>
          </cell>
          <cell r="J67">
            <v>0</v>
          </cell>
          <cell r="K67">
            <v>-15752.839999999967</v>
          </cell>
          <cell r="L67">
            <v>25166.12999999983</v>
          </cell>
          <cell r="M67">
            <v>-86637.739999999991</v>
          </cell>
          <cell r="N67">
            <v>40812</v>
          </cell>
          <cell r="O67">
            <v>18353.950000000012</v>
          </cell>
          <cell r="P67">
            <v>448763.39</v>
          </cell>
          <cell r="Q67">
            <v>0</v>
          </cell>
          <cell r="R67">
            <v>0</v>
          </cell>
          <cell r="S67">
            <v>21986.050000000007</v>
          </cell>
          <cell r="T67">
            <v>477.48999999999614</v>
          </cell>
        </row>
      </sheetData>
      <sheetData sheetId="9">
        <row r="64">
          <cell r="C64">
            <v>954</v>
          </cell>
          <cell r="D64">
            <v>148</v>
          </cell>
          <cell r="E64">
            <v>0</v>
          </cell>
          <cell r="F64">
            <v>0</v>
          </cell>
          <cell r="G64">
            <v>5.4120000000003756</v>
          </cell>
          <cell r="H64">
            <v>0</v>
          </cell>
          <cell r="I64">
            <v>61247.160000000033</v>
          </cell>
          <cell r="J64">
            <v>15952.12999999983</v>
          </cell>
          <cell r="K64">
            <v>24481.260000000009</v>
          </cell>
          <cell r="L64">
            <v>40812</v>
          </cell>
          <cell r="M64">
            <v>18353.950000000012</v>
          </cell>
          <cell r="N64">
            <v>448763.39</v>
          </cell>
          <cell r="O64">
            <v>0</v>
          </cell>
          <cell r="P64">
            <v>0</v>
          </cell>
          <cell r="Q64">
            <v>21986.050000000007</v>
          </cell>
          <cell r="R64">
            <v>477.48999999999614</v>
          </cell>
        </row>
      </sheetData>
      <sheetData sheetId="10">
        <row r="62">
          <cell r="C62">
            <v>262</v>
          </cell>
          <cell r="D62">
            <v>148</v>
          </cell>
          <cell r="E62">
            <v>5310</v>
          </cell>
          <cell r="F62">
            <v>1620</v>
          </cell>
          <cell r="G62" t="e">
            <v>#REF!</v>
          </cell>
          <cell r="H62">
            <v>5.4120000000003756</v>
          </cell>
          <cell r="I62">
            <v>0</v>
          </cell>
          <cell r="J62">
            <v>0</v>
          </cell>
          <cell r="K62">
            <v>76847.160000000033</v>
          </cell>
          <cell r="L62">
            <v>15952.12999999983</v>
          </cell>
          <cell r="M62">
            <v>24481.260000000009</v>
          </cell>
          <cell r="N62">
            <v>40812</v>
          </cell>
          <cell r="O62">
            <v>18353.950000000012</v>
          </cell>
          <cell r="P62">
            <v>448763.39</v>
          </cell>
          <cell r="Q62">
            <v>0</v>
          </cell>
          <cell r="R62">
            <v>0</v>
          </cell>
          <cell r="S62">
            <v>21986.050000000007</v>
          </cell>
          <cell r="T62">
            <v>477.48999999999614</v>
          </cell>
          <cell r="U62" t="e">
            <v>#REF!</v>
          </cell>
          <cell r="V62" t="e">
            <v>#REF!</v>
          </cell>
        </row>
      </sheetData>
      <sheetData sheetId="11">
        <row r="63">
          <cell r="C63">
            <v>262</v>
          </cell>
          <cell r="D63">
            <v>148</v>
          </cell>
          <cell r="E63">
            <v>-820</v>
          </cell>
          <cell r="F63">
            <v>3325</v>
          </cell>
          <cell r="G63" t="e">
            <v>#REF!</v>
          </cell>
          <cell r="H63">
            <v>5.4120000000003756</v>
          </cell>
          <cell r="I63">
            <v>0</v>
          </cell>
          <cell r="J63">
            <v>0</v>
          </cell>
          <cell r="K63">
            <v>76847.160000000033</v>
          </cell>
          <cell r="L63">
            <v>26452.12999999983</v>
          </cell>
          <cell r="M63">
            <v>24481.260000000009</v>
          </cell>
          <cell r="N63">
            <v>40812</v>
          </cell>
          <cell r="O63">
            <v>18353.950000000012</v>
          </cell>
          <cell r="P63">
            <v>448763.39</v>
          </cell>
          <cell r="Q63">
            <v>0</v>
          </cell>
          <cell r="R63">
            <v>0</v>
          </cell>
          <cell r="S63">
            <v>21986.050000000007</v>
          </cell>
          <cell r="T63">
            <v>0.72999999999615284</v>
          </cell>
          <cell r="U63" t="e">
            <v>#REF!</v>
          </cell>
          <cell r="V63" t="e">
            <v>#REF!</v>
          </cell>
        </row>
      </sheetData>
      <sheetData sheetId="12"/>
      <sheetData sheetId="13">
        <row r="1">
          <cell r="A1">
            <v>14</v>
          </cell>
        </row>
        <row r="65">
          <cell r="C65">
            <v>-2078</v>
          </cell>
          <cell r="D65">
            <v>3198</v>
          </cell>
          <cell r="E65">
            <v>3595</v>
          </cell>
          <cell r="F65">
            <v>4046</v>
          </cell>
          <cell r="H65">
            <v>5.4120000000003756</v>
          </cell>
          <cell r="J65">
            <v>0</v>
          </cell>
          <cell r="K65">
            <v>64349.160000000033</v>
          </cell>
          <cell r="L65">
            <v>26452.12999999983</v>
          </cell>
          <cell r="M65">
            <v>75036.260000000009</v>
          </cell>
          <cell r="N65">
            <v>40812</v>
          </cell>
          <cell r="O65">
            <v>12353.950000000012</v>
          </cell>
          <cell r="P65">
            <v>342279.39</v>
          </cell>
          <cell r="Q65">
            <v>0</v>
          </cell>
          <cell r="R65">
            <v>0</v>
          </cell>
          <cell r="S65">
            <v>21986.050000000007</v>
          </cell>
          <cell r="T65">
            <v>0.72999999999615284</v>
          </cell>
        </row>
      </sheetData>
      <sheetData sheetId="14">
        <row r="69">
          <cell r="C69">
            <v>-3478</v>
          </cell>
          <cell r="D69">
            <v>3198</v>
          </cell>
          <cell r="E69">
            <v>8360</v>
          </cell>
          <cell r="F69">
            <v>6301</v>
          </cell>
          <cell r="H69">
            <v>5.4120000000003756</v>
          </cell>
          <cell r="J69">
            <v>0</v>
          </cell>
          <cell r="K69">
            <v>61949.160000000033</v>
          </cell>
          <cell r="L69">
            <v>26452.12999999983</v>
          </cell>
          <cell r="M69">
            <v>75036.260000000009</v>
          </cell>
          <cell r="N69">
            <v>40812</v>
          </cell>
          <cell r="O69">
            <v>12353.950000000012</v>
          </cell>
          <cell r="P69">
            <v>342279.39</v>
          </cell>
          <cell r="Q69">
            <v>0</v>
          </cell>
          <cell r="R69">
            <v>0</v>
          </cell>
          <cell r="S69">
            <v>21986.050000000007</v>
          </cell>
          <cell r="T69">
            <v>0.72999999999615284</v>
          </cell>
        </row>
      </sheetData>
      <sheetData sheetId="15">
        <row r="69">
          <cell r="C69">
            <v>-328</v>
          </cell>
          <cell r="D69">
            <v>498</v>
          </cell>
          <cell r="E69">
            <v>800</v>
          </cell>
          <cell r="F69">
            <v>4566</v>
          </cell>
          <cell r="G69">
            <v>0</v>
          </cell>
          <cell r="H69">
            <v>5.4120000000003756</v>
          </cell>
          <cell r="I69">
            <v>0</v>
          </cell>
          <cell r="J69">
            <v>0</v>
          </cell>
          <cell r="K69">
            <v>54249.160000000033</v>
          </cell>
          <cell r="L69">
            <v>-144727.87000000017</v>
          </cell>
          <cell r="M69">
            <v>79351.260000000009</v>
          </cell>
          <cell r="N69">
            <v>40812</v>
          </cell>
          <cell r="O69">
            <v>12353.950000000012</v>
          </cell>
          <cell r="P69">
            <v>342279.39</v>
          </cell>
          <cell r="Q69">
            <v>0</v>
          </cell>
          <cell r="R69">
            <v>0</v>
          </cell>
          <cell r="S69">
            <v>21986.050000000007</v>
          </cell>
          <cell r="T69">
            <v>0.72999999999615284</v>
          </cell>
        </row>
      </sheetData>
      <sheetData sheetId="16">
        <row r="66">
          <cell r="C66">
            <v>-328</v>
          </cell>
          <cell r="D66">
            <v>498</v>
          </cell>
          <cell r="E66">
            <v>5630</v>
          </cell>
          <cell r="F66">
            <v>6436</v>
          </cell>
          <cell r="G66">
            <v>0</v>
          </cell>
          <cell r="H66">
            <v>5.4120000000003756</v>
          </cell>
          <cell r="I66">
            <v>0</v>
          </cell>
          <cell r="J66">
            <v>0</v>
          </cell>
          <cell r="K66">
            <v>54249.160000000033</v>
          </cell>
          <cell r="L66">
            <v>-144727.87000000017</v>
          </cell>
          <cell r="M66">
            <v>79351.260000000009</v>
          </cell>
          <cell r="N66">
            <v>40812</v>
          </cell>
          <cell r="O66">
            <v>12353.950000000012</v>
          </cell>
          <cell r="P66">
            <v>342279.39</v>
          </cell>
          <cell r="Q66">
            <v>0</v>
          </cell>
          <cell r="R66">
            <v>0</v>
          </cell>
          <cell r="S66">
            <v>21986.050000000007</v>
          </cell>
          <cell r="T66">
            <v>0.72999999999615284</v>
          </cell>
        </row>
      </sheetData>
      <sheetData sheetId="17">
        <row r="69">
          <cell r="C69">
            <v>-328</v>
          </cell>
          <cell r="D69">
            <v>798</v>
          </cell>
          <cell r="E69">
            <v>0</v>
          </cell>
          <cell r="F69">
            <v>5416</v>
          </cell>
          <cell r="G69">
            <v>0</v>
          </cell>
          <cell r="H69">
            <v>5.4120000000003756</v>
          </cell>
          <cell r="I69">
            <v>0</v>
          </cell>
          <cell r="J69">
            <v>0</v>
          </cell>
          <cell r="K69">
            <v>54249.160000000033</v>
          </cell>
          <cell r="L69">
            <v>-132687.87000000017</v>
          </cell>
          <cell r="M69">
            <v>82011.260000000009</v>
          </cell>
          <cell r="N69">
            <v>40812</v>
          </cell>
          <cell r="O69">
            <v>12353.950000000012</v>
          </cell>
          <cell r="P69">
            <v>342279.39</v>
          </cell>
          <cell r="Q69">
            <v>0</v>
          </cell>
          <cell r="R69">
            <v>0</v>
          </cell>
          <cell r="S69">
            <v>21986.050000000007</v>
          </cell>
          <cell r="T69">
            <v>0.72999999999615284</v>
          </cell>
        </row>
      </sheetData>
      <sheetData sheetId="18">
        <row r="61">
          <cell r="C61">
            <v>-4158</v>
          </cell>
          <cell r="D61">
            <v>4004</v>
          </cell>
          <cell r="E61">
            <v>300</v>
          </cell>
          <cell r="F61">
            <v>5416</v>
          </cell>
          <cell r="G61">
            <v>0</v>
          </cell>
          <cell r="H61">
            <v>39.212000000000373</v>
          </cell>
          <cell r="I61">
            <v>0</v>
          </cell>
          <cell r="J61">
            <v>0</v>
          </cell>
          <cell r="K61">
            <v>51749.160000000033</v>
          </cell>
          <cell r="L61">
            <v>-132687.87000000017</v>
          </cell>
          <cell r="M61">
            <v>80694.260000000009</v>
          </cell>
          <cell r="N61">
            <v>40812</v>
          </cell>
          <cell r="O61">
            <v>12353.950000000012</v>
          </cell>
          <cell r="P61">
            <v>342279.39</v>
          </cell>
          <cell r="Q61">
            <v>0</v>
          </cell>
          <cell r="R61">
            <v>0</v>
          </cell>
          <cell r="S61">
            <v>21986.050000000007</v>
          </cell>
          <cell r="T61">
            <v>0.72999999999615284</v>
          </cell>
        </row>
      </sheetData>
      <sheetData sheetId="19"/>
      <sheetData sheetId="20">
        <row r="57">
          <cell r="C57">
            <v>-4158</v>
          </cell>
          <cell r="D57">
            <v>4004</v>
          </cell>
          <cell r="E57">
            <v>300</v>
          </cell>
          <cell r="F57">
            <v>5416</v>
          </cell>
          <cell r="G57">
            <v>0</v>
          </cell>
          <cell r="H57">
            <v>39.212000000000373</v>
          </cell>
          <cell r="I57">
            <v>0</v>
          </cell>
          <cell r="J57">
            <v>0</v>
          </cell>
          <cell r="K57">
            <v>51749.160000000033</v>
          </cell>
          <cell r="L57">
            <v>-132687.87000000017</v>
          </cell>
          <cell r="M57">
            <v>80694.260000000009</v>
          </cell>
          <cell r="N57">
            <v>40812</v>
          </cell>
          <cell r="O57">
            <v>12353.950000000012</v>
          </cell>
          <cell r="P57">
            <v>342279.39</v>
          </cell>
          <cell r="Q57">
            <v>0</v>
          </cell>
          <cell r="R57">
            <v>0</v>
          </cell>
          <cell r="S57">
            <v>21986.050000000007</v>
          </cell>
          <cell r="T57">
            <v>0.72999999999615284</v>
          </cell>
          <cell r="U57">
            <v>0</v>
          </cell>
          <cell r="V57">
            <v>0</v>
          </cell>
        </row>
      </sheetData>
      <sheetData sheetId="21">
        <row r="63">
          <cell r="C63">
            <v>-4458</v>
          </cell>
          <cell r="D63">
            <v>4004</v>
          </cell>
          <cell r="E63">
            <v>8833</v>
          </cell>
          <cell r="F63">
            <v>8921</v>
          </cell>
          <cell r="G63">
            <v>0</v>
          </cell>
          <cell r="H63">
            <v>39.212000000000373</v>
          </cell>
          <cell r="I63">
            <v>0</v>
          </cell>
          <cell r="J63">
            <v>0</v>
          </cell>
          <cell r="K63">
            <v>51749.160000000033</v>
          </cell>
          <cell r="L63">
            <v>-132687.87000000017</v>
          </cell>
          <cell r="M63">
            <v>80694.260000000009</v>
          </cell>
          <cell r="N63">
            <v>40812</v>
          </cell>
          <cell r="O63">
            <v>12353.950000000012</v>
          </cell>
          <cell r="P63">
            <v>342279.39</v>
          </cell>
          <cell r="Q63">
            <v>0</v>
          </cell>
          <cell r="R63">
            <v>0</v>
          </cell>
          <cell r="S63">
            <v>21986.050000000007</v>
          </cell>
          <cell r="T63">
            <v>0.72999999999615284</v>
          </cell>
          <cell r="U63">
            <v>0</v>
          </cell>
          <cell r="V63">
            <v>0</v>
          </cell>
        </row>
      </sheetData>
      <sheetData sheetId="22">
        <row r="67">
          <cell r="C67">
            <v>-1438</v>
          </cell>
          <cell r="D67">
            <v>4414</v>
          </cell>
          <cell r="E67">
            <v>0</v>
          </cell>
          <cell r="F67">
            <v>3834</v>
          </cell>
          <cell r="G67">
            <v>0</v>
          </cell>
          <cell r="H67">
            <v>39.212000000000373</v>
          </cell>
          <cell r="I67">
            <v>0</v>
          </cell>
          <cell r="J67">
            <v>0</v>
          </cell>
          <cell r="K67">
            <v>47469.160000000033</v>
          </cell>
          <cell r="L67">
            <v>79117.12999999983</v>
          </cell>
          <cell r="M67">
            <v>135982.26</v>
          </cell>
          <cell r="N67">
            <v>40812</v>
          </cell>
          <cell r="O67">
            <v>12353.950000000012</v>
          </cell>
          <cell r="P67">
            <v>342279.39</v>
          </cell>
          <cell r="Q67">
            <v>0</v>
          </cell>
          <cell r="R67">
            <v>0</v>
          </cell>
          <cell r="S67">
            <v>22086.050000000007</v>
          </cell>
          <cell r="T67">
            <v>0.72999999999615284</v>
          </cell>
        </row>
      </sheetData>
      <sheetData sheetId="23">
        <row r="60">
          <cell r="C60">
            <v>-3398</v>
          </cell>
          <cell r="D60">
            <v>4414</v>
          </cell>
          <cell r="E60">
            <v>6280</v>
          </cell>
          <cell r="F60">
            <v>5729</v>
          </cell>
          <cell r="G60">
            <v>0</v>
          </cell>
          <cell r="H60">
            <v>39.212000000000373</v>
          </cell>
          <cell r="I60">
            <v>0</v>
          </cell>
          <cell r="J60">
            <v>0</v>
          </cell>
          <cell r="K60">
            <v>47469.160000000033</v>
          </cell>
          <cell r="L60">
            <v>79117.12999999983</v>
          </cell>
          <cell r="M60">
            <v>135982.26</v>
          </cell>
          <cell r="N60">
            <v>40812</v>
          </cell>
          <cell r="O60">
            <v>12353.950000000012</v>
          </cell>
          <cell r="P60">
            <v>342279.39</v>
          </cell>
          <cell r="Q60">
            <v>0</v>
          </cell>
          <cell r="R60">
            <v>0</v>
          </cell>
          <cell r="S60">
            <v>22086.050000000007</v>
          </cell>
          <cell r="T60">
            <v>0.72999999999615284</v>
          </cell>
          <cell r="U60">
            <v>0</v>
          </cell>
          <cell r="V60">
            <v>0</v>
          </cell>
        </row>
      </sheetData>
      <sheetData sheetId="24">
        <row r="61">
          <cell r="C61">
            <v>-4612</v>
          </cell>
          <cell r="D61">
            <v>4414</v>
          </cell>
          <cell r="E61">
            <v>11400</v>
          </cell>
          <cell r="F61">
            <v>6869</v>
          </cell>
          <cell r="G61">
            <v>0</v>
          </cell>
          <cell r="H61">
            <v>39.212000000000373</v>
          </cell>
          <cell r="I61">
            <v>0</v>
          </cell>
          <cell r="J61">
            <v>0</v>
          </cell>
          <cell r="K61">
            <v>27006.160000000033</v>
          </cell>
          <cell r="L61">
            <v>79117.12999999983</v>
          </cell>
          <cell r="M61">
            <v>123977.26000000001</v>
          </cell>
          <cell r="N61">
            <v>40812</v>
          </cell>
          <cell r="O61">
            <v>12353.950000000012</v>
          </cell>
          <cell r="P61">
            <v>342279.39</v>
          </cell>
          <cell r="Q61">
            <v>0</v>
          </cell>
          <cell r="R61">
            <v>0</v>
          </cell>
          <cell r="S61">
            <v>22086.050000000007</v>
          </cell>
          <cell r="T61">
            <v>0.72999999999615284</v>
          </cell>
        </row>
      </sheetData>
      <sheetData sheetId="25">
        <row r="65">
          <cell r="C65">
            <v>-4707</v>
          </cell>
          <cell r="D65">
            <v>4604</v>
          </cell>
          <cell r="E65">
            <v>0</v>
          </cell>
          <cell r="F65">
            <v>6444</v>
          </cell>
          <cell r="G65">
            <v>0</v>
          </cell>
          <cell r="H65">
            <v>6.2120000000003728</v>
          </cell>
          <cell r="I65">
            <v>0</v>
          </cell>
          <cell r="J65">
            <v>0</v>
          </cell>
          <cell r="K65">
            <v>115123.95000000003</v>
          </cell>
          <cell r="L65">
            <v>21072.12999999983</v>
          </cell>
          <cell r="M65">
            <v>136282.26</v>
          </cell>
          <cell r="N65">
            <v>40812</v>
          </cell>
          <cell r="O65">
            <v>44353.950000000012</v>
          </cell>
          <cell r="P65">
            <v>350279.39</v>
          </cell>
          <cell r="Q65">
            <v>0</v>
          </cell>
          <cell r="R65">
            <v>0</v>
          </cell>
          <cell r="S65">
            <v>22119.050000000007</v>
          </cell>
          <cell r="T65">
            <v>500.72999999999615</v>
          </cell>
          <cell r="U65">
            <v>0</v>
          </cell>
          <cell r="V65">
            <v>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74">
          <cell r="C74">
            <v>8</v>
          </cell>
          <cell r="D74">
            <v>0</v>
          </cell>
          <cell r="E74">
            <v>11600</v>
          </cell>
          <cell r="F74">
            <v>10039</v>
          </cell>
          <cell r="H74">
            <v>5.4120000000003756</v>
          </cell>
          <cell r="J74">
            <v>0</v>
          </cell>
          <cell r="K74">
            <v>11029.630000000034</v>
          </cell>
          <cell r="L74">
            <v>89287.329999999842</v>
          </cell>
          <cell r="M74">
            <v>57434.890000000014</v>
          </cell>
          <cell r="N74">
            <v>40812</v>
          </cell>
          <cell r="O74">
            <v>16603.950000000012</v>
          </cell>
          <cell r="P74">
            <v>403866.49</v>
          </cell>
          <cell r="Q74">
            <v>13735.8</v>
          </cell>
          <cell r="R74">
            <v>4836</v>
          </cell>
          <cell r="S74">
            <v>21736.050000000007</v>
          </cell>
          <cell r="T74">
            <v>10477.489999999996</v>
          </cell>
        </row>
      </sheetData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8.xml"/><Relationship Id="rId1" Type="http://schemas.openxmlformats.org/officeDocument/2006/relationships/vmlDrawing" Target="../drawings/vmlDrawing18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comments" Target="../comments20.xml"/><Relationship Id="rId1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53"/>
  <sheetViews>
    <sheetView rightToLeft="1" workbookViewId="0">
      <selection activeCell="A16" sqref="A16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0" customWidth="1"/>
    <col min="9" max="9" width="9.28515625" style="120" hidden="1" customWidth="1"/>
    <col min="10" max="10" width="9.28515625" style="119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8" width="8.85546875" style="121" customWidth="1"/>
    <col min="19" max="19" width="10.28515625" style="120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</v>
      </c>
      <c r="B1" s="248" t="s">
        <v>0</v>
      </c>
      <c r="C1" s="249"/>
      <c r="D1" s="249"/>
      <c r="E1" s="249"/>
      <c r="F1" s="249"/>
      <c r="G1" s="249"/>
      <c r="H1" s="250"/>
      <c r="I1" s="251"/>
      <c r="J1" s="126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262" t="s">
        <v>5</v>
      </c>
      <c r="I2" s="262" t="s">
        <v>6</v>
      </c>
      <c r="J2" s="264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263"/>
      <c r="I3" s="263"/>
      <c r="J3" s="26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/>
      <c r="B4" s="22">
        <v>889</v>
      </c>
      <c r="C4" s="23">
        <f>'[1]1'!C70</f>
        <v>8</v>
      </c>
      <c r="D4" s="23">
        <f>'[1]1'!D70</f>
        <v>0</v>
      </c>
      <c r="E4" s="24">
        <f>'[1]1'!E70</f>
        <v>11600</v>
      </c>
      <c r="F4" s="23">
        <f>'[1]1'!F70</f>
        <v>10039</v>
      </c>
      <c r="G4" s="25"/>
      <c r="H4" s="26">
        <f>'[1]1'!H70</f>
        <v>5.4120000000003756</v>
      </c>
      <c r="I4" s="27">
        <v>0</v>
      </c>
      <c r="J4" s="114">
        <f>'[1]1'!J70</f>
        <v>0</v>
      </c>
      <c r="K4" s="29">
        <f>'[1]1'!K70</f>
        <v>11029.630000000034</v>
      </c>
      <c r="L4" s="26">
        <f>'[1]1'!L70</f>
        <v>89287.329999999842</v>
      </c>
      <c r="M4" s="28">
        <f>'[1]1'!M70</f>
        <v>57434.890000000014</v>
      </c>
      <c r="N4" s="29">
        <f>'[1]1'!N70</f>
        <v>40812</v>
      </c>
      <c r="O4" s="27">
        <f>'[1]1'!O70</f>
        <v>16603.950000000012</v>
      </c>
      <c r="P4" s="28">
        <f>'[1]1'!P70</f>
        <v>403866.49</v>
      </c>
      <c r="Q4" s="30">
        <f>'[1]1'!Q70</f>
        <v>13735.8</v>
      </c>
      <c r="R4" s="26">
        <f>'[1]1'!R70</f>
        <v>4836</v>
      </c>
      <c r="S4" s="28">
        <f>'[1]1'!S70</f>
        <v>21736.050000000007</v>
      </c>
      <c r="T4" s="28">
        <f>'[1]1'!T70</f>
        <v>10477.489999999996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25</v>
      </c>
      <c r="B5" s="34">
        <f>B4+1</f>
        <v>890</v>
      </c>
      <c r="C5" s="35"/>
      <c r="D5" s="36"/>
      <c r="E5" s="37"/>
      <c r="F5" s="38"/>
      <c r="G5" s="39"/>
      <c r="H5" s="40"/>
      <c r="I5" s="47"/>
      <c r="J5" s="48"/>
      <c r="K5" s="43"/>
      <c r="L5" s="40"/>
      <c r="M5" s="42"/>
      <c r="N5" s="43"/>
      <c r="O5" s="41"/>
      <c r="P5" s="42"/>
      <c r="Q5" s="44">
        <v>70000</v>
      </c>
      <c r="R5" s="40"/>
      <c r="S5" s="48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26</v>
      </c>
      <c r="B6" s="34">
        <f t="shared" ref="B6:B27" si="0">B5+1</f>
        <v>891</v>
      </c>
      <c r="C6" s="35"/>
      <c r="D6" s="36"/>
      <c r="E6" s="37"/>
      <c r="F6" s="38"/>
      <c r="G6" s="39"/>
      <c r="H6" s="40"/>
      <c r="I6" s="47"/>
      <c r="J6" s="48"/>
      <c r="K6" s="43"/>
      <c r="L6" s="40"/>
      <c r="M6" s="42"/>
      <c r="N6" s="43"/>
      <c r="O6" s="41"/>
      <c r="P6" s="42"/>
      <c r="Q6" s="44"/>
      <c r="R6" s="40">
        <v>25000</v>
      </c>
      <c r="S6" s="48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44</v>
      </c>
      <c r="B7" s="34">
        <f t="shared" si="0"/>
        <v>892</v>
      </c>
      <c r="C7" s="35"/>
      <c r="D7" s="36">
        <v>1295</v>
      </c>
      <c r="E7" s="37"/>
      <c r="F7" s="38"/>
      <c r="G7" s="39"/>
      <c r="H7" s="40"/>
      <c r="I7" s="47"/>
      <c r="J7" s="48"/>
      <c r="K7" s="43"/>
      <c r="L7" s="40"/>
      <c r="M7" s="42"/>
      <c r="N7" s="43"/>
      <c r="O7" s="41"/>
      <c r="P7" s="42"/>
      <c r="Q7" s="44"/>
      <c r="R7" s="40"/>
      <c r="S7" s="48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45</v>
      </c>
      <c r="B8" s="34">
        <f t="shared" si="0"/>
        <v>893</v>
      </c>
      <c r="C8" s="35"/>
      <c r="D8" s="36">
        <v>50</v>
      </c>
      <c r="E8" s="37"/>
      <c r="F8" s="38"/>
      <c r="G8" s="39"/>
      <c r="H8" s="40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46</v>
      </c>
      <c r="B9" s="34">
        <f t="shared" si="0"/>
        <v>894</v>
      </c>
      <c r="C9" s="35"/>
      <c r="D9" s="36">
        <v>172</v>
      </c>
      <c r="E9" s="37"/>
      <c r="F9" s="38"/>
      <c r="G9" s="39"/>
      <c r="H9" s="40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47</v>
      </c>
      <c r="B10" s="34">
        <f t="shared" si="0"/>
        <v>895</v>
      </c>
      <c r="C10" s="35"/>
      <c r="D10" s="36">
        <v>1295</v>
      </c>
      <c r="E10" s="37"/>
      <c r="F10" s="38"/>
      <c r="G10" s="39"/>
      <c r="H10" s="40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48</v>
      </c>
      <c r="B11" s="34">
        <f t="shared" si="0"/>
        <v>896</v>
      </c>
      <c r="C11" s="35"/>
      <c r="D11" s="36">
        <v>1295</v>
      </c>
      <c r="E11" s="37"/>
      <c r="F11" s="38"/>
      <c r="G11" s="39"/>
      <c r="H11" s="40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49</v>
      </c>
      <c r="B12" s="34">
        <f t="shared" si="0"/>
        <v>897</v>
      </c>
      <c r="C12" s="35"/>
      <c r="D12" s="36">
        <v>1295</v>
      </c>
      <c r="E12" s="37"/>
      <c r="F12" s="38"/>
      <c r="G12" s="39"/>
      <c r="H12" s="40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898</v>
      </c>
      <c r="C13" s="35"/>
      <c r="D13" s="36"/>
      <c r="E13" s="37"/>
      <c r="F13" s="38"/>
      <c r="G13" s="39"/>
      <c r="H13" s="40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899</v>
      </c>
      <c r="C14" s="35"/>
      <c r="D14" s="36"/>
      <c r="E14" s="37"/>
      <c r="F14" s="38"/>
      <c r="G14" s="39"/>
      <c r="H14" s="40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900</v>
      </c>
      <c r="C15" s="35"/>
      <c r="D15" s="36"/>
      <c r="E15" s="37"/>
      <c r="F15" s="38"/>
      <c r="G15" s="39"/>
      <c r="H15" s="40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901</v>
      </c>
      <c r="C16" s="35"/>
      <c r="D16" s="36"/>
      <c r="E16" s="37"/>
      <c r="F16" s="38"/>
      <c r="G16" s="39"/>
      <c r="H16" s="40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902</v>
      </c>
      <c r="C17" s="35"/>
      <c r="D17" s="36"/>
      <c r="E17" s="37"/>
      <c r="F17" s="38"/>
      <c r="G17" s="39"/>
      <c r="H17" s="40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903</v>
      </c>
      <c r="C18" s="35"/>
      <c r="D18" s="36"/>
      <c r="E18" s="37"/>
      <c r="F18" s="38"/>
      <c r="G18" s="39"/>
      <c r="H18" s="40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904</v>
      </c>
      <c r="C19" s="35"/>
      <c r="D19" s="36"/>
      <c r="E19" s="37"/>
      <c r="F19" s="38"/>
      <c r="G19" s="39"/>
      <c r="H19" s="40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905</v>
      </c>
      <c r="C20" s="35"/>
      <c r="D20" s="36"/>
      <c r="E20" s="37"/>
      <c r="F20" s="38"/>
      <c r="G20" s="39"/>
      <c r="H20" s="40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906</v>
      </c>
      <c r="C21" s="35"/>
      <c r="D21" s="36"/>
      <c r="E21" s="37"/>
      <c r="F21" s="38"/>
      <c r="G21" s="39"/>
      <c r="H21" s="40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23</v>
      </c>
      <c r="B22" s="34">
        <f t="shared" si="0"/>
        <v>907</v>
      </c>
      <c r="C22" s="35"/>
      <c r="D22" s="36"/>
      <c r="E22" s="37"/>
      <c r="F22" s="38"/>
      <c r="G22" s="39"/>
      <c r="H22" s="40"/>
      <c r="I22" s="47"/>
      <c r="J22" s="48"/>
      <c r="K22" s="43"/>
      <c r="L22" s="40"/>
      <c r="M22" s="42"/>
      <c r="N22" s="43"/>
      <c r="O22" s="41"/>
      <c r="P22" s="42"/>
      <c r="Q22" s="44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23</v>
      </c>
      <c r="B23" s="34">
        <f t="shared" si="0"/>
        <v>908</v>
      </c>
      <c r="C23" s="35"/>
      <c r="D23" s="36"/>
      <c r="E23" s="37"/>
      <c r="F23" s="38"/>
      <c r="G23" s="39"/>
      <c r="H23" s="40"/>
      <c r="I23" s="47"/>
      <c r="J23" s="48"/>
      <c r="K23" s="43"/>
      <c r="L23" s="40"/>
      <c r="M23" s="42"/>
      <c r="N23" s="43"/>
      <c r="O23" s="41"/>
      <c r="P23" s="42"/>
      <c r="Q23" s="44"/>
      <c r="R23" s="40"/>
      <c r="S23" s="48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24</v>
      </c>
      <c r="B24" s="34">
        <f t="shared" si="0"/>
        <v>909</v>
      </c>
      <c r="C24" s="35"/>
      <c r="D24" s="36"/>
      <c r="E24" s="37"/>
      <c r="F24" s="38"/>
      <c r="G24" s="39"/>
      <c r="H24" s="74"/>
      <c r="I24" s="47"/>
      <c r="J24" s="36"/>
      <c r="K24" s="43"/>
      <c r="L24" s="40"/>
      <c r="M24" s="42"/>
      <c r="N24" s="43"/>
      <c r="O24" s="41"/>
      <c r="P24" s="42"/>
      <c r="Q24" s="44"/>
      <c r="R24" s="40"/>
      <c r="S24" s="48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25</v>
      </c>
      <c r="B25" s="34">
        <f t="shared" si="0"/>
        <v>910</v>
      </c>
      <c r="C25" s="35"/>
      <c r="D25" s="36"/>
      <c r="E25" s="37"/>
      <c r="F25" s="38"/>
      <c r="G25" s="39"/>
      <c r="H25" s="74"/>
      <c r="I25" s="47"/>
      <c r="J25" s="36"/>
      <c r="K25" s="43"/>
      <c r="L25" s="40"/>
      <c r="M25" s="42"/>
      <c r="N25" s="43"/>
      <c r="O25" s="41"/>
      <c r="P25" s="42"/>
      <c r="Q25" s="44"/>
      <c r="R25" s="40"/>
      <c r="S25" s="48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26</v>
      </c>
      <c r="B26" s="34">
        <f t="shared" si="0"/>
        <v>911</v>
      </c>
      <c r="C26" s="35"/>
      <c r="D26" s="36"/>
      <c r="E26" s="37"/>
      <c r="F26" s="38"/>
      <c r="G26" s="39"/>
      <c r="H26" s="74"/>
      <c r="I26" s="47"/>
      <c r="J26" s="36"/>
      <c r="K26" s="43"/>
      <c r="L26" s="40"/>
      <c r="M26" s="42"/>
      <c r="N26" s="43"/>
      <c r="O26" s="41"/>
      <c r="P26" s="42"/>
      <c r="Q26" s="44"/>
      <c r="R26" s="40"/>
      <c r="S26" s="48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33"/>
      <c r="B27" s="34">
        <f t="shared" si="0"/>
        <v>912</v>
      </c>
      <c r="C27" s="35"/>
      <c r="D27" s="36"/>
      <c r="E27" s="37"/>
      <c r="F27" s="38"/>
      <c r="G27" s="39"/>
      <c r="H27" s="74"/>
      <c r="I27" s="47"/>
      <c r="J27" s="36"/>
      <c r="K27" s="43"/>
      <c r="L27" s="40"/>
      <c r="M27" s="42"/>
      <c r="N27" s="43"/>
      <c r="O27" s="41"/>
      <c r="P27" s="42"/>
      <c r="Q27" s="49"/>
      <c r="R27" s="40"/>
      <c r="S27" s="48"/>
      <c r="T27" s="42"/>
      <c r="U27" s="45"/>
      <c r="V27" s="46"/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269" t="s">
        <v>27</v>
      </c>
      <c r="B28" s="270"/>
      <c r="C28" s="50">
        <f t="shared" ref="C28:V28" si="1">SUM(C4:C27)</f>
        <v>8</v>
      </c>
      <c r="D28" s="50">
        <f t="shared" si="1"/>
        <v>5402</v>
      </c>
      <c r="E28" s="51">
        <f t="shared" si="1"/>
        <v>11600</v>
      </c>
      <c r="F28" s="50">
        <f t="shared" si="1"/>
        <v>10039</v>
      </c>
      <c r="G28" s="52">
        <f t="shared" si="1"/>
        <v>0</v>
      </c>
      <c r="H28" s="50">
        <f t="shared" si="1"/>
        <v>5.4120000000003756</v>
      </c>
      <c r="I28" s="51">
        <f t="shared" si="1"/>
        <v>0</v>
      </c>
      <c r="J28" s="114">
        <f t="shared" si="1"/>
        <v>0</v>
      </c>
      <c r="K28" s="29">
        <f t="shared" si="1"/>
        <v>11029.630000000034</v>
      </c>
      <c r="L28" s="28">
        <f t="shared" si="1"/>
        <v>89287.329999999842</v>
      </c>
      <c r="M28" s="50">
        <f t="shared" si="1"/>
        <v>57434.890000000014</v>
      </c>
      <c r="N28" s="50">
        <f t="shared" si="1"/>
        <v>40812</v>
      </c>
      <c r="O28" s="51">
        <f t="shared" si="1"/>
        <v>16603.950000000012</v>
      </c>
      <c r="P28" s="50">
        <f t="shared" si="1"/>
        <v>403866.49</v>
      </c>
      <c r="Q28" s="28">
        <f t="shared" si="1"/>
        <v>83735.8</v>
      </c>
      <c r="R28" s="28">
        <f t="shared" si="1"/>
        <v>29836</v>
      </c>
      <c r="S28" s="50">
        <f t="shared" si="1"/>
        <v>21736.050000000007</v>
      </c>
      <c r="T28" s="50">
        <f t="shared" si="1"/>
        <v>10477.489999999996</v>
      </c>
      <c r="U28" s="50">
        <f t="shared" si="1"/>
        <v>0</v>
      </c>
      <c r="V28" s="50">
        <f t="shared" si="1"/>
        <v>0</v>
      </c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53" t="s">
        <v>28</v>
      </c>
      <c r="B29" s="54">
        <v>348</v>
      </c>
      <c r="C29" s="54"/>
      <c r="D29" s="55"/>
      <c r="E29" s="56"/>
      <c r="F29" s="57"/>
      <c r="G29" s="58"/>
      <c r="H29" s="59"/>
      <c r="I29" s="60"/>
      <c r="J29" s="55"/>
      <c r="K29" s="62"/>
      <c r="L29" s="63"/>
      <c r="M29" s="64"/>
      <c r="N29" s="64"/>
      <c r="O29" s="65"/>
      <c r="P29" s="64"/>
      <c r="Q29" s="66"/>
      <c r="R29" s="63"/>
      <c r="S29" s="61"/>
      <c r="T29" s="64"/>
      <c r="U29" s="67"/>
      <c r="V29" s="68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>B29+1</f>
        <v>349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29</v>
      </c>
      <c r="B31" s="69">
        <f t="shared" ref="B31:B51" si="2">B30+1</f>
        <v>350</v>
      </c>
      <c r="C31" s="70"/>
      <c r="D31" s="36"/>
      <c r="E31" s="71"/>
      <c r="F31" s="38"/>
      <c r="G31" s="39"/>
      <c r="H31" s="40"/>
      <c r="I31" s="41"/>
      <c r="J31" s="42"/>
      <c r="K31" s="43"/>
      <c r="L31" s="40">
        <v>13735.8</v>
      </c>
      <c r="M31" s="42"/>
      <c r="N31" s="42"/>
      <c r="O31" s="41"/>
      <c r="P31" s="42"/>
      <c r="Q31" s="44">
        <v>-13735.8</v>
      </c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30</v>
      </c>
      <c r="B32" s="69">
        <f t="shared" si="2"/>
        <v>351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>
        <v>4836</v>
      </c>
      <c r="N32" s="42"/>
      <c r="O32" s="41"/>
      <c r="P32" s="42"/>
      <c r="Q32" s="44"/>
      <c r="R32" s="40">
        <v>-4836</v>
      </c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29</v>
      </c>
      <c r="B33" s="69">
        <f t="shared" si="2"/>
        <v>352</v>
      </c>
      <c r="C33" s="70"/>
      <c r="D33" s="36"/>
      <c r="E33" s="71"/>
      <c r="F33" s="38"/>
      <c r="G33" s="39"/>
      <c r="H33" s="40"/>
      <c r="I33" s="41"/>
      <c r="J33" s="42"/>
      <c r="K33" s="43"/>
      <c r="L33" s="40">
        <v>70000</v>
      </c>
      <c r="M33" s="42"/>
      <c r="N33" s="42"/>
      <c r="O33" s="41"/>
      <c r="P33" s="42"/>
      <c r="Q33" s="44">
        <v>-70000</v>
      </c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30</v>
      </c>
      <c r="B34" s="69">
        <f t="shared" si="2"/>
        <v>353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>
        <v>25000</v>
      </c>
      <c r="N34" s="42"/>
      <c r="O34" s="41"/>
      <c r="P34" s="42"/>
      <c r="Q34" s="44"/>
      <c r="R34" s="40">
        <v>-25000</v>
      </c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50</v>
      </c>
      <c r="B35" s="69">
        <f t="shared" si="2"/>
        <v>354</v>
      </c>
      <c r="C35" s="70"/>
      <c r="D35" s="36"/>
      <c r="E35" s="71"/>
      <c r="F35" s="38"/>
      <c r="G35" s="39"/>
      <c r="H35" s="74"/>
      <c r="I35" s="47"/>
      <c r="J35" s="48"/>
      <c r="K35" s="43"/>
      <c r="L35" s="43">
        <v>-40000</v>
      </c>
      <c r="M35" s="40"/>
      <c r="N35" s="42"/>
      <c r="O35" s="41">
        <v>32000</v>
      </c>
      <c r="P35" s="42">
        <v>8000</v>
      </c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51</v>
      </c>
      <c r="B36" s="69">
        <f t="shared" si="2"/>
        <v>355</v>
      </c>
      <c r="C36" s="70"/>
      <c r="D36" s="36"/>
      <c r="E36" s="71"/>
      <c r="F36" s="38"/>
      <c r="G36" s="39"/>
      <c r="H36" s="74"/>
      <c r="I36" s="47"/>
      <c r="J36" s="48"/>
      <c r="K36" s="43"/>
      <c r="L36" s="43"/>
      <c r="M36" s="40"/>
      <c r="N36" s="42"/>
      <c r="O36" s="41"/>
      <c r="P36" s="42">
        <v>36896.9</v>
      </c>
      <c r="Q36" s="44"/>
      <c r="R36" s="40"/>
      <c r="S36" s="48"/>
      <c r="T36" s="42">
        <v>-10000</v>
      </c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356</v>
      </c>
      <c r="C37" s="70"/>
      <c r="D37" s="36"/>
      <c r="E37" s="71"/>
      <c r="F37" s="38"/>
      <c r="G37" s="39"/>
      <c r="H37" s="74"/>
      <c r="I37" s="47"/>
      <c r="J37" s="36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357</v>
      </c>
      <c r="C38" s="70"/>
      <c r="D38" s="36"/>
      <c r="E38" s="71"/>
      <c r="F38" s="38"/>
      <c r="G38" s="39"/>
      <c r="H38" s="74"/>
      <c r="I38" s="47"/>
      <c r="J38" s="36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31</v>
      </c>
      <c r="B39" s="69">
        <f t="shared" si="2"/>
        <v>358</v>
      </c>
      <c r="C39" s="70">
        <v>5000</v>
      </c>
      <c r="D39" s="36">
        <v>-5000</v>
      </c>
      <c r="E39" s="71"/>
      <c r="F39" s="38"/>
      <c r="G39" s="39"/>
      <c r="H39" s="74"/>
      <c r="I39" s="47"/>
      <c r="J39" s="36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359</v>
      </c>
      <c r="C40" s="70"/>
      <c r="D40" s="36"/>
      <c r="E40" s="71"/>
      <c r="F40" s="38"/>
      <c r="G40" s="39"/>
      <c r="H40" s="74"/>
      <c r="I40" s="47"/>
      <c r="J40" s="36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360</v>
      </c>
      <c r="C41" s="70"/>
      <c r="D41" s="36"/>
      <c r="E41" s="71"/>
      <c r="F41" s="38"/>
      <c r="G41" s="39"/>
      <c r="H41" s="74"/>
      <c r="I41" s="47"/>
      <c r="J41" s="36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/>
      <c r="B42" s="69">
        <f t="shared" si="2"/>
        <v>361</v>
      </c>
      <c r="C42" s="70"/>
      <c r="D42" s="36"/>
      <c r="E42" s="71"/>
      <c r="F42" s="38"/>
      <c r="G42" s="39"/>
      <c r="H42" s="74"/>
      <c r="I42" s="47"/>
      <c r="J42" s="36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362</v>
      </c>
      <c r="C43" s="70"/>
      <c r="D43" s="36"/>
      <c r="E43" s="71"/>
      <c r="F43" s="38"/>
      <c r="G43" s="39"/>
      <c r="H43" s="74"/>
      <c r="I43" s="47"/>
      <c r="J43" s="36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31</v>
      </c>
      <c r="B44" s="69">
        <f t="shared" si="2"/>
        <v>363</v>
      </c>
      <c r="C44" s="70"/>
      <c r="D44" s="36"/>
      <c r="E44" s="71"/>
      <c r="F44" s="38"/>
      <c r="G44" s="39"/>
      <c r="H44" s="74"/>
      <c r="I44" s="47"/>
      <c r="J44" s="36"/>
      <c r="K44" s="43"/>
      <c r="L44" s="40"/>
      <c r="M44" s="42"/>
      <c r="N44" s="42"/>
      <c r="O44" s="41"/>
      <c r="P44" s="42"/>
      <c r="Q44" s="44"/>
      <c r="R44" s="40"/>
      <c r="S44" s="48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32</v>
      </c>
      <c r="B45" s="69">
        <f t="shared" si="2"/>
        <v>364</v>
      </c>
      <c r="C45" s="70"/>
      <c r="D45" s="36"/>
      <c r="E45" s="71"/>
      <c r="F45" s="38"/>
      <c r="G45" s="39"/>
      <c r="H45" s="74"/>
      <c r="I45" s="47"/>
      <c r="J45" s="36"/>
      <c r="K45" s="43"/>
      <c r="L45" s="40"/>
      <c r="M45" s="42"/>
      <c r="N45" s="42"/>
      <c r="O45" s="41"/>
      <c r="P45" s="42"/>
      <c r="Q45" s="44"/>
      <c r="R45" s="40"/>
      <c r="S45" s="48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33</v>
      </c>
      <c r="B46" s="69">
        <f t="shared" si="2"/>
        <v>365</v>
      </c>
      <c r="C46" s="70"/>
      <c r="D46" s="36"/>
      <c r="E46" s="71"/>
      <c r="F46" s="38"/>
      <c r="G46" s="39"/>
      <c r="H46" s="74"/>
      <c r="I46" s="47"/>
      <c r="J46" s="36"/>
      <c r="K46" s="43"/>
      <c r="L46" s="40"/>
      <c r="M46" s="42"/>
      <c r="N46" s="42"/>
      <c r="O46" s="41"/>
      <c r="P46" s="42"/>
      <c r="Q46" s="44"/>
      <c r="R46" s="40"/>
      <c r="S46" s="48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34</v>
      </c>
      <c r="B47" s="69">
        <f t="shared" si="2"/>
        <v>366</v>
      </c>
      <c r="C47" s="70"/>
      <c r="D47" s="36"/>
      <c r="E47" s="71"/>
      <c r="F47" s="38"/>
      <c r="G47" s="39"/>
      <c r="H47" s="74"/>
      <c r="I47" s="47"/>
      <c r="J47" s="36"/>
      <c r="K47" s="43"/>
      <c r="L47" s="40"/>
      <c r="M47" s="42"/>
      <c r="N47" s="42"/>
      <c r="O47" s="41"/>
      <c r="P47" s="42"/>
      <c r="Q47" s="44"/>
      <c r="R47" s="40"/>
      <c r="S47" s="48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35</v>
      </c>
      <c r="B48" s="69">
        <f t="shared" si="2"/>
        <v>367</v>
      </c>
      <c r="C48" s="70"/>
      <c r="D48" s="36"/>
      <c r="E48" s="71"/>
      <c r="F48" s="38"/>
      <c r="G48" s="39"/>
      <c r="H48" s="74"/>
      <c r="I48" s="47"/>
      <c r="J48" s="36"/>
      <c r="K48" s="43"/>
      <c r="L48" s="40"/>
      <c r="M48" s="42"/>
      <c r="N48" s="42"/>
      <c r="O48" s="41"/>
      <c r="P48" s="42"/>
      <c r="Q48" s="44"/>
      <c r="R48" s="40"/>
      <c r="S48" s="48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69">
        <f t="shared" si="2"/>
        <v>368</v>
      </c>
      <c r="C49" s="70"/>
      <c r="D49" s="36"/>
      <c r="E49" s="71"/>
      <c r="F49" s="38"/>
      <c r="G49" s="39"/>
      <c r="H49" s="74"/>
      <c r="I49" s="47"/>
      <c r="J49" s="36"/>
      <c r="K49" s="43"/>
      <c r="L49" s="40"/>
      <c r="M49" s="42"/>
      <c r="N49" s="42"/>
      <c r="O49" s="41"/>
      <c r="P49" s="42"/>
      <c r="Q49" s="44"/>
      <c r="R49" s="40"/>
      <c r="S49" s="48"/>
      <c r="T49" s="42"/>
      <c r="U49" s="72"/>
      <c r="V49" s="73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29</v>
      </c>
      <c r="B50" s="69">
        <f t="shared" si="2"/>
        <v>369</v>
      </c>
      <c r="C50" s="70"/>
      <c r="D50" s="36"/>
      <c r="E50" s="71"/>
      <c r="F50" s="38"/>
      <c r="G50" s="39"/>
      <c r="H50" s="74"/>
      <c r="I50" s="47"/>
      <c r="J50" s="36"/>
      <c r="K50" s="43"/>
      <c r="L50" s="40"/>
      <c r="M50" s="42"/>
      <c r="N50" s="42"/>
      <c r="O50" s="41"/>
      <c r="P50" s="42"/>
      <c r="Q50" s="44"/>
      <c r="R50" s="40"/>
      <c r="S50" s="48"/>
      <c r="T50" s="42"/>
      <c r="U50" s="72"/>
      <c r="V50" s="73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30</v>
      </c>
      <c r="B51" s="69">
        <f t="shared" si="2"/>
        <v>370</v>
      </c>
      <c r="C51" s="70"/>
      <c r="D51" s="36"/>
      <c r="E51" s="71"/>
      <c r="F51" s="38"/>
      <c r="G51" s="39"/>
      <c r="H51" s="74"/>
      <c r="I51" s="47"/>
      <c r="J51" s="36"/>
      <c r="K51" s="43"/>
      <c r="L51" s="40"/>
      <c r="M51" s="42"/>
      <c r="N51" s="42"/>
      <c r="O51" s="41"/>
      <c r="P51" s="42"/>
      <c r="Q51" s="44"/>
      <c r="R51" s="40"/>
      <c r="S51" s="48"/>
      <c r="T51" s="42"/>
      <c r="U51" s="72"/>
      <c r="V51" s="73"/>
      <c r="W51" s="3"/>
      <c r="X51" s="3"/>
      <c r="Y51" s="3"/>
      <c r="Z51" s="3"/>
      <c r="AA51" s="3"/>
      <c r="AB51" s="3"/>
      <c r="AC51" s="3"/>
      <c r="AD51" s="3"/>
      <c r="AE51" s="3"/>
    </row>
    <row r="52" spans="1:31" ht="15.75" thickBot="1" x14ac:dyDescent="0.3">
      <c r="A52" s="271"/>
      <c r="B52" s="272"/>
      <c r="C52" s="75">
        <f t="shared" ref="C52:V52" si="3">SUM(C29:C51)</f>
        <v>5000</v>
      </c>
      <c r="D52" s="76">
        <f t="shared" si="3"/>
        <v>-5000</v>
      </c>
      <c r="E52" s="77">
        <f t="shared" si="3"/>
        <v>0</v>
      </c>
      <c r="F52" s="76">
        <f t="shared" si="3"/>
        <v>0</v>
      </c>
      <c r="G52" s="78">
        <f t="shared" si="3"/>
        <v>0</v>
      </c>
      <c r="H52" s="77">
        <f t="shared" si="3"/>
        <v>0</v>
      </c>
      <c r="I52" s="77">
        <f t="shared" si="3"/>
        <v>0</v>
      </c>
      <c r="J52" s="57">
        <f t="shared" si="3"/>
        <v>0</v>
      </c>
      <c r="K52" s="78">
        <f t="shared" si="3"/>
        <v>0</v>
      </c>
      <c r="L52" s="76">
        <f t="shared" si="3"/>
        <v>43735.8</v>
      </c>
      <c r="M52" s="76">
        <f t="shared" si="3"/>
        <v>29836</v>
      </c>
      <c r="N52" s="80">
        <f t="shared" si="3"/>
        <v>0</v>
      </c>
      <c r="O52" s="77">
        <f t="shared" si="3"/>
        <v>32000</v>
      </c>
      <c r="P52" s="76">
        <f t="shared" si="3"/>
        <v>44896.9</v>
      </c>
      <c r="Q52" s="80">
        <f t="shared" si="3"/>
        <v>-83735.8</v>
      </c>
      <c r="R52" s="80">
        <f t="shared" si="3"/>
        <v>-29836</v>
      </c>
      <c r="S52" s="76">
        <f t="shared" si="3"/>
        <v>0</v>
      </c>
      <c r="T52" s="76">
        <f t="shared" si="3"/>
        <v>-10000</v>
      </c>
      <c r="U52" s="81">
        <f t="shared" si="3"/>
        <v>0</v>
      </c>
      <c r="V52" s="82">
        <f t="shared" si="3"/>
        <v>0</v>
      </c>
      <c r="W52" s="3"/>
      <c r="X52" s="3"/>
      <c r="Y52" s="3"/>
      <c r="Z52" s="3"/>
      <c r="AA52" s="3"/>
      <c r="AB52" s="3"/>
      <c r="AC52" s="3"/>
      <c r="AD52" s="3"/>
      <c r="AE52" s="3"/>
    </row>
    <row r="53" spans="1:31" ht="15.75" thickBot="1" x14ac:dyDescent="0.3">
      <c r="A53" s="83" t="s">
        <v>36</v>
      </c>
      <c r="B53" s="84">
        <v>519</v>
      </c>
      <c r="C53" s="85"/>
      <c r="D53" s="86"/>
      <c r="E53" s="86"/>
      <c r="F53" s="87"/>
      <c r="G53" s="88"/>
      <c r="H53" s="89"/>
      <c r="I53" s="89"/>
      <c r="J53" s="87"/>
      <c r="K53" s="91"/>
      <c r="L53" s="92"/>
      <c r="M53" s="92"/>
      <c r="N53" s="92"/>
      <c r="O53" s="93"/>
      <c r="P53" s="92"/>
      <c r="Q53" s="92"/>
      <c r="R53" s="94"/>
      <c r="S53" s="90"/>
      <c r="T53" s="92"/>
      <c r="U53" s="95"/>
      <c r="V53" s="96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52</v>
      </c>
      <c r="B54" s="97">
        <f t="shared" ref="B54:B75" si="4">B53+1</f>
        <v>520</v>
      </c>
      <c r="C54" s="35">
        <v>320</v>
      </c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2"/>
      <c r="O54" s="41"/>
      <c r="P54" s="42"/>
      <c r="Q54" s="44"/>
      <c r="R54" s="40"/>
      <c r="S54" s="48"/>
      <c r="T54" s="42"/>
      <c r="U54" s="127"/>
      <c r="V54" s="128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53</v>
      </c>
      <c r="B55" s="97">
        <f t="shared" si="4"/>
        <v>521</v>
      </c>
      <c r="C55" s="35">
        <v>500</v>
      </c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2"/>
      <c r="O55" s="41"/>
      <c r="P55" s="42"/>
      <c r="Q55" s="44"/>
      <c r="R55" s="40"/>
      <c r="S55" s="48"/>
      <c r="T55" s="42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54</v>
      </c>
      <c r="B56" s="97">
        <f t="shared" si="4"/>
        <v>522</v>
      </c>
      <c r="C56" s="35">
        <v>940</v>
      </c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55</v>
      </c>
      <c r="B57" s="97">
        <f t="shared" si="4"/>
        <v>523</v>
      </c>
      <c r="C57" s="35">
        <v>110</v>
      </c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102"/>
      <c r="Q57" s="44"/>
      <c r="R57" s="101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56</v>
      </c>
      <c r="B58" s="97">
        <f t="shared" si="4"/>
        <v>524</v>
      </c>
      <c r="C58" s="35">
        <v>600</v>
      </c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102"/>
      <c r="Q58" s="44"/>
      <c r="R58" s="101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57</v>
      </c>
      <c r="B59" s="97">
        <f t="shared" si="4"/>
        <v>525</v>
      </c>
      <c r="C59" s="35">
        <v>150</v>
      </c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102"/>
      <c r="Q59" s="44"/>
      <c r="R59" s="107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58</v>
      </c>
      <c r="B60" s="97">
        <f t="shared" si="4"/>
        <v>526</v>
      </c>
      <c r="C60" s="35"/>
      <c r="D60" s="98"/>
      <c r="E60" s="98"/>
      <c r="F60" s="38"/>
      <c r="G60" s="99"/>
      <c r="H60" s="105"/>
      <c r="I60" s="105"/>
      <c r="J60" s="38"/>
      <c r="K60" s="101"/>
      <c r="L60" s="44"/>
      <c r="M60" s="44">
        <v>172334</v>
      </c>
      <c r="N60" s="44"/>
      <c r="O60" s="100"/>
      <c r="P60" s="102"/>
      <c r="Q60" s="44"/>
      <c r="R60" s="101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59</v>
      </c>
      <c r="B61" s="97">
        <f t="shared" si="4"/>
        <v>527</v>
      </c>
      <c r="C61" s="35"/>
      <c r="D61" s="98"/>
      <c r="E61" s="98"/>
      <c r="F61" s="38"/>
      <c r="G61" s="99"/>
      <c r="H61" s="105"/>
      <c r="I61" s="105"/>
      <c r="J61" s="38"/>
      <c r="K61" s="101"/>
      <c r="L61" s="44">
        <v>50000</v>
      </c>
      <c r="M61" s="44"/>
      <c r="N61" s="44"/>
      <c r="O61" s="100"/>
      <c r="P61" s="102"/>
      <c r="Q61" s="44"/>
      <c r="R61" s="101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60</v>
      </c>
      <c r="B62" s="97">
        <f t="shared" si="4"/>
        <v>528</v>
      </c>
      <c r="C62" s="35"/>
      <c r="D62" s="98"/>
      <c r="E62" s="98"/>
      <c r="F62" s="38"/>
      <c r="G62" s="99"/>
      <c r="H62" s="105"/>
      <c r="I62" s="105"/>
      <c r="J62" s="38"/>
      <c r="K62" s="101">
        <v>15000</v>
      </c>
      <c r="L62" s="44"/>
      <c r="M62" s="44"/>
      <c r="N62" s="44"/>
      <c r="O62" s="100"/>
      <c r="P62" s="102"/>
      <c r="Q62" s="44"/>
      <c r="R62" s="101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 t="s">
        <v>61</v>
      </c>
      <c r="B63" s="97">
        <f t="shared" si="4"/>
        <v>529</v>
      </c>
      <c r="C63" s="35"/>
      <c r="D63" s="98"/>
      <c r="E63" s="98"/>
      <c r="F63" s="38"/>
      <c r="G63" s="99"/>
      <c r="H63" s="105"/>
      <c r="I63" s="105"/>
      <c r="J63" s="38"/>
      <c r="K63" s="101">
        <v>12810</v>
      </c>
      <c r="L63" s="44"/>
      <c r="M63" s="44"/>
      <c r="N63" s="44"/>
      <c r="O63" s="100"/>
      <c r="P63" s="102"/>
      <c r="Q63" s="44"/>
      <c r="R63" s="101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 t="s">
        <v>62</v>
      </c>
      <c r="B64" s="97">
        <f t="shared" si="4"/>
        <v>530</v>
      </c>
      <c r="C64" s="35"/>
      <c r="D64" s="98"/>
      <c r="E64" s="98"/>
      <c r="F64" s="38"/>
      <c r="G64" s="99"/>
      <c r="H64" s="105"/>
      <c r="I64" s="105"/>
      <c r="J64" s="38"/>
      <c r="K64" s="101">
        <v>7298</v>
      </c>
      <c r="L64" s="44"/>
      <c r="M64" s="44"/>
      <c r="N64" s="44"/>
      <c r="O64" s="100"/>
      <c r="P64" s="102"/>
      <c r="Q64" s="44"/>
      <c r="R64" s="101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 t="s">
        <v>63</v>
      </c>
      <c r="B65" s="97">
        <f t="shared" si="4"/>
        <v>531</v>
      </c>
      <c r="C65" s="35"/>
      <c r="D65" s="98"/>
      <c r="E65" s="98"/>
      <c r="F65" s="38"/>
      <c r="G65" s="99"/>
      <c r="H65" s="105"/>
      <c r="I65" s="105"/>
      <c r="J65" s="38"/>
      <c r="K65" s="101"/>
      <c r="L65" s="44">
        <v>25000</v>
      </c>
      <c r="M65" s="44"/>
      <c r="N65" s="44"/>
      <c r="O65" s="100"/>
      <c r="P65" s="44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64</v>
      </c>
      <c r="B66" s="97">
        <f t="shared" si="4"/>
        <v>532</v>
      </c>
      <c r="C66" s="35"/>
      <c r="D66" s="98"/>
      <c r="E66" s="98"/>
      <c r="F66" s="38"/>
      <c r="G66" s="99"/>
      <c r="H66" s="105"/>
      <c r="I66" s="105"/>
      <c r="J66" s="38"/>
      <c r="K66" s="101"/>
      <c r="L66" s="44"/>
      <c r="M66" s="44">
        <v>12000</v>
      </c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65</v>
      </c>
      <c r="B67" s="97">
        <f t="shared" si="4"/>
        <v>533</v>
      </c>
      <c r="C67" s="35"/>
      <c r="D67" s="98"/>
      <c r="E67" s="98"/>
      <c r="F67" s="38"/>
      <c r="G67" s="99"/>
      <c r="H67" s="105"/>
      <c r="I67" s="105"/>
      <c r="J67" s="38"/>
      <c r="K67" s="101"/>
      <c r="L67" s="44"/>
      <c r="M67" s="44">
        <v>12000</v>
      </c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 t="s">
        <v>66</v>
      </c>
      <c r="B68" s="97">
        <f t="shared" si="4"/>
        <v>534</v>
      </c>
      <c r="C68" s="35"/>
      <c r="D68" s="98"/>
      <c r="E68" s="98"/>
      <c r="F68" s="38"/>
      <c r="G68" s="99"/>
      <c r="H68" s="105"/>
      <c r="I68" s="105"/>
      <c r="J68" s="38"/>
      <c r="K68" s="101"/>
      <c r="L68" s="44"/>
      <c r="M68" s="44"/>
      <c r="N68" s="44"/>
      <c r="O68" s="100">
        <v>3000</v>
      </c>
      <c r="P68" s="44"/>
      <c r="Q68" s="44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33" t="s">
        <v>67</v>
      </c>
      <c r="B69" s="97">
        <f t="shared" si="4"/>
        <v>535</v>
      </c>
      <c r="C69" s="35"/>
      <c r="D69" s="98"/>
      <c r="E69" s="98"/>
      <c r="F69" s="38"/>
      <c r="G69" s="99"/>
      <c r="H69" s="105"/>
      <c r="I69" s="105"/>
      <c r="J69" s="38"/>
      <c r="K69" s="101"/>
      <c r="L69" s="44">
        <v>30000</v>
      </c>
      <c r="M69" s="44"/>
      <c r="N69" s="44"/>
      <c r="O69" s="100"/>
      <c r="P69" s="44"/>
      <c r="Q69" s="44"/>
      <c r="R69" s="107"/>
      <c r="S69" s="106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33" t="s">
        <v>68</v>
      </c>
      <c r="B70" s="97">
        <f t="shared" si="4"/>
        <v>536</v>
      </c>
      <c r="C70" s="35"/>
      <c r="D70" s="98"/>
      <c r="E70" s="98"/>
      <c r="F70" s="38"/>
      <c r="G70" s="99"/>
      <c r="H70" s="105"/>
      <c r="I70" s="105"/>
      <c r="J70" s="38"/>
      <c r="K70" s="101"/>
      <c r="L70" s="44"/>
      <c r="M70" s="44"/>
      <c r="N70" s="44"/>
      <c r="O70" s="100"/>
      <c r="P70" s="44"/>
      <c r="Q70" s="44"/>
      <c r="R70" s="107"/>
      <c r="S70" s="106">
        <v>1295</v>
      </c>
      <c r="T70" s="44"/>
      <c r="U70" s="103"/>
      <c r="V70" s="104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33"/>
      <c r="B71" s="97">
        <f t="shared" si="4"/>
        <v>537</v>
      </c>
      <c r="C71" s="35"/>
      <c r="D71" s="98"/>
      <c r="E71" s="98"/>
      <c r="F71" s="38"/>
      <c r="G71" s="99"/>
      <c r="H71" s="105"/>
      <c r="I71" s="105"/>
      <c r="J71" s="38"/>
      <c r="K71" s="101"/>
      <c r="L71" s="44"/>
      <c r="M71" s="44"/>
      <c r="N71" s="44"/>
      <c r="O71" s="100"/>
      <c r="P71" s="44"/>
      <c r="Q71" s="44"/>
      <c r="R71" s="107"/>
      <c r="S71" s="106"/>
      <c r="T71" s="44"/>
      <c r="U71" s="103"/>
      <c r="V71" s="104"/>
      <c r="W71" s="3"/>
      <c r="X71" s="3"/>
      <c r="Y71" s="3"/>
      <c r="Z71" s="3"/>
      <c r="AA71" s="3"/>
      <c r="AB71" s="3"/>
      <c r="AC71" s="3"/>
      <c r="AD71" s="3"/>
      <c r="AE71" s="3"/>
    </row>
    <row r="72" spans="1:31" x14ac:dyDescent="0.25">
      <c r="A72" s="33"/>
      <c r="B72" s="97">
        <f t="shared" si="4"/>
        <v>538</v>
      </c>
      <c r="C72" s="35"/>
      <c r="D72" s="98"/>
      <c r="E72" s="98"/>
      <c r="F72" s="38"/>
      <c r="G72" s="99"/>
      <c r="H72" s="105"/>
      <c r="I72" s="105"/>
      <c r="J72" s="38"/>
      <c r="K72" s="101"/>
      <c r="L72" s="44"/>
      <c r="M72" s="44"/>
      <c r="N72" s="44"/>
      <c r="O72" s="100"/>
      <c r="P72" s="44"/>
      <c r="Q72" s="44"/>
      <c r="R72" s="107"/>
      <c r="S72" s="106"/>
      <c r="T72" s="44"/>
      <c r="U72" s="103"/>
      <c r="V72" s="104"/>
      <c r="W72" s="3"/>
      <c r="X72" s="3"/>
      <c r="Y72" s="3"/>
      <c r="Z72" s="3"/>
      <c r="AA72" s="3"/>
      <c r="AB72" s="3"/>
      <c r="AC72" s="3"/>
      <c r="AD72" s="3"/>
      <c r="AE72" s="3"/>
    </row>
    <row r="73" spans="1:31" x14ac:dyDescent="0.25">
      <c r="A73" s="33"/>
      <c r="B73" s="97">
        <f t="shared" si="4"/>
        <v>539</v>
      </c>
      <c r="C73" s="35"/>
      <c r="D73" s="98"/>
      <c r="E73" s="98"/>
      <c r="F73" s="38"/>
      <c r="G73" s="99"/>
      <c r="H73" s="105"/>
      <c r="I73" s="105"/>
      <c r="J73" s="38"/>
      <c r="K73" s="101"/>
      <c r="L73" s="44"/>
      <c r="M73" s="44"/>
      <c r="N73" s="44"/>
      <c r="O73" s="100"/>
      <c r="P73" s="44"/>
      <c r="Q73" s="44"/>
      <c r="R73" s="107"/>
      <c r="S73" s="106"/>
      <c r="T73" s="44"/>
      <c r="U73" s="103"/>
      <c r="V73" s="104"/>
      <c r="W73" s="3"/>
      <c r="X73" s="3"/>
      <c r="Y73" s="3"/>
      <c r="Z73" s="3"/>
      <c r="AA73" s="3"/>
      <c r="AB73" s="3"/>
      <c r="AC73" s="3"/>
      <c r="AD73" s="3"/>
      <c r="AE73" s="3"/>
    </row>
    <row r="74" spans="1:31" x14ac:dyDescent="0.25">
      <c r="A74" s="33" t="s">
        <v>38</v>
      </c>
      <c r="B74" s="97">
        <f t="shared" si="4"/>
        <v>540</v>
      </c>
      <c r="C74" s="35"/>
      <c r="D74" s="98"/>
      <c r="E74" s="98"/>
      <c r="F74" s="38"/>
      <c r="G74" s="99"/>
      <c r="H74" s="105"/>
      <c r="I74" s="105"/>
      <c r="J74" s="38"/>
      <c r="K74" s="101"/>
      <c r="L74" s="44"/>
      <c r="M74" s="44"/>
      <c r="N74" s="44"/>
      <c r="O74" s="100"/>
      <c r="P74" s="44"/>
      <c r="Q74" s="44"/>
      <c r="R74" s="107"/>
      <c r="S74" s="106"/>
      <c r="T74" s="44"/>
      <c r="U74" s="103"/>
      <c r="V74" s="104"/>
      <c r="W74" s="3"/>
      <c r="X74" s="3"/>
      <c r="Y74" s="3"/>
      <c r="Z74" s="3"/>
      <c r="AA74" s="3"/>
      <c r="AB74" s="3"/>
      <c r="AC74" s="3"/>
      <c r="AD74" s="3"/>
      <c r="AE74" s="3"/>
    </row>
    <row r="75" spans="1:31" ht="15.75" thickBot="1" x14ac:dyDescent="0.3">
      <c r="A75" s="33" t="s">
        <v>39</v>
      </c>
      <c r="B75" s="97">
        <f t="shared" si="4"/>
        <v>541</v>
      </c>
      <c r="C75" s="35"/>
      <c r="D75" s="98"/>
      <c r="E75" s="98"/>
      <c r="F75" s="38"/>
      <c r="G75" s="99"/>
      <c r="H75" s="105"/>
      <c r="I75" s="105"/>
      <c r="J75" s="38"/>
      <c r="K75" s="101"/>
      <c r="L75" s="44"/>
      <c r="M75" s="44"/>
      <c r="N75" s="44"/>
      <c r="O75" s="100"/>
      <c r="P75" s="44"/>
      <c r="Q75" s="49"/>
      <c r="R75" s="107"/>
      <c r="S75" s="106"/>
      <c r="T75" s="44"/>
      <c r="U75" s="103"/>
      <c r="V75" s="104"/>
      <c r="W75" s="3"/>
      <c r="X75" s="3"/>
      <c r="Y75" s="3"/>
      <c r="Z75" s="3"/>
      <c r="AA75" s="3"/>
      <c r="AB75" s="3"/>
      <c r="AC75" s="3"/>
      <c r="AD75" s="3"/>
      <c r="AE75" s="3"/>
    </row>
    <row r="76" spans="1:31" ht="15.75" thickBot="1" x14ac:dyDescent="0.3">
      <c r="A76" s="273" t="s">
        <v>40</v>
      </c>
      <c r="B76" s="273"/>
      <c r="C76" s="108">
        <f t="shared" ref="C76:V76" si="5">SUM(C53:C75)</f>
        <v>2620</v>
      </c>
      <c r="D76" s="108">
        <f t="shared" si="5"/>
        <v>0</v>
      </c>
      <c r="E76" s="108">
        <f t="shared" si="5"/>
        <v>0</v>
      </c>
      <c r="F76" s="108">
        <f t="shared" si="5"/>
        <v>0</v>
      </c>
      <c r="G76" s="108">
        <f t="shared" si="5"/>
        <v>0</v>
      </c>
      <c r="H76" s="109">
        <f t="shared" si="5"/>
        <v>0</v>
      </c>
      <c r="I76" s="108">
        <f t="shared" si="5"/>
        <v>0</v>
      </c>
      <c r="J76" s="129">
        <f t="shared" si="5"/>
        <v>0</v>
      </c>
      <c r="K76" s="110">
        <f t="shared" si="5"/>
        <v>35108</v>
      </c>
      <c r="L76" s="110">
        <f t="shared" si="5"/>
        <v>105000</v>
      </c>
      <c r="M76" s="110">
        <f t="shared" si="5"/>
        <v>196334</v>
      </c>
      <c r="N76" s="110">
        <f t="shared" si="5"/>
        <v>0</v>
      </c>
      <c r="O76" s="111">
        <f t="shared" si="5"/>
        <v>3000</v>
      </c>
      <c r="P76" s="110">
        <f t="shared" si="5"/>
        <v>0</v>
      </c>
      <c r="Q76" s="110">
        <f>SUM(Q53:Q75)</f>
        <v>0</v>
      </c>
      <c r="R76" s="110">
        <f>SUM(R53:R75)</f>
        <v>0</v>
      </c>
      <c r="S76" s="109">
        <f t="shared" si="5"/>
        <v>1295</v>
      </c>
      <c r="T76" s="110">
        <f t="shared" si="5"/>
        <v>0</v>
      </c>
      <c r="U76" s="112">
        <f t="shared" si="5"/>
        <v>0</v>
      </c>
      <c r="V76" s="113">
        <f t="shared" si="5"/>
        <v>0</v>
      </c>
    </row>
    <row r="77" spans="1:31" ht="15.75" thickBot="1" x14ac:dyDescent="0.3">
      <c r="A77" s="274" t="s">
        <v>41</v>
      </c>
      <c r="B77" s="274"/>
      <c r="C77" s="114">
        <f t="shared" ref="C77:V77" si="6">C28+C52-C76</f>
        <v>2388</v>
      </c>
      <c r="D77" s="114">
        <f t="shared" si="6"/>
        <v>402</v>
      </c>
      <c r="E77" s="115">
        <f t="shared" si="6"/>
        <v>11600</v>
      </c>
      <c r="F77" s="114">
        <f t="shared" si="6"/>
        <v>10039</v>
      </c>
      <c r="G77" s="116">
        <f t="shared" si="6"/>
        <v>0</v>
      </c>
      <c r="H77" s="28">
        <f t="shared" si="6"/>
        <v>5.4120000000003756</v>
      </c>
      <c r="I77" s="27">
        <f t="shared" si="6"/>
        <v>0</v>
      </c>
      <c r="J77" s="114">
        <f t="shared" si="6"/>
        <v>0</v>
      </c>
      <c r="K77" s="29">
        <f t="shared" si="6"/>
        <v>-24078.369999999966</v>
      </c>
      <c r="L77" s="28">
        <f t="shared" si="6"/>
        <v>28023.12999999983</v>
      </c>
      <c r="M77" s="28">
        <f t="shared" si="6"/>
        <v>-109063.10999999999</v>
      </c>
      <c r="N77" s="28">
        <f t="shared" si="6"/>
        <v>40812</v>
      </c>
      <c r="O77" s="27">
        <f t="shared" si="6"/>
        <v>45603.950000000012</v>
      </c>
      <c r="P77" s="28">
        <f t="shared" si="6"/>
        <v>448763.39</v>
      </c>
      <c r="Q77" s="117">
        <f t="shared" si="6"/>
        <v>0</v>
      </c>
      <c r="R77" s="117">
        <f t="shared" si="6"/>
        <v>0</v>
      </c>
      <c r="S77" s="28">
        <f t="shared" si="6"/>
        <v>20441.050000000007</v>
      </c>
      <c r="T77" s="28">
        <f t="shared" si="6"/>
        <v>477.48999999999614</v>
      </c>
      <c r="U77" s="118">
        <f t="shared" si="6"/>
        <v>0</v>
      </c>
      <c r="V77" s="118">
        <f t="shared" si="6"/>
        <v>0</v>
      </c>
    </row>
    <row r="78" spans="1:31" ht="17.25" customHeight="1" x14ac:dyDescent="0.25"/>
    <row r="80" spans="1:31" ht="27" customHeight="1" x14ac:dyDescent="0.5">
      <c r="A80" s="124"/>
      <c r="Q80" s="247"/>
      <c r="R80" s="247"/>
      <c r="S80" s="247"/>
      <c r="T80" s="247"/>
    </row>
    <row r="81" spans="1:20" ht="21" customHeight="1" x14ac:dyDescent="0.5">
      <c r="A81" s="124" t="s">
        <v>42</v>
      </c>
      <c r="Q81" s="247"/>
      <c r="R81" s="247"/>
      <c r="S81" s="247"/>
      <c r="T81" s="247"/>
    </row>
    <row r="83" spans="1:20" x14ac:dyDescent="0.25">
      <c r="B83" s="125"/>
    </row>
    <row r="253" spans="4:4" x14ac:dyDescent="0.25">
      <c r="D253" s="119" t="s">
        <v>43</v>
      </c>
    </row>
  </sheetData>
  <mergeCells count="15">
    <mergeCell ref="Q81:T8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8:B28"/>
    <mergeCell ref="A52:B52"/>
    <mergeCell ref="A76:B76"/>
    <mergeCell ref="A77:B77"/>
    <mergeCell ref="Q80:T80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50"/>
  <sheetViews>
    <sheetView rightToLeft="1" topLeftCell="A28" workbookViewId="0">
      <selection activeCell="H14" sqref="H14"/>
    </sheetView>
  </sheetViews>
  <sheetFormatPr defaultRowHeight="15" x14ac:dyDescent="0.25"/>
  <cols>
    <col min="1" max="1" width="46.4257812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8" width="8.85546875" style="121" customWidth="1"/>
    <col min="19" max="19" width="10.28515625" style="120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6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6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6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6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6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6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6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6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6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6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6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6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6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6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6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6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6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6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6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6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6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6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6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6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6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6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6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6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6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6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6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6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6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6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6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6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6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6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6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6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6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6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6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6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6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6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6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6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6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6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6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6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6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6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6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6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6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6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6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6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6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6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6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3</v>
      </c>
      <c r="B1" s="248" t="s">
        <v>0</v>
      </c>
      <c r="C1" s="249"/>
      <c r="D1" s="249"/>
      <c r="E1" s="249"/>
      <c r="F1" s="249"/>
      <c r="G1" s="249"/>
      <c r="H1" s="250"/>
      <c r="I1" s="251"/>
      <c r="J1" s="2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262" t="s">
        <v>5</v>
      </c>
      <c r="I2" s="262" t="s">
        <v>6</v>
      </c>
      <c r="J2" s="262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263"/>
      <c r="I3" s="263"/>
      <c r="J3" s="27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897</v>
      </c>
      <c r="C4" s="23">
        <f>'[1]2'!C77</f>
        <v>2388</v>
      </c>
      <c r="D4" s="23">
        <f>'[1]2'!D77</f>
        <v>402</v>
      </c>
      <c r="E4" s="23">
        <f>'[1]2'!E77</f>
        <v>11600</v>
      </c>
      <c r="F4" s="23">
        <f>'[1]2'!F77</f>
        <v>10039</v>
      </c>
      <c r="G4" s="23">
        <f>'[1]2'!G77</f>
        <v>0</v>
      </c>
      <c r="H4" s="28">
        <f>'[1]2'!H77</f>
        <v>5.4120000000003756</v>
      </c>
      <c r="I4" s="28">
        <f>'[1]2'!I77</f>
        <v>0</v>
      </c>
      <c r="J4" s="28">
        <f>'[1]2'!J77</f>
        <v>0</v>
      </c>
      <c r="K4" s="28">
        <f>'[1]2'!K77</f>
        <v>-24078.369999999966</v>
      </c>
      <c r="L4" s="28">
        <f>'[1]2'!L77</f>
        <v>28023.12999999983</v>
      </c>
      <c r="M4" s="28">
        <f>'[1]2'!M77</f>
        <v>-109063.10999999999</v>
      </c>
      <c r="N4" s="28">
        <f>'[1]2'!N77</f>
        <v>40812</v>
      </c>
      <c r="O4" s="28">
        <f>'[1]2'!O77</f>
        <v>45603.950000000012</v>
      </c>
      <c r="P4" s="28">
        <f>'[1]2'!P77</f>
        <v>448763.39</v>
      </c>
      <c r="Q4" s="28">
        <f>'[1]2'!Q77</f>
        <v>0</v>
      </c>
      <c r="R4" s="28">
        <f>'[1]2'!R77</f>
        <v>0</v>
      </c>
      <c r="S4" s="28">
        <f>'[1]2'!S77</f>
        <v>20486.050000000007</v>
      </c>
      <c r="T4" s="28">
        <f>'[1]2'!T77</f>
        <v>477.48999999999614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898</v>
      </c>
      <c r="C5" s="35"/>
      <c r="D5" s="36"/>
      <c r="E5" s="37">
        <v>5725</v>
      </c>
      <c r="F5" s="38"/>
      <c r="G5" s="39"/>
      <c r="H5" s="74"/>
      <c r="I5" s="47"/>
      <c r="J5" s="48"/>
      <c r="K5" s="43"/>
      <c r="L5" s="40"/>
      <c r="M5" s="42"/>
      <c r="N5" s="43"/>
      <c r="O5" s="41"/>
      <c r="P5" s="42"/>
      <c r="Q5" s="44"/>
      <c r="R5" s="40"/>
      <c r="S5" s="48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6" si="0">B5+1</f>
        <v>899</v>
      </c>
      <c r="C6" s="35"/>
      <c r="D6" s="36"/>
      <c r="E6" s="36">
        <v>120</v>
      </c>
      <c r="F6" s="38"/>
      <c r="G6" s="39"/>
      <c r="H6" s="74"/>
      <c r="I6" s="47"/>
      <c r="J6" s="48"/>
      <c r="K6" s="43"/>
      <c r="L6" s="40"/>
      <c r="M6" s="42"/>
      <c r="N6" s="43"/>
      <c r="O6" s="41"/>
      <c r="P6" s="42"/>
      <c r="Q6" s="44"/>
      <c r="R6" s="40"/>
      <c r="S6" s="48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900</v>
      </c>
      <c r="C7" s="35"/>
      <c r="D7" s="36"/>
      <c r="E7" s="36"/>
      <c r="F7" s="38">
        <v>3375</v>
      </c>
      <c r="G7" s="39"/>
      <c r="H7" s="74"/>
      <c r="I7" s="47"/>
      <c r="J7" s="48"/>
      <c r="K7" s="43"/>
      <c r="L7" s="40"/>
      <c r="M7" s="42"/>
      <c r="N7" s="43"/>
      <c r="O7" s="41"/>
      <c r="P7" s="42"/>
      <c r="Q7" s="44"/>
      <c r="R7" s="40"/>
      <c r="S7" s="48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69</v>
      </c>
      <c r="B8" s="34">
        <f t="shared" si="0"/>
        <v>901</v>
      </c>
      <c r="C8" s="35"/>
      <c r="D8" s="36"/>
      <c r="E8" s="37"/>
      <c r="F8" s="38"/>
      <c r="G8" s="39"/>
      <c r="H8" s="74"/>
      <c r="I8" s="47"/>
      <c r="J8" s="48"/>
      <c r="K8" s="43">
        <v>4000</v>
      </c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70</v>
      </c>
      <c r="B9" s="34">
        <f t="shared" si="0"/>
        <v>902</v>
      </c>
      <c r="C9" s="35"/>
      <c r="D9" s="36"/>
      <c r="E9" s="37"/>
      <c r="F9" s="38"/>
      <c r="G9" s="39"/>
      <c r="H9" s="74"/>
      <c r="I9" s="47"/>
      <c r="J9" s="48"/>
      <c r="K9" s="43">
        <v>700</v>
      </c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71</v>
      </c>
      <c r="B10" s="34">
        <f t="shared" si="0"/>
        <v>903</v>
      </c>
      <c r="C10" s="35"/>
      <c r="D10" s="36"/>
      <c r="E10" s="37"/>
      <c r="F10" s="38"/>
      <c r="G10" s="39"/>
      <c r="H10" s="74"/>
      <c r="I10" s="47"/>
      <c r="J10" s="48"/>
      <c r="K10" s="43">
        <v>700</v>
      </c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72</v>
      </c>
      <c r="B11" s="34">
        <f t="shared" si="0"/>
        <v>904</v>
      </c>
      <c r="C11" s="35"/>
      <c r="D11" s="36"/>
      <c r="E11" s="37"/>
      <c r="F11" s="38"/>
      <c r="G11" s="39"/>
      <c r="H11" s="74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>
        <v>1500</v>
      </c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73</v>
      </c>
      <c r="B12" s="34">
        <f t="shared" si="0"/>
        <v>905</v>
      </c>
      <c r="C12" s="35"/>
      <c r="D12" s="36"/>
      <c r="E12" s="37"/>
      <c r="F12" s="38"/>
      <c r="G12" s="39"/>
      <c r="H12" s="74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 t="s">
        <v>74</v>
      </c>
      <c r="B13" s="34">
        <f t="shared" si="0"/>
        <v>906</v>
      </c>
      <c r="C13" s="35"/>
      <c r="D13" s="36">
        <v>176</v>
      </c>
      <c r="E13" s="37"/>
      <c r="F13" s="38"/>
      <c r="G13" s="39"/>
      <c r="H13" s="74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907</v>
      </c>
      <c r="C14" s="35"/>
      <c r="D14" s="36"/>
      <c r="E14" s="37"/>
      <c r="F14" s="38"/>
      <c r="G14" s="39"/>
      <c r="H14" s="74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908</v>
      </c>
      <c r="C15" s="35"/>
      <c r="D15" s="36"/>
      <c r="E15" s="37"/>
      <c r="F15" s="38"/>
      <c r="G15" s="39"/>
      <c r="H15" s="74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909</v>
      </c>
      <c r="C16" s="35"/>
      <c r="D16" s="36"/>
      <c r="E16" s="37"/>
      <c r="F16" s="38"/>
      <c r="G16" s="39"/>
      <c r="H16" s="74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910</v>
      </c>
      <c r="C17" s="35"/>
      <c r="D17" s="36"/>
      <c r="E17" s="37"/>
      <c r="F17" s="38"/>
      <c r="G17" s="39"/>
      <c r="H17" s="74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911</v>
      </c>
      <c r="C18" s="35"/>
      <c r="D18" s="36"/>
      <c r="E18" s="37"/>
      <c r="F18" s="38"/>
      <c r="G18" s="39"/>
      <c r="H18" s="74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912</v>
      </c>
      <c r="C19" s="35"/>
      <c r="D19" s="36"/>
      <c r="E19" s="37"/>
      <c r="F19" s="38"/>
      <c r="G19" s="39"/>
      <c r="H19" s="74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913</v>
      </c>
      <c r="C20" s="35"/>
      <c r="D20" s="36"/>
      <c r="E20" s="37"/>
      <c r="F20" s="38"/>
      <c r="G20" s="39"/>
      <c r="H20" s="74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914</v>
      </c>
      <c r="C21" s="35"/>
      <c r="D21" s="36"/>
      <c r="E21" s="37"/>
      <c r="F21" s="38"/>
      <c r="G21" s="39"/>
      <c r="H21" s="74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23</v>
      </c>
      <c r="B22" s="34">
        <f t="shared" si="0"/>
        <v>915</v>
      </c>
      <c r="C22" s="35"/>
      <c r="D22" s="36"/>
      <c r="E22" s="37"/>
      <c r="F22" s="38"/>
      <c r="G22" s="39"/>
      <c r="H22" s="74"/>
      <c r="I22" s="47"/>
      <c r="J22" s="48"/>
      <c r="K22" s="43"/>
      <c r="L22" s="40"/>
      <c r="M22" s="42"/>
      <c r="N22" s="43"/>
      <c r="O22" s="41"/>
      <c r="P22" s="42"/>
      <c r="Q22" s="44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23</v>
      </c>
      <c r="B23" s="34">
        <f t="shared" si="0"/>
        <v>916</v>
      </c>
      <c r="C23" s="35"/>
      <c r="D23" s="36"/>
      <c r="E23" s="37"/>
      <c r="F23" s="38"/>
      <c r="G23" s="39"/>
      <c r="H23" s="74"/>
      <c r="I23" s="47"/>
      <c r="J23" s="48"/>
      <c r="K23" s="43"/>
      <c r="L23" s="40"/>
      <c r="M23" s="42"/>
      <c r="N23" s="43"/>
      <c r="O23" s="41"/>
      <c r="P23" s="42"/>
      <c r="Q23" s="44"/>
      <c r="R23" s="40"/>
      <c r="S23" s="48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24</v>
      </c>
      <c r="B24" s="34">
        <f t="shared" si="0"/>
        <v>917</v>
      </c>
      <c r="C24" s="35"/>
      <c r="D24" s="36"/>
      <c r="E24" s="37"/>
      <c r="F24" s="38"/>
      <c r="G24" s="39"/>
      <c r="H24" s="74"/>
      <c r="I24" s="47"/>
      <c r="J24" s="48"/>
      <c r="K24" s="43"/>
      <c r="L24" s="40"/>
      <c r="M24" s="42"/>
      <c r="N24" s="43"/>
      <c r="O24" s="41"/>
      <c r="P24" s="42"/>
      <c r="Q24" s="44"/>
      <c r="R24" s="40"/>
      <c r="S24" s="48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25</v>
      </c>
      <c r="B25" s="34">
        <f t="shared" si="0"/>
        <v>918</v>
      </c>
      <c r="C25" s="35"/>
      <c r="D25" s="36"/>
      <c r="E25" s="37"/>
      <c r="F25" s="38"/>
      <c r="G25" s="39"/>
      <c r="H25" s="74"/>
      <c r="I25" s="47"/>
      <c r="J25" s="48"/>
      <c r="K25" s="43"/>
      <c r="L25" s="40"/>
      <c r="M25" s="42"/>
      <c r="N25" s="43"/>
      <c r="O25" s="41"/>
      <c r="P25" s="42"/>
      <c r="Q25" s="44"/>
      <c r="R25" s="40"/>
      <c r="S25" s="48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3" t="s">
        <v>26</v>
      </c>
      <c r="B26" s="34">
        <f t="shared" si="0"/>
        <v>919</v>
      </c>
      <c r="C26" s="35"/>
      <c r="D26" s="36"/>
      <c r="E26" s="37"/>
      <c r="F26" s="38"/>
      <c r="G26" s="39"/>
      <c r="H26" s="74"/>
      <c r="I26" s="47"/>
      <c r="J26" s="48"/>
      <c r="K26" s="43"/>
      <c r="L26" s="40"/>
      <c r="M26" s="42"/>
      <c r="N26" s="43"/>
      <c r="O26" s="41"/>
      <c r="P26" s="42"/>
      <c r="Q26" s="49"/>
      <c r="R26" s="40"/>
      <c r="S26" s="48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69" t="s">
        <v>27</v>
      </c>
      <c r="B27" s="270"/>
      <c r="C27" s="50">
        <f t="shared" ref="C27:V27" si="1">SUM(C4:C26)</f>
        <v>2388</v>
      </c>
      <c r="D27" s="50">
        <f t="shared" si="1"/>
        <v>578</v>
      </c>
      <c r="E27" s="51">
        <f t="shared" si="1"/>
        <v>17445</v>
      </c>
      <c r="F27" s="50">
        <f t="shared" si="1"/>
        <v>13414</v>
      </c>
      <c r="G27" s="52">
        <f t="shared" si="1"/>
        <v>0</v>
      </c>
      <c r="H27" s="50">
        <f t="shared" si="1"/>
        <v>5.4120000000003756</v>
      </c>
      <c r="I27" s="51">
        <f t="shared" si="1"/>
        <v>0</v>
      </c>
      <c r="J27" s="28">
        <f t="shared" si="1"/>
        <v>0</v>
      </c>
      <c r="K27" s="29">
        <f t="shared" si="1"/>
        <v>-18678.369999999966</v>
      </c>
      <c r="L27" s="28">
        <f t="shared" si="1"/>
        <v>28023.12999999983</v>
      </c>
      <c r="M27" s="50">
        <f t="shared" si="1"/>
        <v>-109063.10999999999</v>
      </c>
      <c r="N27" s="50">
        <f t="shared" si="1"/>
        <v>40812</v>
      </c>
      <c r="O27" s="51">
        <f t="shared" si="1"/>
        <v>45603.950000000012</v>
      </c>
      <c r="P27" s="50">
        <f t="shared" si="1"/>
        <v>448763.39</v>
      </c>
      <c r="Q27" s="28">
        <f t="shared" si="1"/>
        <v>0</v>
      </c>
      <c r="R27" s="28">
        <f t="shared" si="1"/>
        <v>0</v>
      </c>
      <c r="S27" s="50">
        <f t="shared" si="1"/>
        <v>21986.050000000007</v>
      </c>
      <c r="T27" s="50">
        <f t="shared" si="1"/>
        <v>477.48999999999614</v>
      </c>
      <c r="U27" s="50">
        <f t="shared" si="1"/>
        <v>0</v>
      </c>
      <c r="V27" s="50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3" t="s">
        <v>28</v>
      </c>
      <c r="B28" s="54">
        <v>358</v>
      </c>
      <c r="C28" s="54"/>
      <c r="D28" s="55"/>
      <c r="E28" s="56"/>
      <c r="F28" s="57"/>
      <c r="G28" s="58"/>
      <c r="H28" s="59"/>
      <c r="I28" s="60"/>
      <c r="J28" s="61"/>
      <c r="K28" s="62"/>
      <c r="L28" s="63"/>
      <c r="M28" s="64"/>
      <c r="N28" s="64"/>
      <c r="O28" s="65"/>
      <c r="P28" s="64"/>
      <c r="Q28" s="66"/>
      <c r="R28" s="63"/>
      <c r="S28" s="61"/>
      <c r="T28" s="64"/>
      <c r="U28" s="67"/>
      <c r="V28" s="68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29</v>
      </c>
      <c r="B29" s="69">
        <f>B28+1</f>
        <v>359</v>
      </c>
      <c r="C29" s="70"/>
      <c r="D29" s="36"/>
      <c r="E29" s="71"/>
      <c r="F29" s="38"/>
      <c r="G29" s="39"/>
      <c r="H29" s="74"/>
      <c r="I29" s="47"/>
      <c r="J29" s="48"/>
      <c r="K29" s="43"/>
      <c r="L29" s="40"/>
      <c r="M29" s="42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30</v>
      </c>
      <c r="B30" s="69">
        <f>B29+1</f>
        <v>360</v>
      </c>
      <c r="C30" s="70"/>
      <c r="D30" s="36"/>
      <c r="E30" s="71"/>
      <c r="F30" s="38"/>
      <c r="G30" s="39"/>
      <c r="H30" s="74"/>
      <c r="I30" s="47"/>
      <c r="J30" s="48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75</v>
      </c>
      <c r="B31" s="69">
        <f>B30+1</f>
        <v>361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76</v>
      </c>
      <c r="B32" s="69">
        <f>B31+1</f>
        <v>362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33</v>
      </c>
      <c r="B33" s="69">
        <f t="shared" ref="B33:B47" si="2">B32+1</f>
        <v>363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364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365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366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367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368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369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31</v>
      </c>
      <c r="B40" s="69">
        <f t="shared" si="2"/>
        <v>370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32</v>
      </c>
      <c r="B41" s="69">
        <f t="shared" si="2"/>
        <v>371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33</v>
      </c>
      <c r="B42" s="69">
        <f t="shared" si="2"/>
        <v>372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34</v>
      </c>
      <c r="B43" s="69">
        <f t="shared" si="2"/>
        <v>373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35</v>
      </c>
      <c r="B44" s="69">
        <f t="shared" si="2"/>
        <v>374</v>
      </c>
      <c r="C44" s="70"/>
      <c r="D44" s="36"/>
      <c r="E44" s="71"/>
      <c r="F44" s="38"/>
      <c r="G44" s="39"/>
      <c r="H44" s="74"/>
      <c r="I44" s="47"/>
      <c r="J44" s="48"/>
      <c r="K44" s="43"/>
      <c r="L44" s="40"/>
      <c r="M44" s="42"/>
      <c r="N44" s="42"/>
      <c r="O44" s="41"/>
      <c r="P44" s="42"/>
      <c r="Q44" s="44"/>
      <c r="R44" s="40"/>
      <c r="S44" s="48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/>
      <c r="B45" s="69">
        <f t="shared" si="2"/>
        <v>375</v>
      </c>
      <c r="C45" s="70"/>
      <c r="D45" s="36"/>
      <c r="E45" s="71"/>
      <c r="F45" s="38"/>
      <c r="G45" s="39"/>
      <c r="H45" s="74"/>
      <c r="I45" s="47"/>
      <c r="J45" s="48"/>
      <c r="K45" s="43"/>
      <c r="L45" s="40"/>
      <c r="M45" s="42"/>
      <c r="N45" s="42"/>
      <c r="O45" s="41"/>
      <c r="P45" s="42"/>
      <c r="Q45" s="44"/>
      <c r="R45" s="40"/>
      <c r="S45" s="48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29</v>
      </c>
      <c r="B46" s="69">
        <f t="shared" si="2"/>
        <v>376</v>
      </c>
      <c r="C46" s="70"/>
      <c r="D46" s="36"/>
      <c r="E46" s="71"/>
      <c r="F46" s="38"/>
      <c r="G46" s="39"/>
      <c r="H46" s="74"/>
      <c r="I46" s="47"/>
      <c r="J46" s="48"/>
      <c r="K46" s="43"/>
      <c r="L46" s="40"/>
      <c r="M46" s="42"/>
      <c r="N46" s="42"/>
      <c r="O46" s="41"/>
      <c r="P46" s="42"/>
      <c r="Q46" s="44"/>
      <c r="R46" s="40"/>
      <c r="S46" s="48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30</v>
      </c>
      <c r="B47" s="69">
        <f t="shared" si="2"/>
        <v>377</v>
      </c>
      <c r="C47" s="70"/>
      <c r="D47" s="36"/>
      <c r="E47" s="71"/>
      <c r="F47" s="38"/>
      <c r="G47" s="39"/>
      <c r="H47" s="74"/>
      <c r="I47" s="47"/>
      <c r="J47" s="48"/>
      <c r="K47" s="43"/>
      <c r="L47" s="40"/>
      <c r="M47" s="42"/>
      <c r="N47" s="42"/>
      <c r="O47" s="41"/>
      <c r="P47" s="42"/>
      <c r="Q47" s="44"/>
      <c r="R47" s="40"/>
      <c r="S47" s="48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71"/>
      <c r="B48" s="272"/>
      <c r="C48" s="75">
        <f t="shared" ref="C48:V48" si="3">SUM(C28:C47)</f>
        <v>0</v>
      </c>
      <c r="D48" s="76">
        <f t="shared" si="3"/>
        <v>0</v>
      </c>
      <c r="E48" s="77">
        <f t="shared" si="3"/>
        <v>0</v>
      </c>
      <c r="F48" s="76">
        <f t="shared" si="3"/>
        <v>0</v>
      </c>
      <c r="G48" s="78">
        <f t="shared" si="3"/>
        <v>0</v>
      </c>
      <c r="H48" s="77">
        <f t="shared" si="3"/>
        <v>0</v>
      </c>
      <c r="I48" s="77">
        <f t="shared" si="3"/>
        <v>0</v>
      </c>
      <c r="J48" s="79">
        <f>SUM(J28:J47)</f>
        <v>0</v>
      </c>
      <c r="K48" s="78">
        <f t="shared" si="3"/>
        <v>0</v>
      </c>
      <c r="L48" s="76">
        <f t="shared" si="3"/>
        <v>0</v>
      </c>
      <c r="M48" s="76">
        <f t="shared" si="3"/>
        <v>0</v>
      </c>
      <c r="N48" s="80">
        <f t="shared" si="3"/>
        <v>0</v>
      </c>
      <c r="O48" s="77">
        <f t="shared" si="3"/>
        <v>0</v>
      </c>
      <c r="P48" s="76">
        <f t="shared" si="3"/>
        <v>0</v>
      </c>
      <c r="Q48" s="80">
        <f>SUM(Q28:Q47)</f>
        <v>0</v>
      </c>
      <c r="R48" s="80">
        <f>SUM(R28:R47)</f>
        <v>0</v>
      </c>
      <c r="S48" s="76">
        <f t="shared" si="3"/>
        <v>0</v>
      </c>
      <c r="T48" s="76">
        <f t="shared" si="3"/>
        <v>0</v>
      </c>
      <c r="U48" s="81">
        <f t="shared" si="3"/>
        <v>0</v>
      </c>
      <c r="V48" s="82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83" t="s">
        <v>36</v>
      </c>
      <c r="B49" s="84">
        <v>536</v>
      </c>
      <c r="C49" s="85"/>
      <c r="D49" s="86"/>
      <c r="E49" s="86"/>
      <c r="F49" s="87"/>
      <c r="G49" s="88"/>
      <c r="H49" s="89"/>
      <c r="I49" s="89"/>
      <c r="J49" s="90"/>
      <c r="K49" s="91"/>
      <c r="L49" s="92"/>
      <c r="M49" s="92"/>
      <c r="N49" s="92"/>
      <c r="O49" s="93"/>
      <c r="P49" s="92"/>
      <c r="Q49" s="92"/>
      <c r="R49" s="94"/>
      <c r="S49" s="90"/>
      <c r="T49" s="92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77</v>
      </c>
      <c r="B50" s="97">
        <f t="shared" ref="B50:B71" si="4">B49+1</f>
        <v>537</v>
      </c>
      <c r="C50" s="35">
        <v>700</v>
      </c>
      <c r="D50" s="71"/>
      <c r="E50" s="71"/>
      <c r="F50" s="36"/>
      <c r="G50" s="37"/>
      <c r="H50" s="47"/>
      <c r="I50" s="47"/>
      <c r="J50" s="48"/>
      <c r="K50" s="43"/>
      <c r="L50" s="42"/>
      <c r="M50" s="42"/>
      <c r="N50" s="42"/>
      <c r="O50" s="41"/>
      <c r="P50" s="42"/>
      <c r="Q50" s="44"/>
      <c r="R50" s="40"/>
      <c r="S50" s="48"/>
      <c r="T50" s="42"/>
      <c r="U50" s="127"/>
      <c r="V50" s="128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78</v>
      </c>
      <c r="B51" s="97">
        <f t="shared" si="4"/>
        <v>538</v>
      </c>
      <c r="C51" s="35"/>
      <c r="D51" s="71"/>
      <c r="E51" s="71"/>
      <c r="F51" s="36"/>
      <c r="G51" s="37"/>
      <c r="H51" s="47"/>
      <c r="I51" s="47"/>
      <c r="J51" s="48"/>
      <c r="K51" s="43"/>
      <c r="L51" s="42"/>
      <c r="M51" s="42"/>
      <c r="N51" s="42"/>
      <c r="O51" s="41">
        <v>2250</v>
      </c>
      <c r="P51" s="42"/>
      <c r="Q51" s="44"/>
      <c r="R51" s="40"/>
      <c r="S51" s="48"/>
      <c r="T51" s="42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38</v>
      </c>
      <c r="B52" s="97">
        <f t="shared" si="4"/>
        <v>539</v>
      </c>
      <c r="C52" s="35"/>
      <c r="D52" s="71"/>
      <c r="E52" s="71">
        <v>585</v>
      </c>
      <c r="F52" s="36"/>
      <c r="G52" s="37"/>
      <c r="H52" s="47"/>
      <c r="I52" s="47"/>
      <c r="J52" s="48"/>
      <c r="K52" s="43"/>
      <c r="L52" s="42"/>
      <c r="M52" s="42"/>
      <c r="N52" s="42"/>
      <c r="O52" s="41"/>
      <c r="P52" s="42"/>
      <c r="Q52" s="44"/>
      <c r="R52" s="40"/>
      <c r="S52" s="48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39</v>
      </c>
      <c r="B53" s="97">
        <f t="shared" si="4"/>
        <v>540</v>
      </c>
      <c r="C53" s="35"/>
      <c r="D53" s="98"/>
      <c r="E53" s="98"/>
      <c r="F53" s="38">
        <v>150</v>
      </c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1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541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102"/>
      <c r="Q54" s="44"/>
      <c r="R54" s="101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542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102"/>
      <c r="Q55" s="44"/>
      <c r="R55" s="101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543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102"/>
      <c r="Q56" s="44"/>
      <c r="R56" s="101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544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102"/>
      <c r="Q57" s="44"/>
      <c r="R57" s="101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545</v>
      </c>
      <c r="C58" s="35"/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102"/>
      <c r="Q58" s="44"/>
      <c r="R58" s="101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546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102"/>
      <c r="Q59" s="44"/>
      <c r="R59" s="101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547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102"/>
      <c r="Q60" s="44"/>
      <c r="R60" s="101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548</v>
      </c>
      <c r="C61" s="35"/>
      <c r="D61" s="98"/>
      <c r="E61" s="98"/>
      <c r="F61" s="38"/>
      <c r="G61" s="99"/>
      <c r="H61" s="105"/>
      <c r="I61" s="105"/>
      <c r="J61" s="106"/>
      <c r="K61" s="101"/>
      <c r="L61" s="44"/>
      <c r="M61" s="44"/>
      <c r="N61" s="44"/>
      <c r="O61" s="100"/>
      <c r="P61" s="102"/>
      <c r="Q61" s="44"/>
      <c r="R61" s="101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549</v>
      </c>
      <c r="C62" s="35"/>
      <c r="D62" s="98"/>
      <c r="E62" s="98"/>
      <c r="F62" s="38"/>
      <c r="G62" s="99"/>
      <c r="H62" s="105"/>
      <c r="I62" s="105"/>
      <c r="J62" s="106"/>
      <c r="K62" s="101"/>
      <c r="L62" s="44"/>
      <c r="M62" s="44"/>
      <c r="N62" s="44"/>
      <c r="O62" s="100"/>
      <c r="P62" s="102"/>
      <c r="Q62" s="44"/>
      <c r="R62" s="101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550</v>
      </c>
      <c r="C63" s="35"/>
      <c r="D63" s="98"/>
      <c r="E63" s="98"/>
      <c r="F63" s="38"/>
      <c r="G63" s="99"/>
      <c r="H63" s="105"/>
      <c r="I63" s="105"/>
      <c r="J63" s="106"/>
      <c r="K63" s="101"/>
      <c r="L63" s="44"/>
      <c r="M63" s="44"/>
      <c r="N63" s="44"/>
      <c r="O63" s="100"/>
      <c r="P63" s="102"/>
      <c r="Q63" s="44"/>
      <c r="R63" s="101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551</v>
      </c>
      <c r="C64" s="35"/>
      <c r="D64" s="98"/>
      <c r="E64" s="98"/>
      <c r="F64" s="38"/>
      <c r="G64" s="99"/>
      <c r="H64" s="105"/>
      <c r="I64" s="105"/>
      <c r="J64" s="106"/>
      <c r="K64" s="101"/>
      <c r="L64" s="44"/>
      <c r="M64" s="44"/>
      <c r="N64" s="44"/>
      <c r="O64" s="100"/>
      <c r="P64" s="102"/>
      <c r="Q64" s="44"/>
      <c r="R64" s="101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552</v>
      </c>
      <c r="C65" s="35"/>
      <c r="D65" s="98"/>
      <c r="E65" s="98"/>
      <c r="F65" s="38"/>
      <c r="G65" s="99"/>
      <c r="H65" s="105"/>
      <c r="I65" s="105"/>
      <c r="J65" s="106"/>
      <c r="K65" s="101"/>
      <c r="L65" s="44"/>
      <c r="M65" s="44"/>
      <c r="N65" s="44"/>
      <c r="O65" s="100"/>
      <c r="P65" s="102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553</v>
      </c>
      <c r="C66" s="35"/>
      <c r="D66" s="98"/>
      <c r="E66" s="98"/>
      <c r="F66" s="38"/>
      <c r="G66" s="99"/>
      <c r="H66" s="105"/>
      <c r="I66" s="105"/>
      <c r="J66" s="106"/>
      <c r="K66" s="101"/>
      <c r="L66" s="44"/>
      <c r="M66" s="44"/>
      <c r="N66" s="44"/>
      <c r="O66" s="100"/>
      <c r="P66" s="102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/>
      <c r="B67" s="97">
        <f t="shared" si="4"/>
        <v>554</v>
      </c>
      <c r="C67" s="35"/>
      <c r="D67" s="98"/>
      <c r="E67" s="98"/>
      <c r="F67" s="38"/>
      <c r="G67" s="99"/>
      <c r="H67" s="105"/>
      <c r="I67" s="105"/>
      <c r="J67" s="106"/>
      <c r="K67" s="101"/>
      <c r="L67" s="44"/>
      <c r="M67" s="44"/>
      <c r="N67" s="44"/>
      <c r="O67" s="100"/>
      <c r="P67" s="102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/>
      <c r="B68" s="97">
        <f t="shared" si="4"/>
        <v>555</v>
      </c>
      <c r="C68" s="35"/>
      <c r="D68" s="98"/>
      <c r="E68" s="98"/>
      <c r="F68" s="38"/>
      <c r="G68" s="99"/>
      <c r="H68" s="105"/>
      <c r="I68" s="105"/>
      <c r="J68" s="106"/>
      <c r="K68" s="101"/>
      <c r="L68" s="44"/>
      <c r="M68" s="44"/>
      <c r="N68" s="44"/>
      <c r="O68" s="100"/>
      <c r="P68" s="102"/>
      <c r="Q68" s="44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33"/>
      <c r="B69" s="97">
        <f t="shared" si="4"/>
        <v>556</v>
      </c>
      <c r="C69" s="35"/>
      <c r="D69" s="98"/>
      <c r="E69" s="98"/>
      <c r="F69" s="38"/>
      <c r="G69" s="99"/>
      <c r="H69" s="105"/>
      <c r="I69" s="105"/>
      <c r="J69" s="106"/>
      <c r="K69" s="101"/>
      <c r="L69" s="44"/>
      <c r="M69" s="44"/>
      <c r="N69" s="44"/>
      <c r="O69" s="100"/>
      <c r="P69" s="44"/>
      <c r="Q69" s="44"/>
      <c r="R69" s="107"/>
      <c r="S69" s="106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x14ac:dyDescent="0.25">
      <c r="A70" s="33"/>
      <c r="B70" s="97">
        <f t="shared" si="4"/>
        <v>557</v>
      </c>
      <c r="C70" s="35"/>
      <c r="D70" s="98"/>
      <c r="E70" s="98"/>
      <c r="F70" s="38"/>
      <c r="G70" s="99"/>
      <c r="H70" s="105"/>
      <c r="I70" s="105"/>
      <c r="J70" s="106"/>
      <c r="K70" s="101"/>
      <c r="L70" s="44"/>
      <c r="M70" s="44"/>
      <c r="N70" s="44"/>
      <c r="O70" s="100"/>
      <c r="P70" s="44"/>
      <c r="Q70" s="44"/>
      <c r="R70" s="107"/>
      <c r="S70" s="106"/>
      <c r="T70" s="44"/>
      <c r="U70" s="103"/>
      <c r="V70" s="104"/>
      <c r="W70" s="3"/>
      <c r="X70" s="3"/>
      <c r="Y70" s="3"/>
      <c r="Z70" s="3"/>
      <c r="AA70" s="3"/>
      <c r="AB70" s="3"/>
      <c r="AC70" s="3"/>
      <c r="AD70" s="3"/>
      <c r="AE70" s="3"/>
    </row>
    <row r="71" spans="1:31" x14ac:dyDescent="0.25">
      <c r="A71" s="33" t="s">
        <v>38</v>
      </c>
      <c r="B71" s="97">
        <f t="shared" si="4"/>
        <v>558</v>
      </c>
      <c r="C71" s="35"/>
      <c r="D71" s="98"/>
      <c r="E71" s="98"/>
      <c r="F71" s="38"/>
      <c r="G71" s="99"/>
      <c r="H71" s="105"/>
      <c r="I71" s="105"/>
      <c r="J71" s="106"/>
      <c r="K71" s="101"/>
      <c r="L71" s="44"/>
      <c r="M71" s="44"/>
      <c r="N71" s="44"/>
      <c r="O71" s="100"/>
      <c r="P71" s="44"/>
      <c r="Q71" s="44"/>
      <c r="R71" s="107"/>
      <c r="S71" s="106"/>
      <c r="T71" s="44"/>
      <c r="U71" s="103"/>
      <c r="V71" s="104"/>
      <c r="W71" s="3"/>
      <c r="X71" s="3"/>
      <c r="Y71" s="3"/>
      <c r="Z71" s="3"/>
      <c r="AA71" s="3"/>
      <c r="AB71" s="3"/>
      <c r="AC71" s="3"/>
      <c r="AD71" s="3"/>
      <c r="AE71" s="3"/>
    </row>
    <row r="72" spans="1:31" ht="15.75" thickBot="1" x14ac:dyDescent="0.3">
      <c r="A72" s="33" t="s">
        <v>39</v>
      </c>
      <c r="B72" s="97">
        <f>B71+1</f>
        <v>559</v>
      </c>
      <c r="C72" s="35"/>
      <c r="D72" s="98"/>
      <c r="E72" s="98"/>
      <c r="F72" s="38"/>
      <c r="G72" s="99"/>
      <c r="H72" s="105"/>
      <c r="I72" s="105"/>
      <c r="J72" s="106"/>
      <c r="K72" s="101"/>
      <c r="L72" s="44"/>
      <c r="M72" s="44"/>
      <c r="N72" s="44"/>
      <c r="O72" s="100"/>
      <c r="P72" s="44"/>
      <c r="Q72" s="49"/>
      <c r="R72" s="107"/>
      <c r="S72" s="106"/>
      <c r="T72" s="44"/>
      <c r="U72" s="103"/>
      <c r="V72" s="104"/>
      <c r="W72" s="3"/>
      <c r="X72" s="3"/>
      <c r="Y72" s="3"/>
      <c r="Z72" s="3"/>
      <c r="AA72" s="3"/>
      <c r="AB72" s="3"/>
      <c r="AC72" s="3"/>
      <c r="AD72" s="3"/>
      <c r="AE72" s="3"/>
    </row>
    <row r="73" spans="1:31" ht="15.75" thickBot="1" x14ac:dyDescent="0.3">
      <c r="A73" s="273" t="s">
        <v>40</v>
      </c>
      <c r="B73" s="273"/>
      <c r="C73" s="108">
        <f t="shared" ref="C73:V73" si="5">SUM(C49:C72)</f>
        <v>700</v>
      </c>
      <c r="D73" s="108">
        <f t="shared" si="5"/>
        <v>0</v>
      </c>
      <c r="E73" s="108">
        <f t="shared" si="5"/>
        <v>585</v>
      </c>
      <c r="F73" s="108">
        <f t="shared" si="5"/>
        <v>150</v>
      </c>
      <c r="G73" s="108">
        <f t="shared" si="5"/>
        <v>0</v>
      </c>
      <c r="H73" s="109">
        <f t="shared" si="5"/>
        <v>0</v>
      </c>
      <c r="I73" s="108">
        <f t="shared" si="5"/>
        <v>0</v>
      </c>
      <c r="J73" s="110">
        <f t="shared" si="5"/>
        <v>0</v>
      </c>
      <c r="K73" s="110">
        <f t="shared" si="5"/>
        <v>0</v>
      </c>
      <c r="L73" s="110">
        <f t="shared" si="5"/>
        <v>0</v>
      </c>
      <c r="M73" s="110">
        <f t="shared" si="5"/>
        <v>0</v>
      </c>
      <c r="N73" s="110">
        <f t="shared" si="5"/>
        <v>0</v>
      </c>
      <c r="O73" s="111">
        <f t="shared" si="5"/>
        <v>2250</v>
      </c>
      <c r="P73" s="110">
        <f t="shared" si="5"/>
        <v>0</v>
      </c>
      <c r="Q73" s="110">
        <f t="shared" si="5"/>
        <v>0</v>
      </c>
      <c r="R73" s="110">
        <f t="shared" si="5"/>
        <v>0</v>
      </c>
      <c r="S73" s="109">
        <f t="shared" si="5"/>
        <v>0</v>
      </c>
      <c r="T73" s="110">
        <f t="shared" si="5"/>
        <v>0</v>
      </c>
      <c r="U73" s="112">
        <f t="shared" si="5"/>
        <v>0</v>
      </c>
      <c r="V73" s="113">
        <f t="shared" si="5"/>
        <v>0</v>
      </c>
    </row>
    <row r="74" spans="1:31" ht="15.75" thickBot="1" x14ac:dyDescent="0.3">
      <c r="A74" s="274" t="s">
        <v>41</v>
      </c>
      <c r="B74" s="274"/>
      <c r="C74" s="114">
        <f t="shared" ref="C74:V74" si="6">C27+C48-C73</f>
        <v>1688</v>
      </c>
      <c r="D74" s="114">
        <f t="shared" si="6"/>
        <v>578</v>
      </c>
      <c r="E74" s="115">
        <f t="shared" si="6"/>
        <v>16860</v>
      </c>
      <c r="F74" s="114">
        <f t="shared" si="6"/>
        <v>13264</v>
      </c>
      <c r="G74" s="116">
        <f t="shared" si="6"/>
        <v>0</v>
      </c>
      <c r="H74" s="130">
        <f t="shared" si="6"/>
        <v>5.4120000000003756</v>
      </c>
      <c r="I74" s="27">
        <f t="shared" si="6"/>
        <v>0</v>
      </c>
      <c r="J74" s="28">
        <f t="shared" si="6"/>
        <v>0</v>
      </c>
      <c r="K74" s="29">
        <f t="shared" si="6"/>
        <v>-18678.369999999966</v>
      </c>
      <c r="L74" s="28">
        <f t="shared" si="6"/>
        <v>28023.12999999983</v>
      </c>
      <c r="M74" s="28">
        <f t="shared" si="6"/>
        <v>-109063.10999999999</v>
      </c>
      <c r="N74" s="28">
        <f t="shared" si="6"/>
        <v>40812</v>
      </c>
      <c r="O74" s="27">
        <f t="shared" si="6"/>
        <v>43353.950000000012</v>
      </c>
      <c r="P74" s="28">
        <f t="shared" si="6"/>
        <v>448763.39</v>
      </c>
      <c r="Q74" s="117">
        <f t="shared" si="6"/>
        <v>0</v>
      </c>
      <c r="R74" s="117">
        <f t="shared" si="6"/>
        <v>0</v>
      </c>
      <c r="S74" s="130">
        <f t="shared" si="6"/>
        <v>21986.050000000007</v>
      </c>
      <c r="T74" s="28">
        <f t="shared" si="6"/>
        <v>477.48999999999614</v>
      </c>
      <c r="U74" s="118">
        <f t="shared" si="6"/>
        <v>0</v>
      </c>
      <c r="V74" s="118">
        <f t="shared" si="6"/>
        <v>0</v>
      </c>
    </row>
    <row r="75" spans="1:31" ht="17.25" customHeight="1" x14ac:dyDescent="0.25"/>
    <row r="77" spans="1:31" ht="27" customHeight="1" x14ac:dyDescent="0.5">
      <c r="A77" s="124"/>
      <c r="Q77" s="247"/>
      <c r="R77" s="247"/>
      <c r="S77" s="247"/>
      <c r="T77" s="247"/>
    </row>
    <row r="78" spans="1:31" ht="21" customHeight="1" x14ac:dyDescent="0.5">
      <c r="A78" s="124" t="s">
        <v>42</v>
      </c>
      <c r="Q78" s="247"/>
      <c r="R78" s="247"/>
      <c r="S78" s="247"/>
      <c r="T78" s="247"/>
    </row>
    <row r="80" spans="1:31" x14ac:dyDescent="0.25">
      <c r="B80" s="125"/>
    </row>
    <row r="250" spans="4:4" x14ac:dyDescent="0.25">
      <c r="D250" s="119" t="s">
        <v>43</v>
      </c>
    </row>
  </sheetData>
  <mergeCells count="15">
    <mergeCell ref="Q78:T7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73:B73"/>
    <mergeCell ref="A74:B74"/>
    <mergeCell ref="Q77:T7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"/>
  <sheetViews>
    <sheetView rightToLeft="1" workbookViewId="0">
      <selection activeCell="C29" sqref="C29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2"/>
  <sheetViews>
    <sheetView rightToLeft="1" topLeftCell="A22" workbookViewId="0">
      <selection activeCell="A4" sqref="A4"/>
    </sheetView>
  </sheetViews>
  <sheetFormatPr defaultRowHeight="15" x14ac:dyDescent="0.25"/>
  <cols>
    <col min="1" max="1" width="52.42578125" bestFit="1" customWidth="1"/>
    <col min="2" max="2" width="5.42578125" customWidth="1"/>
    <col min="3" max="3" width="7.42578125" customWidth="1"/>
    <col min="4" max="4" width="7" customWidth="1"/>
    <col min="7" max="8" width="9.28515625" style="121" bestFit="1" customWidth="1"/>
    <col min="9" max="9" width="9.5703125" style="121" customWidth="1"/>
    <col min="10" max="10" width="9.28515625" style="121" bestFit="1" customWidth="1"/>
    <col min="11" max="11" width="9.85546875" style="121" bestFit="1" customWidth="1"/>
    <col min="12" max="12" width="9.42578125" style="121" bestFit="1" customWidth="1"/>
    <col min="13" max="18" width="9.28515625" style="121" bestFit="1" customWidth="1"/>
    <col min="257" max="257" width="52.4257812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6" width="9.28515625" bestFit="1" customWidth="1"/>
    <col min="267" max="267" width="9.85546875" bestFit="1" customWidth="1"/>
    <col min="268" max="268" width="9.42578125" bestFit="1" customWidth="1"/>
    <col min="269" max="274" width="9.28515625" bestFit="1" customWidth="1"/>
    <col min="513" max="513" width="52.4257812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2" width="9.28515625" bestFit="1" customWidth="1"/>
    <col min="523" max="523" width="9.85546875" bestFit="1" customWidth="1"/>
    <col min="524" max="524" width="9.42578125" bestFit="1" customWidth="1"/>
    <col min="525" max="530" width="9.28515625" bestFit="1" customWidth="1"/>
    <col min="769" max="769" width="52.4257812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8" width="9.28515625" bestFit="1" customWidth="1"/>
    <col min="779" max="779" width="9.85546875" bestFit="1" customWidth="1"/>
    <col min="780" max="780" width="9.42578125" bestFit="1" customWidth="1"/>
    <col min="781" max="786" width="9.28515625" bestFit="1" customWidth="1"/>
    <col min="1025" max="1025" width="52.4257812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4" width="9.28515625" bestFit="1" customWidth="1"/>
    <col min="1035" max="1035" width="9.85546875" bestFit="1" customWidth="1"/>
    <col min="1036" max="1036" width="9.42578125" bestFit="1" customWidth="1"/>
    <col min="1037" max="1042" width="9.28515625" bestFit="1" customWidth="1"/>
    <col min="1281" max="1281" width="52.4257812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0" width="9.28515625" bestFit="1" customWidth="1"/>
    <col min="1291" max="1291" width="9.85546875" bestFit="1" customWidth="1"/>
    <col min="1292" max="1292" width="9.42578125" bestFit="1" customWidth="1"/>
    <col min="1293" max="1298" width="9.28515625" bestFit="1" customWidth="1"/>
    <col min="1537" max="1537" width="52.4257812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6" width="9.28515625" bestFit="1" customWidth="1"/>
    <col min="1547" max="1547" width="9.85546875" bestFit="1" customWidth="1"/>
    <col min="1548" max="1548" width="9.42578125" bestFit="1" customWidth="1"/>
    <col min="1549" max="1554" width="9.28515625" bestFit="1" customWidth="1"/>
    <col min="1793" max="1793" width="52.4257812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2" width="9.28515625" bestFit="1" customWidth="1"/>
    <col min="1803" max="1803" width="9.85546875" bestFit="1" customWidth="1"/>
    <col min="1804" max="1804" width="9.42578125" bestFit="1" customWidth="1"/>
    <col min="1805" max="1810" width="9.28515625" bestFit="1" customWidth="1"/>
    <col min="2049" max="2049" width="52.4257812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8" width="9.28515625" bestFit="1" customWidth="1"/>
    <col min="2059" max="2059" width="9.85546875" bestFit="1" customWidth="1"/>
    <col min="2060" max="2060" width="9.42578125" bestFit="1" customWidth="1"/>
    <col min="2061" max="2066" width="9.28515625" bestFit="1" customWidth="1"/>
    <col min="2305" max="2305" width="52.4257812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4" width="9.28515625" bestFit="1" customWidth="1"/>
    <col min="2315" max="2315" width="9.85546875" bestFit="1" customWidth="1"/>
    <col min="2316" max="2316" width="9.42578125" bestFit="1" customWidth="1"/>
    <col min="2317" max="2322" width="9.28515625" bestFit="1" customWidth="1"/>
    <col min="2561" max="2561" width="52.4257812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0" width="9.28515625" bestFit="1" customWidth="1"/>
    <col min="2571" max="2571" width="9.85546875" bestFit="1" customWidth="1"/>
    <col min="2572" max="2572" width="9.42578125" bestFit="1" customWidth="1"/>
    <col min="2573" max="2578" width="9.28515625" bestFit="1" customWidth="1"/>
    <col min="2817" max="2817" width="52.4257812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6" width="9.28515625" bestFit="1" customWidth="1"/>
    <col min="2827" max="2827" width="9.85546875" bestFit="1" customWidth="1"/>
    <col min="2828" max="2828" width="9.42578125" bestFit="1" customWidth="1"/>
    <col min="2829" max="2834" width="9.28515625" bestFit="1" customWidth="1"/>
    <col min="3073" max="3073" width="52.4257812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2" width="9.28515625" bestFit="1" customWidth="1"/>
    <col min="3083" max="3083" width="9.85546875" bestFit="1" customWidth="1"/>
    <col min="3084" max="3084" width="9.42578125" bestFit="1" customWidth="1"/>
    <col min="3085" max="3090" width="9.28515625" bestFit="1" customWidth="1"/>
    <col min="3329" max="3329" width="52.4257812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8" width="9.28515625" bestFit="1" customWidth="1"/>
    <col min="3339" max="3339" width="9.85546875" bestFit="1" customWidth="1"/>
    <col min="3340" max="3340" width="9.42578125" bestFit="1" customWidth="1"/>
    <col min="3341" max="3346" width="9.28515625" bestFit="1" customWidth="1"/>
    <col min="3585" max="3585" width="52.4257812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4" width="9.28515625" bestFit="1" customWidth="1"/>
    <col min="3595" max="3595" width="9.85546875" bestFit="1" customWidth="1"/>
    <col min="3596" max="3596" width="9.42578125" bestFit="1" customWidth="1"/>
    <col min="3597" max="3602" width="9.28515625" bestFit="1" customWidth="1"/>
    <col min="3841" max="3841" width="52.4257812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0" width="9.28515625" bestFit="1" customWidth="1"/>
    <col min="3851" max="3851" width="9.85546875" bestFit="1" customWidth="1"/>
    <col min="3852" max="3852" width="9.42578125" bestFit="1" customWidth="1"/>
    <col min="3853" max="3858" width="9.28515625" bestFit="1" customWidth="1"/>
    <col min="4097" max="4097" width="52.4257812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6" width="9.28515625" bestFit="1" customWidth="1"/>
    <col min="4107" max="4107" width="9.85546875" bestFit="1" customWidth="1"/>
    <col min="4108" max="4108" width="9.42578125" bestFit="1" customWidth="1"/>
    <col min="4109" max="4114" width="9.28515625" bestFit="1" customWidth="1"/>
    <col min="4353" max="4353" width="52.4257812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2" width="9.28515625" bestFit="1" customWidth="1"/>
    <col min="4363" max="4363" width="9.85546875" bestFit="1" customWidth="1"/>
    <col min="4364" max="4364" width="9.42578125" bestFit="1" customWidth="1"/>
    <col min="4365" max="4370" width="9.28515625" bestFit="1" customWidth="1"/>
    <col min="4609" max="4609" width="52.4257812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8" width="9.28515625" bestFit="1" customWidth="1"/>
    <col min="4619" max="4619" width="9.85546875" bestFit="1" customWidth="1"/>
    <col min="4620" max="4620" width="9.42578125" bestFit="1" customWidth="1"/>
    <col min="4621" max="4626" width="9.28515625" bestFit="1" customWidth="1"/>
    <col min="4865" max="4865" width="52.4257812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4" width="9.28515625" bestFit="1" customWidth="1"/>
    <col min="4875" max="4875" width="9.85546875" bestFit="1" customWidth="1"/>
    <col min="4876" max="4876" width="9.42578125" bestFit="1" customWidth="1"/>
    <col min="4877" max="4882" width="9.28515625" bestFit="1" customWidth="1"/>
    <col min="5121" max="5121" width="52.4257812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0" width="9.28515625" bestFit="1" customWidth="1"/>
    <col min="5131" max="5131" width="9.85546875" bestFit="1" customWidth="1"/>
    <col min="5132" max="5132" width="9.42578125" bestFit="1" customWidth="1"/>
    <col min="5133" max="5138" width="9.28515625" bestFit="1" customWidth="1"/>
    <col min="5377" max="5377" width="52.4257812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6" width="9.28515625" bestFit="1" customWidth="1"/>
    <col min="5387" max="5387" width="9.85546875" bestFit="1" customWidth="1"/>
    <col min="5388" max="5388" width="9.42578125" bestFit="1" customWidth="1"/>
    <col min="5389" max="5394" width="9.28515625" bestFit="1" customWidth="1"/>
    <col min="5633" max="5633" width="52.4257812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2" width="9.28515625" bestFit="1" customWidth="1"/>
    <col min="5643" max="5643" width="9.85546875" bestFit="1" customWidth="1"/>
    <col min="5644" max="5644" width="9.42578125" bestFit="1" customWidth="1"/>
    <col min="5645" max="5650" width="9.28515625" bestFit="1" customWidth="1"/>
    <col min="5889" max="5889" width="52.4257812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8" width="9.28515625" bestFit="1" customWidth="1"/>
    <col min="5899" max="5899" width="9.85546875" bestFit="1" customWidth="1"/>
    <col min="5900" max="5900" width="9.42578125" bestFit="1" customWidth="1"/>
    <col min="5901" max="5906" width="9.28515625" bestFit="1" customWidth="1"/>
    <col min="6145" max="6145" width="52.4257812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4" width="9.28515625" bestFit="1" customWidth="1"/>
    <col min="6155" max="6155" width="9.85546875" bestFit="1" customWidth="1"/>
    <col min="6156" max="6156" width="9.42578125" bestFit="1" customWidth="1"/>
    <col min="6157" max="6162" width="9.28515625" bestFit="1" customWidth="1"/>
    <col min="6401" max="6401" width="52.4257812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0" width="9.28515625" bestFit="1" customWidth="1"/>
    <col min="6411" max="6411" width="9.85546875" bestFit="1" customWidth="1"/>
    <col min="6412" max="6412" width="9.42578125" bestFit="1" customWidth="1"/>
    <col min="6413" max="6418" width="9.28515625" bestFit="1" customWidth="1"/>
    <col min="6657" max="6657" width="52.4257812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6" width="9.28515625" bestFit="1" customWidth="1"/>
    <col min="6667" max="6667" width="9.85546875" bestFit="1" customWidth="1"/>
    <col min="6668" max="6668" width="9.42578125" bestFit="1" customWidth="1"/>
    <col min="6669" max="6674" width="9.28515625" bestFit="1" customWidth="1"/>
    <col min="6913" max="6913" width="52.4257812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2" width="9.28515625" bestFit="1" customWidth="1"/>
    <col min="6923" max="6923" width="9.85546875" bestFit="1" customWidth="1"/>
    <col min="6924" max="6924" width="9.42578125" bestFit="1" customWidth="1"/>
    <col min="6925" max="6930" width="9.28515625" bestFit="1" customWidth="1"/>
    <col min="7169" max="7169" width="52.4257812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8" width="9.28515625" bestFit="1" customWidth="1"/>
    <col min="7179" max="7179" width="9.85546875" bestFit="1" customWidth="1"/>
    <col min="7180" max="7180" width="9.42578125" bestFit="1" customWidth="1"/>
    <col min="7181" max="7186" width="9.28515625" bestFit="1" customWidth="1"/>
    <col min="7425" max="7425" width="52.4257812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4" width="9.28515625" bestFit="1" customWidth="1"/>
    <col min="7435" max="7435" width="9.85546875" bestFit="1" customWidth="1"/>
    <col min="7436" max="7436" width="9.42578125" bestFit="1" customWidth="1"/>
    <col min="7437" max="7442" width="9.28515625" bestFit="1" customWidth="1"/>
    <col min="7681" max="7681" width="52.4257812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0" width="9.28515625" bestFit="1" customWidth="1"/>
    <col min="7691" max="7691" width="9.85546875" bestFit="1" customWidth="1"/>
    <col min="7692" max="7692" width="9.42578125" bestFit="1" customWidth="1"/>
    <col min="7693" max="7698" width="9.28515625" bestFit="1" customWidth="1"/>
    <col min="7937" max="7937" width="52.4257812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6" width="9.28515625" bestFit="1" customWidth="1"/>
    <col min="7947" max="7947" width="9.85546875" bestFit="1" customWidth="1"/>
    <col min="7948" max="7948" width="9.42578125" bestFit="1" customWidth="1"/>
    <col min="7949" max="7954" width="9.28515625" bestFit="1" customWidth="1"/>
    <col min="8193" max="8193" width="52.4257812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2" width="9.28515625" bestFit="1" customWidth="1"/>
    <col min="8203" max="8203" width="9.85546875" bestFit="1" customWidth="1"/>
    <col min="8204" max="8204" width="9.42578125" bestFit="1" customWidth="1"/>
    <col min="8205" max="8210" width="9.28515625" bestFit="1" customWidth="1"/>
    <col min="8449" max="8449" width="52.4257812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8" width="9.28515625" bestFit="1" customWidth="1"/>
    <col min="8459" max="8459" width="9.85546875" bestFit="1" customWidth="1"/>
    <col min="8460" max="8460" width="9.42578125" bestFit="1" customWidth="1"/>
    <col min="8461" max="8466" width="9.28515625" bestFit="1" customWidth="1"/>
    <col min="8705" max="8705" width="52.4257812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4" width="9.28515625" bestFit="1" customWidth="1"/>
    <col min="8715" max="8715" width="9.85546875" bestFit="1" customWidth="1"/>
    <col min="8716" max="8716" width="9.42578125" bestFit="1" customWidth="1"/>
    <col min="8717" max="8722" width="9.28515625" bestFit="1" customWidth="1"/>
    <col min="8961" max="8961" width="52.4257812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0" width="9.28515625" bestFit="1" customWidth="1"/>
    <col min="8971" max="8971" width="9.85546875" bestFit="1" customWidth="1"/>
    <col min="8972" max="8972" width="9.42578125" bestFit="1" customWidth="1"/>
    <col min="8973" max="8978" width="9.28515625" bestFit="1" customWidth="1"/>
    <col min="9217" max="9217" width="52.4257812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6" width="9.28515625" bestFit="1" customWidth="1"/>
    <col min="9227" max="9227" width="9.85546875" bestFit="1" customWidth="1"/>
    <col min="9228" max="9228" width="9.42578125" bestFit="1" customWidth="1"/>
    <col min="9229" max="9234" width="9.28515625" bestFit="1" customWidth="1"/>
    <col min="9473" max="9473" width="52.4257812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2" width="9.28515625" bestFit="1" customWidth="1"/>
    <col min="9483" max="9483" width="9.85546875" bestFit="1" customWidth="1"/>
    <col min="9484" max="9484" width="9.42578125" bestFit="1" customWidth="1"/>
    <col min="9485" max="9490" width="9.28515625" bestFit="1" customWidth="1"/>
    <col min="9729" max="9729" width="52.4257812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8" width="9.28515625" bestFit="1" customWidth="1"/>
    <col min="9739" max="9739" width="9.85546875" bestFit="1" customWidth="1"/>
    <col min="9740" max="9740" width="9.42578125" bestFit="1" customWidth="1"/>
    <col min="9741" max="9746" width="9.28515625" bestFit="1" customWidth="1"/>
    <col min="9985" max="9985" width="52.4257812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4" width="9.28515625" bestFit="1" customWidth="1"/>
    <col min="9995" max="9995" width="9.85546875" bestFit="1" customWidth="1"/>
    <col min="9996" max="9996" width="9.42578125" bestFit="1" customWidth="1"/>
    <col min="9997" max="10002" width="9.28515625" bestFit="1" customWidth="1"/>
    <col min="10241" max="10241" width="52.4257812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0" width="9.28515625" bestFit="1" customWidth="1"/>
    <col min="10251" max="10251" width="9.85546875" bestFit="1" customWidth="1"/>
    <col min="10252" max="10252" width="9.42578125" bestFit="1" customWidth="1"/>
    <col min="10253" max="10258" width="9.28515625" bestFit="1" customWidth="1"/>
    <col min="10497" max="10497" width="52.4257812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6" width="9.28515625" bestFit="1" customWidth="1"/>
    <col min="10507" max="10507" width="9.85546875" bestFit="1" customWidth="1"/>
    <col min="10508" max="10508" width="9.42578125" bestFit="1" customWidth="1"/>
    <col min="10509" max="10514" width="9.28515625" bestFit="1" customWidth="1"/>
    <col min="10753" max="10753" width="52.4257812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2" width="9.28515625" bestFit="1" customWidth="1"/>
    <col min="10763" max="10763" width="9.85546875" bestFit="1" customWidth="1"/>
    <col min="10764" max="10764" width="9.42578125" bestFit="1" customWidth="1"/>
    <col min="10765" max="10770" width="9.28515625" bestFit="1" customWidth="1"/>
    <col min="11009" max="11009" width="52.4257812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8" width="9.28515625" bestFit="1" customWidth="1"/>
    <col min="11019" max="11019" width="9.85546875" bestFit="1" customWidth="1"/>
    <col min="11020" max="11020" width="9.42578125" bestFit="1" customWidth="1"/>
    <col min="11021" max="11026" width="9.28515625" bestFit="1" customWidth="1"/>
    <col min="11265" max="11265" width="52.4257812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4" width="9.28515625" bestFit="1" customWidth="1"/>
    <col min="11275" max="11275" width="9.85546875" bestFit="1" customWidth="1"/>
    <col min="11276" max="11276" width="9.42578125" bestFit="1" customWidth="1"/>
    <col min="11277" max="11282" width="9.28515625" bestFit="1" customWidth="1"/>
    <col min="11521" max="11521" width="52.4257812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0" width="9.28515625" bestFit="1" customWidth="1"/>
    <col min="11531" max="11531" width="9.85546875" bestFit="1" customWidth="1"/>
    <col min="11532" max="11532" width="9.42578125" bestFit="1" customWidth="1"/>
    <col min="11533" max="11538" width="9.28515625" bestFit="1" customWidth="1"/>
    <col min="11777" max="11777" width="52.4257812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6" width="9.28515625" bestFit="1" customWidth="1"/>
    <col min="11787" max="11787" width="9.85546875" bestFit="1" customWidth="1"/>
    <col min="11788" max="11788" width="9.42578125" bestFit="1" customWidth="1"/>
    <col min="11789" max="11794" width="9.28515625" bestFit="1" customWidth="1"/>
    <col min="12033" max="12033" width="52.4257812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2" width="9.28515625" bestFit="1" customWidth="1"/>
    <col min="12043" max="12043" width="9.85546875" bestFit="1" customWidth="1"/>
    <col min="12044" max="12044" width="9.42578125" bestFit="1" customWidth="1"/>
    <col min="12045" max="12050" width="9.28515625" bestFit="1" customWidth="1"/>
    <col min="12289" max="12289" width="52.4257812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8" width="9.28515625" bestFit="1" customWidth="1"/>
    <col min="12299" max="12299" width="9.85546875" bestFit="1" customWidth="1"/>
    <col min="12300" max="12300" width="9.42578125" bestFit="1" customWidth="1"/>
    <col min="12301" max="12306" width="9.28515625" bestFit="1" customWidth="1"/>
    <col min="12545" max="12545" width="52.4257812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4" width="9.28515625" bestFit="1" customWidth="1"/>
    <col min="12555" max="12555" width="9.85546875" bestFit="1" customWidth="1"/>
    <col min="12556" max="12556" width="9.42578125" bestFit="1" customWidth="1"/>
    <col min="12557" max="12562" width="9.28515625" bestFit="1" customWidth="1"/>
    <col min="12801" max="12801" width="52.4257812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0" width="9.28515625" bestFit="1" customWidth="1"/>
    <col min="12811" max="12811" width="9.85546875" bestFit="1" customWidth="1"/>
    <col min="12812" max="12812" width="9.42578125" bestFit="1" customWidth="1"/>
    <col min="12813" max="12818" width="9.28515625" bestFit="1" customWidth="1"/>
    <col min="13057" max="13057" width="52.4257812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6" width="9.28515625" bestFit="1" customWidth="1"/>
    <col min="13067" max="13067" width="9.85546875" bestFit="1" customWidth="1"/>
    <col min="13068" max="13068" width="9.42578125" bestFit="1" customWidth="1"/>
    <col min="13069" max="13074" width="9.28515625" bestFit="1" customWidth="1"/>
    <col min="13313" max="13313" width="52.4257812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2" width="9.28515625" bestFit="1" customWidth="1"/>
    <col min="13323" max="13323" width="9.85546875" bestFit="1" customWidth="1"/>
    <col min="13324" max="13324" width="9.42578125" bestFit="1" customWidth="1"/>
    <col min="13325" max="13330" width="9.28515625" bestFit="1" customWidth="1"/>
    <col min="13569" max="13569" width="52.4257812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8" width="9.28515625" bestFit="1" customWidth="1"/>
    <col min="13579" max="13579" width="9.85546875" bestFit="1" customWidth="1"/>
    <col min="13580" max="13580" width="9.42578125" bestFit="1" customWidth="1"/>
    <col min="13581" max="13586" width="9.28515625" bestFit="1" customWidth="1"/>
    <col min="13825" max="13825" width="52.4257812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4" width="9.28515625" bestFit="1" customWidth="1"/>
    <col min="13835" max="13835" width="9.85546875" bestFit="1" customWidth="1"/>
    <col min="13836" max="13836" width="9.42578125" bestFit="1" customWidth="1"/>
    <col min="13837" max="13842" width="9.28515625" bestFit="1" customWidth="1"/>
    <col min="14081" max="14081" width="52.4257812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0" width="9.28515625" bestFit="1" customWidth="1"/>
    <col min="14091" max="14091" width="9.85546875" bestFit="1" customWidth="1"/>
    <col min="14092" max="14092" width="9.42578125" bestFit="1" customWidth="1"/>
    <col min="14093" max="14098" width="9.28515625" bestFit="1" customWidth="1"/>
    <col min="14337" max="14337" width="52.4257812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6" width="9.28515625" bestFit="1" customWidth="1"/>
    <col min="14347" max="14347" width="9.85546875" bestFit="1" customWidth="1"/>
    <col min="14348" max="14348" width="9.42578125" bestFit="1" customWidth="1"/>
    <col min="14349" max="14354" width="9.28515625" bestFit="1" customWidth="1"/>
    <col min="14593" max="14593" width="52.4257812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2" width="9.28515625" bestFit="1" customWidth="1"/>
    <col min="14603" max="14603" width="9.85546875" bestFit="1" customWidth="1"/>
    <col min="14604" max="14604" width="9.42578125" bestFit="1" customWidth="1"/>
    <col min="14605" max="14610" width="9.28515625" bestFit="1" customWidth="1"/>
    <col min="14849" max="14849" width="52.4257812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8" width="9.28515625" bestFit="1" customWidth="1"/>
    <col min="14859" max="14859" width="9.85546875" bestFit="1" customWidth="1"/>
    <col min="14860" max="14860" width="9.42578125" bestFit="1" customWidth="1"/>
    <col min="14861" max="14866" width="9.28515625" bestFit="1" customWidth="1"/>
    <col min="15105" max="15105" width="52.4257812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4" width="9.28515625" bestFit="1" customWidth="1"/>
    <col min="15115" max="15115" width="9.85546875" bestFit="1" customWidth="1"/>
    <col min="15116" max="15116" width="9.42578125" bestFit="1" customWidth="1"/>
    <col min="15117" max="15122" width="9.28515625" bestFit="1" customWidth="1"/>
    <col min="15361" max="15361" width="52.4257812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0" width="9.28515625" bestFit="1" customWidth="1"/>
    <col min="15371" max="15371" width="9.85546875" bestFit="1" customWidth="1"/>
    <col min="15372" max="15372" width="9.42578125" bestFit="1" customWidth="1"/>
    <col min="15373" max="15378" width="9.28515625" bestFit="1" customWidth="1"/>
    <col min="15617" max="15617" width="52.4257812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6" width="9.28515625" bestFit="1" customWidth="1"/>
    <col min="15627" max="15627" width="9.85546875" bestFit="1" customWidth="1"/>
    <col min="15628" max="15628" width="9.42578125" bestFit="1" customWidth="1"/>
    <col min="15629" max="15634" width="9.28515625" bestFit="1" customWidth="1"/>
    <col min="15873" max="15873" width="52.4257812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2" width="9.28515625" bestFit="1" customWidth="1"/>
    <col min="15883" max="15883" width="9.85546875" bestFit="1" customWidth="1"/>
    <col min="15884" max="15884" width="9.42578125" bestFit="1" customWidth="1"/>
    <col min="15885" max="15890" width="9.28515625" bestFit="1" customWidth="1"/>
    <col min="16129" max="16129" width="52.4257812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8" width="9.28515625" bestFit="1" customWidth="1"/>
    <col min="16139" max="16139" width="9.8554687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5</v>
      </c>
      <c r="B1" s="277" t="s">
        <v>0</v>
      </c>
      <c r="C1" s="278"/>
      <c r="D1" s="278"/>
      <c r="E1" s="278"/>
      <c r="F1" s="278"/>
      <c r="G1" s="279"/>
      <c r="H1" s="280"/>
      <c r="I1" s="281" t="s">
        <v>1</v>
      </c>
      <c r="J1" s="282"/>
      <c r="K1" s="282"/>
      <c r="L1" s="282"/>
      <c r="M1" s="282"/>
      <c r="N1" s="282"/>
      <c r="O1" s="282"/>
      <c r="P1" s="282"/>
      <c r="Q1" s="282"/>
      <c r="R1" s="282"/>
      <c r="S1" s="131"/>
      <c r="T1" s="131"/>
      <c r="U1" s="131"/>
      <c r="V1" s="131"/>
      <c r="W1" s="131"/>
      <c r="X1" s="131"/>
      <c r="Y1" s="131"/>
      <c r="Z1" s="131"/>
      <c r="AA1" s="131"/>
    </row>
    <row r="2" spans="1:27" ht="15.75" thickBot="1" x14ac:dyDescent="0.3">
      <c r="A2" s="132">
        <f>'[1]1'!A2</f>
        <v>7</v>
      </c>
      <c r="B2" s="283" t="s">
        <v>2</v>
      </c>
      <c r="C2" s="285" t="s">
        <v>3</v>
      </c>
      <c r="D2" s="287" t="s">
        <v>4</v>
      </c>
      <c r="E2" s="287"/>
      <c r="F2" s="288"/>
      <c r="G2" s="289" t="s">
        <v>5</v>
      </c>
      <c r="H2" s="289" t="s">
        <v>6</v>
      </c>
      <c r="I2" s="291" t="s">
        <v>4</v>
      </c>
      <c r="J2" s="292"/>
      <c r="K2" s="292"/>
      <c r="L2" s="292"/>
      <c r="M2" s="292"/>
      <c r="N2" s="292"/>
      <c r="O2" s="292"/>
      <c r="P2" s="293"/>
      <c r="Q2" s="134" t="s">
        <v>5</v>
      </c>
      <c r="R2" s="133" t="s">
        <v>6</v>
      </c>
      <c r="S2" s="131"/>
      <c r="T2" s="131"/>
      <c r="U2" s="131"/>
      <c r="V2" s="131"/>
      <c r="W2" s="131"/>
      <c r="X2" s="131"/>
      <c r="Y2" s="131"/>
      <c r="Z2" s="131"/>
      <c r="AA2" s="131"/>
    </row>
    <row r="3" spans="1:27" ht="15.75" thickBot="1" x14ac:dyDescent="0.3">
      <c r="A3" s="132">
        <f>'[1]1'!A3</f>
        <v>2023</v>
      </c>
      <c r="B3" s="284"/>
      <c r="C3" s="286"/>
      <c r="D3" s="135" t="s">
        <v>9</v>
      </c>
      <c r="E3" s="136" t="s">
        <v>10</v>
      </c>
      <c r="F3" s="137" t="s">
        <v>11</v>
      </c>
      <c r="G3" s="290"/>
      <c r="H3" s="290"/>
      <c r="I3" s="138" t="s">
        <v>13</v>
      </c>
      <c r="J3" s="139" t="s">
        <v>14</v>
      </c>
      <c r="K3" s="139" t="s">
        <v>15</v>
      </c>
      <c r="L3" s="139" t="s">
        <v>16</v>
      </c>
      <c r="M3" s="139" t="s">
        <v>17</v>
      </c>
      <c r="N3" s="140" t="s">
        <v>18</v>
      </c>
      <c r="O3" s="134" t="s">
        <v>19</v>
      </c>
      <c r="P3" s="138" t="s">
        <v>20</v>
      </c>
      <c r="Q3" s="141" t="s">
        <v>21</v>
      </c>
      <c r="R3" s="142" t="s">
        <v>21</v>
      </c>
      <c r="S3" s="131"/>
      <c r="T3" s="131"/>
      <c r="U3" s="131"/>
      <c r="V3" s="131"/>
      <c r="W3" s="131"/>
      <c r="X3" s="131"/>
      <c r="Y3" s="131"/>
      <c r="Z3" s="131"/>
      <c r="AA3" s="131"/>
    </row>
    <row r="4" spans="1:27" ht="15.75" thickBot="1" x14ac:dyDescent="0.3">
      <c r="A4" s="143" t="s">
        <v>22</v>
      </c>
      <c r="B4" s="144">
        <v>906</v>
      </c>
      <c r="C4" s="145">
        <f>'[1]4'!C70</f>
        <v>1688</v>
      </c>
      <c r="D4" s="145">
        <f>'[1]4'!D70</f>
        <v>578</v>
      </c>
      <c r="E4" s="145">
        <f>'[1]4'!E70</f>
        <v>16860</v>
      </c>
      <c r="F4" s="145">
        <f>'[1]4'!F70</f>
        <v>13264</v>
      </c>
      <c r="G4" s="146">
        <f>'[1]4'!G70</f>
        <v>5.4120000000003756</v>
      </c>
      <c r="H4" s="146">
        <f>'[1]4'!H70</f>
        <v>0</v>
      </c>
      <c r="I4" s="147">
        <f>'[1]4'!I70</f>
        <v>-18678.369999999966</v>
      </c>
      <c r="J4" s="146">
        <f>'[1]4'!J70</f>
        <v>28023.12999999983</v>
      </c>
      <c r="K4" s="146">
        <f>'[1]4'!K70</f>
        <v>-109063.10999999999</v>
      </c>
      <c r="L4" s="146">
        <f>'[1]4'!L70</f>
        <v>40812</v>
      </c>
      <c r="M4" s="146">
        <f>'[1]4'!M70</f>
        <v>43353.950000000012</v>
      </c>
      <c r="N4" s="146">
        <f>'[1]4'!N70</f>
        <v>448763.39</v>
      </c>
      <c r="O4" s="146">
        <f>'[1]4'!O70</f>
        <v>0</v>
      </c>
      <c r="P4" s="146">
        <f>'[1]4'!P70</f>
        <v>0</v>
      </c>
      <c r="Q4" s="146">
        <f>'[1]4'!Q70</f>
        <v>21986.050000000007</v>
      </c>
      <c r="R4" s="146">
        <f>'[1]4'!R70</f>
        <v>477.48999999999614</v>
      </c>
      <c r="S4" s="131"/>
      <c r="T4" s="131"/>
      <c r="U4" s="131"/>
      <c r="V4" s="131"/>
      <c r="W4" s="131"/>
      <c r="X4" s="131"/>
      <c r="Y4" s="131"/>
      <c r="Z4" s="131"/>
      <c r="AA4" s="131"/>
    </row>
    <row r="5" spans="1:27" x14ac:dyDescent="0.25">
      <c r="A5" s="148" t="s">
        <v>23</v>
      </c>
      <c r="B5" s="149">
        <f>B4+1</f>
        <v>907</v>
      </c>
      <c r="C5" s="150"/>
      <c r="D5" s="36"/>
      <c r="E5" s="151">
        <v>8683</v>
      </c>
      <c r="F5" s="152"/>
      <c r="G5" s="153"/>
      <c r="H5" s="154"/>
      <c r="I5" s="155"/>
      <c r="J5" s="153"/>
      <c r="K5" s="154"/>
      <c r="L5" s="155"/>
      <c r="M5" s="156"/>
      <c r="N5" s="154"/>
      <c r="O5" s="157"/>
      <c r="P5" s="153"/>
      <c r="Q5" s="154"/>
      <c r="R5" s="154"/>
      <c r="S5" s="131"/>
      <c r="T5" s="131"/>
      <c r="U5" s="131"/>
      <c r="V5" s="131"/>
      <c r="W5" s="131"/>
      <c r="X5" s="131"/>
      <c r="Y5" s="131"/>
      <c r="Z5" s="131"/>
      <c r="AA5" s="131"/>
    </row>
    <row r="6" spans="1:27" x14ac:dyDescent="0.25">
      <c r="A6" s="148" t="s">
        <v>23</v>
      </c>
      <c r="B6" s="149">
        <f t="shared" ref="B6:B28" si="0">B5+1</f>
        <v>908</v>
      </c>
      <c r="C6" s="150"/>
      <c r="D6" s="36"/>
      <c r="E6" s="151">
        <v>250</v>
      </c>
      <c r="F6" s="152"/>
      <c r="G6" s="153"/>
      <c r="H6" s="154"/>
      <c r="I6" s="155"/>
      <c r="J6" s="153"/>
      <c r="K6" s="154"/>
      <c r="L6" s="155"/>
      <c r="M6" s="156"/>
      <c r="N6" s="154"/>
      <c r="O6" s="157"/>
      <c r="P6" s="153"/>
      <c r="Q6" s="154"/>
      <c r="R6" s="154"/>
      <c r="S6" s="131"/>
      <c r="T6" s="131"/>
      <c r="U6" s="131"/>
      <c r="V6" s="131"/>
      <c r="W6" s="131"/>
      <c r="X6" s="131"/>
      <c r="Y6" s="131"/>
      <c r="Z6" s="131"/>
      <c r="AA6" s="131"/>
    </row>
    <row r="7" spans="1:27" x14ac:dyDescent="0.25">
      <c r="A7" s="148" t="s">
        <v>24</v>
      </c>
      <c r="B7" s="149">
        <f t="shared" si="0"/>
        <v>909</v>
      </c>
      <c r="C7" s="150"/>
      <c r="D7" s="36"/>
      <c r="E7" s="151"/>
      <c r="F7" s="152">
        <v>4822</v>
      </c>
      <c r="G7" s="153"/>
      <c r="H7" s="154"/>
      <c r="I7" s="155"/>
      <c r="J7" s="153"/>
      <c r="K7" s="154"/>
      <c r="L7" s="155"/>
      <c r="M7" s="156"/>
      <c r="N7" s="154"/>
      <c r="O7" s="157"/>
      <c r="P7" s="153"/>
      <c r="Q7" s="154"/>
      <c r="R7" s="154"/>
      <c r="S7" s="131"/>
      <c r="T7" s="131"/>
      <c r="U7" s="131"/>
      <c r="V7" s="131"/>
      <c r="W7" s="131"/>
      <c r="X7" s="131"/>
      <c r="Y7" s="131"/>
      <c r="Z7" s="131"/>
      <c r="AA7" s="131"/>
    </row>
    <row r="8" spans="1:27" x14ac:dyDescent="0.25">
      <c r="A8" s="148"/>
      <c r="B8" s="149">
        <f t="shared" si="0"/>
        <v>910</v>
      </c>
      <c r="C8" s="150"/>
      <c r="D8" s="36"/>
      <c r="E8" s="151"/>
      <c r="F8" s="152"/>
      <c r="G8" s="153"/>
      <c r="H8" s="154"/>
      <c r="I8" s="155"/>
      <c r="J8" s="153"/>
      <c r="K8" s="154"/>
      <c r="L8" s="155"/>
      <c r="M8" s="156"/>
      <c r="N8" s="154"/>
      <c r="O8" s="157"/>
      <c r="P8" s="153"/>
      <c r="Q8" s="154"/>
      <c r="R8" s="154"/>
      <c r="S8" s="131"/>
      <c r="T8" s="131"/>
      <c r="U8" s="131"/>
      <c r="V8" s="131"/>
      <c r="W8" s="131"/>
      <c r="X8" s="131"/>
      <c r="Y8" s="131"/>
      <c r="Z8" s="131"/>
      <c r="AA8" s="131"/>
    </row>
    <row r="9" spans="1:27" x14ac:dyDescent="0.25">
      <c r="A9" s="148"/>
      <c r="B9" s="149">
        <f t="shared" si="0"/>
        <v>911</v>
      </c>
      <c r="C9" s="150"/>
      <c r="D9" s="36"/>
      <c r="E9" s="151"/>
      <c r="F9" s="152"/>
      <c r="G9" s="153"/>
      <c r="H9" s="154"/>
      <c r="I9" s="155"/>
      <c r="J9" s="153"/>
      <c r="K9" s="154"/>
      <c r="L9" s="155"/>
      <c r="M9" s="156"/>
      <c r="N9" s="154"/>
      <c r="O9" s="157"/>
      <c r="P9" s="153"/>
      <c r="Q9" s="154"/>
      <c r="R9" s="154"/>
      <c r="S9" s="131"/>
      <c r="T9" s="131"/>
      <c r="U9" s="131"/>
      <c r="V9" s="131"/>
      <c r="W9" s="131"/>
      <c r="X9" s="131"/>
      <c r="Y9" s="131"/>
      <c r="Z9" s="131"/>
      <c r="AA9" s="131"/>
    </row>
    <row r="10" spans="1:27" x14ac:dyDescent="0.25">
      <c r="A10" s="148"/>
      <c r="B10" s="149">
        <f t="shared" si="0"/>
        <v>912</v>
      </c>
      <c r="C10" s="150"/>
      <c r="D10" s="36"/>
      <c r="E10" s="151"/>
      <c r="F10" s="152"/>
      <c r="G10" s="153"/>
      <c r="H10" s="154"/>
      <c r="I10" s="155"/>
      <c r="J10" s="153"/>
      <c r="K10" s="154"/>
      <c r="L10" s="155"/>
      <c r="M10" s="156"/>
      <c r="N10" s="154"/>
      <c r="O10" s="157"/>
      <c r="P10" s="153"/>
      <c r="Q10" s="154"/>
      <c r="R10" s="154"/>
      <c r="S10" s="131"/>
      <c r="T10" s="131"/>
      <c r="U10" s="131"/>
      <c r="V10" s="131"/>
      <c r="W10" s="131"/>
      <c r="X10" s="131"/>
      <c r="Y10" s="131"/>
      <c r="Z10" s="131"/>
      <c r="AA10" s="131"/>
    </row>
    <row r="11" spans="1:27" x14ac:dyDescent="0.25">
      <c r="A11" s="148"/>
      <c r="B11" s="149">
        <f t="shared" si="0"/>
        <v>913</v>
      </c>
      <c r="C11" s="150"/>
      <c r="D11" s="36"/>
      <c r="E11" s="151"/>
      <c r="F11" s="152"/>
      <c r="G11" s="153"/>
      <c r="H11" s="154"/>
      <c r="I11" s="155"/>
      <c r="J11" s="153"/>
      <c r="K11" s="154"/>
      <c r="L11" s="155"/>
      <c r="M11" s="156"/>
      <c r="N11" s="154"/>
      <c r="O11" s="157"/>
      <c r="P11" s="153"/>
      <c r="Q11" s="154"/>
      <c r="R11" s="154"/>
      <c r="S11" s="131"/>
      <c r="T11" s="131"/>
      <c r="U11" s="131"/>
      <c r="V11" s="131"/>
      <c r="W11" s="131"/>
      <c r="X11" s="131"/>
      <c r="Y11" s="131"/>
      <c r="Z11" s="131"/>
      <c r="AA11" s="131"/>
    </row>
    <row r="12" spans="1:27" x14ac:dyDescent="0.25">
      <c r="A12" s="148"/>
      <c r="B12" s="149">
        <f t="shared" si="0"/>
        <v>914</v>
      </c>
      <c r="C12" s="150"/>
      <c r="D12" s="36"/>
      <c r="E12" s="151"/>
      <c r="F12" s="152"/>
      <c r="G12" s="153"/>
      <c r="H12" s="154"/>
      <c r="I12" s="155"/>
      <c r="J12" s="153"/>
      <c r="K12" s="154"/>
      <c r="L12" s="155"/>
      <c r="M12" s="156"/>
      <c r="N12" s="154"/>
      <c r="O12" s="157"/>
      <c r="P12" s="153"/>
      <c r="Q12" s="154"/>
      <c r="R12" s="154"/>
      <c r="S12" s="131"/>
      <c r="T12" s="131"/>
      <c r="U12" s="131"/>
      <c r="V12" s="131"/>
      <c r="W12" s="131"/>
      <c r="X12" s="131"/>
      <c r="Y12" s="131"/>
      <c r="Z12" s="131"/>
      <c r="AA12" s="131"/>
    </row>
    <row r="13" spans="1:27" x14ac:dyDescent="0.25">
      <c r="A13" s="148"/>
      <c r="B13" s="149">
        <f t="shared" si="0"/>
        <v>915</v>
      </c>
      <c r="C13" s="150"/>
      <c r="D13" s="158"/>
      <c r="E13" s="151"/>
      <c r="F13" s="152"/>
      <c r="G13" s="153"/>
      <c r="H13" s="154"/>
      <c r="I13" s="155"/>
      <c r="J13" s="153"/>
      <c r="K13" s="154"/>
      <c r="L13" s="155"/>
      <c r="M13" s="156"/>
      <c r="N13" s="154"/>
      <c r="O13" s="157"/>
      <c r="P13" s="153"/>
      <c r="Q13" s="154"/>
      <c r="R13" s="154"/>
      <c r="S13" s="131"/>
      <c r="T13" s="131"/>
      <c r="U13" s="131"/>
      <c r="V13" s="131"/>
      <c r="W13" s="131"/>
      <c r="X13" s="131"/>
      <c r="Y13" s="131"/>
      <c r="Z13" s="131"/>
      <c r="AA13" s="131"/>
    </row>
    <row r="14" spans="1:27" x14ac:dyDescent="0.25">
      <c r="A14" s="148"/>
      <c r="B14" s="149">
        <f t="shared" si="0"/>
        <v>916</v>
      </c>
      <c r="C14" s="150"/>
      <c r="D14" s="158"/>
      <c r="E14" s="151"/>
      <c r="F14" s="152"/>
      <c r="G14" s="153"/>
      <c r="H14" s="154"/>
      <c r="I14" s="155"/>
      <c r="J14" s="153"/>
      <c r="K14" s="154"/>
      <c r="L14" s="155"/>
      <c r="M14" s="156"/>
      <c r="N14" s="154"/>
      <c r="O14" s="157"/>
      <c r="P14" s="153"/>
      <c r="Q14" s="154"/>
      <c r="R14" s="154"/>
      <c r="S14" s="131"/>
      <c r="T14" s="131"/>
      <c r="U14" s="131"/>
      <c r="V14" s="131"/>
      <c r="W14" s="131"/>
      <c r="X14" s="131"/>
      <c r="Y14" s="131"/>
      <c r="Z14" s="131"/>
      <c r="AA14" s="131"/>
    </row>
    <row r="15" spans="1:27" x14ac:dyDescent="0.25">
      <c r="A15" s="148"/>
      <c r="B15" s="149">
        <f t="shared" si="0"/>
        <v>917</v>
      </c>
      <c r="C15" s="150"/>
      <c r="D15" s="158"/>
      <c r="E15" s="151"/>
      <c r="F15" s="152"/>
      <c r="G15" s="153"/>
      <c r="H15" s="154"/>
      <c r="I15" s="155"/>
      <c r="J15" s="153"/>
      <c r="K15" s="154"/>
      <c r="L15" s="155"/>
      <c r="M15" s="156"/>
      <c r="N15" s="154"/>
      <c r="O15" s="157"/>
      <c r="P15" s="153"/>
      <c r="Q15" s="154"/>
      <c r="R15" s="154"/>
      <c r="S15" s="131"/>
      <c r="T15" s="131"/>
      <c r="U15" s="131"/>
      <c r="V15" s="131"/>
      <c r="W15" s="131"/>
      <c r="X15" s="131"/>
      <c r="Y15" s="131"/>
      <c r="Z15" s="131"/>
      <c r="AA15" s="131"/>
    </row>
    <row r="16" spans="1:27" x14ac:dyDescent="0.25">
      <c r="A16" s="148"/>
      <c r="B16" s="149">
        <f t="shared" si="0"/>
        <v>918</v>
      </c>
      <c r="C16" s="150"/>
      <c r="D16" s="158"/>
      <c r="E16" s="151"/>
      <c r="F16" s="152"/>
      <c r="G16" s="153"/>
      <c r="H16" s="154"/>
      <c r="I16" s="155"/>
      <c r="J16" s="153"/>
      <c r="K16" s="154"/>
      <c r="L16" s="155"/>
      <c r="M16" s="156"/>
      <c r="N16" s="154"/>
      <c r="O16" s="157"/>
      <c r="P16" s="153"/>
      <c r="Q16" s="154"/>
      <c r="R16" s="154"/>
      <c r="S16" s="131"/>
      <c r="T16" s="131"/>
      <c r="U16" s="131"/>
      <c r="V16" s="131"/>
      <c r="W16" s="131"/>
      <c r="X16" s="131"/>
      <c r="Y16" s="131"/>
      <c r="Z16" s="131"/>
      <c r="AA16" s="131"/>
    </row>
    <row r="17" spans="1:27" x14ac:dyDescent="0.25">
      <c r="A17" s="148"/>
      <c r="B17" s="149">
        <f t="shared" si="0"/>
        <v>919</v>
      </c>
      <c r="C17" s="150"/>
      <c r="D17" s="158"/>
      <c r="E17" s="151"/>
      <c r="F17" s="152"/>
      <c r="G17" s="153"/>
      <c r="H17" s="154"/>
      <c r="I17" s="155"/>
      <c r="J17" s="153"/>
      <c r="K17" s="154"/>
      <c r="L17" s="155"/>
      <c r="M17" s="156"/>
      <c r="N17" s="154"/>
      <c r="O17" s="157"/>
      <c r="P17" s="153"/>
      <c r="Q17" s="154"/>
      <c r="R17" s="154"/>
      <c r="S17" s="131"/>
      <c r="T17" s="131"/>
      <c r="U17" s="131"/>
      <c r="V17" s="131"/>
      <c r="W17" s="131"/>
      <c r="X17" s="131"/>
      <c r="Y17" s="131"/>
      <c r="Z17" s="131"/>
      <c r="AA17" s="131"/>
    </row>
    <row r="18" spans="1:27" x14ac:dyDescent="0.25">
      <c r="A18" s="148"/>
      <c r="B18" s="149">
        <f t="shared" si="0"/>
        <v>920</v>
      </c>
      <c r="C18" s="150"/>
      <c r="D18" s="158"/>
      <c r="E18" s="151"/>
      <c r="F18" s="152"/>
      <c r="G18" s="153"/>
      <c r="H18" s="154"/>
      <c r="I18" s="155"/>
      <c r="J18" s="153"/>
      <c r="K18" s="154"/>
      <c r="L18" s="155"/>
      <c r="M18" s="156"/>
      <c r="N18" s="154"/>
      <c r="O18" s="157"/>
      <c r="P18" s="153"/>
      <c r="Q18" s="154"/>
      <c r="R18" s="154"/>
      <c r="S18" s="131"/>
      <c r="T18" s="131"/>
      <c r="U18" s="131"/>
      <c r="V18" s="131"/>
      <c r="W18" s="131"/>
      <c r="X18" s="131"/>
      <c r="Y18" s="131"/>
      <c r="Z18" s="131"/>
      <c r="AA18" s="131"/>
    </row>
    <row r="19" spans="1:27" x14ac:dyDescent="0.25">
      <c r="A19" s="148"/>
      <c r="B19" s="149">
        <f t="shared" si="0"/>
        <v>921</v>
      </c>
      <c r="C19" s="150"/>
      <c r="D19" s="158"/>
      <c r="E19" s="151"/>
      <c r="F19" s="152"/>
      <c r="G19" s="153"/>
      <c r="H19" s="154"/>
      <c r="I19" s="155"/>
      <c r="J19" s="153"/>
      <c r="K19" s="154"/>
      <c r="L19" s="155"/>
      <c r="M19" s="156"/>
      <c r="N19" s="154"/>
      <c r="O19" s="157"/>
      <c r="P19" s="153"/>
      <c r="Q19" s="154"/>
      <c r="R19" s="154"/>
      <c r="S19" s="131"/>
      <c r="T19" s="131"/>
      <c r="U19" s="131"/>
      <c r="V19" s="131"/>
      <c r="W19" s="131"/>
      <c r="X19" s="131"/>
      <c r="Y19" s="131"/>
      <c r="Z19" s="131"/>
      <c r="AA19" s="131"/>
    </row>
    <row r="20" spans="1:27" x14ac:dyDescent="0.25">
      <c r="A20" s="148"/>
      <c r="B20" s="149">
        <f t="shared" si="0"/>
        <v>922</v>
      </c>
      <c r="C20" s="150"/>
      <c r="D20" s="158"/>
      <c r="E20" s="151"/>
      <c r="F20" s="152"/>
      <c r="G20" s="153"/>
      <c r="H20" s="154"/>
      <c r="I20" s="155"/>
      <c r="J20" s="153"/>
      <c r="K20" s="154"/>
      <c r="L20" s="155"/>
      <c r="M20" s="156"/>
      <c r="N20" s="154"/>
      <c r="O20" s="157"/>
      <c r="P20" s="153"/>
      <c r="Q20" s="154"/>
      <c r="R20" s="154"/>
      <c r="S20" s="131"/>
      <c r="T20" s="131"/>
      <c r="U20" s="131"/>
      <c r="V20" s="131"/>
      <c r="W20" s="131"/>
      <c r="X20" s="131"/>
      <c r="Y20" s="131"/>
      <c r="Z20" s="131"/>
      <c r="AA20" s="131"/>
    </row>
    <row r="21" spans="1:27" x14ac:dyDescent="0.25">
      <c r="A21" s="148"/>
      <c r="B21" s="149">
        <f t="shared" si="0"/>
        <v>923</v>
      </c>
      <c r="C21" s="150"/>
      <c r="D21" s="158"/>
      <c r="E21" s="151"/>
      <c r="F21" s="152"/>
      <c r="G21" s="153"/>
      <c r="H21" s="154"/>
      <c r="I21" s="155"/>
      <c r="J21" s="153"/>
      <c r="K21" s="154"/>
      <c r="L21" s="155"/>
      <c r="M21" s="156"/>
      <c r="N21" s="154"/>
      <c r="O21" s="157"/>
      <c r="P21" s="153"/>
      <c r="Q21" s="154"/>
      <c r="R21" s="154"/>
      <c r="S21" s="131"/>
      <c r="T21" s="131"/>
      <c r="U21" s="131"/>
      <c r="V21" s="131"/>
      <c r="W21" s="131"/>
      <c r="X21" s="131"/>
      <c r="Y21" s="131"/>
      <c r="Z21" s="131"/>
      <c r="AA21" s="131"/>
    </row>
    <row r="22" spans="1:27" x14ac:dyDescent="0.25">
      <c r="A22" s="148"/>
      <c r="B22" s="149">
        <f t="shared" si="0"/>
        <v>924</v>
      </c>
      <c r="C22" s="150"/>
      <c r="D22" s="158"/>
      <c r="E22" s="151"/>
      <c r="F22" s="152"/>
      <c r="G22" s="153"/>
      <c r="H22" s="154"/>
      <c r="I22" s="155"/>
      <c r="J22" s="153"/>
      <c r="K22" s="154"/>
      <c r="L22" s="155"/>
      <c r="M22" s="156"/>
      <c r="N22" s="154"/>
      <c r="O22" s="157"/>
      <c r="P22" s="153"/>
      <c r="Q22" s="154"/>
      <c r="R22" s="154"/>
      <c r="S22" s="131"/>
      <c r="T22" s="131"/>
      <c r="U22" s="131"/>
      <c r="V22" s="131"/>
      <c r="W22" s="131"/>
      <c r="X22" s="131"/>
      <c r="Y22" s="131"/>
      <c r="Z22" s="131"/>
      <c r="AA22" s="131"/>
    </row>
    <row r="23" spans="1:27" x14ac:dyDescent="0.25">
      <c r="A23" s="148"/>
      <c r="B23" s="149">
        <f t="shared" si="0"/>
        <v>925</v>
      </c>
      <c r="C23" s="150"/>
      <c r="D23" s="158"/>
      <c r="E23" s="151"/>
      <c r="F23" s="152"/>
      <c r="G23" s="153"/>
      <c r="H23" s="154"/>
      <c r="I23" s="155"/>
      <c r="J23" s="153"/>
      <c r="K23" s="154"/>
      <c r="L23" s="155"/>
      <c r="M23" s="156"/>
      <c r="N23" s="154"/>
      <c r="O23" s="157"/>
      <c r="P23" s="153"/>
      <c r="Q23" s="154"/>
      <c r="R23" s="154"/>
      <c r="S23" s="131"/>
      <c r="T23" s="131"/>
      <c r="U23" s="131"/>
      <c r="V23" s="131"/>
      <c r="W23" s="131"/>
      <c r="X23" s="131"/>
      <c r="Y23" s="131"/>
      <c r="Z23" s="131"/>
      <c r="AA23" s="131"/>
    </row>
    <row r="24" spans="1:27" x14ac:dyDescent="0.25">
      <c r="A24" s="148"/>
      <c r="B24" s="149">
        <f t="shared" si="0"/>
        <v>926</v>
      </c>
      <c r="C24" s="150"/>
      <c r="D24" s="158"/>
      <c r="E24" s="151"/>
      <c r="F24" s="152"/>
      <c r="G24" s="153"/>
      <c r="H24" s="154"/>
      <c r="I24" s="155"/>
      <c r="J24" s="153"/>
      <c r="K24" s="154"/>
      <c r="L24" s="155"/>
      <c r="M24" s="156"/>
      <c r="N24" s="154"/>
      <c r="O24" s="157"/>
      <c r="P24" s="153"/>
      <c r="Q24" s="154"/>
      <c r="R24" s="154"/>
      <c r="S24" s="131"/>
      <c r="T24" s="131"/>
      <c r="U24" s="131"/>
      <c r="V24" s="131"/>
      <c r="W24" s="131"/>
      <c r="X24" s="131"/>
      <c r="Y24" s="131"/>
      <c r="Z24" s="131"/>
      <c r="AA24" s="131"/>
    </row>
    <row r="25" spans="1:27" x14ac:dyDescent="0.25">
      <c r="A25" s="148" t="s">
        <v>23</v>
      </c>
      <c r="B25" s="149">
        <f t="shared" si="0"/>
        <v>927</v>
      </c>
      <c r="C25" s="150"/>
      <c r="D25" s="158"/>
      <c r="E25" s="151"/>
      <c r="F25" s="152"/>
      <c r="G25" s="153"/>
      <c r="H25" s="154"/>
      <c r="I25" s="155"/>
      <c r="J25" s="153"/>
      <c r="K25" s="154"/>
      <c r="L25" s="155"/>
      <c r="M25" s="156"/>
      <c r="N25" s="154"/>
      <c r="O25" s="157"/>
      <c r="P25" s="153"/>
      <c r="Q25" s="154"/>
      <c r="R25" s="154"/>
      <c r="S25" s="131"/>
      <c r="T25" s="131"/>
      <c r="U25" s="131"/>
      <c r="V25" s="131"/>
      <c r="W25" s="131"/>
      <c r="X25" s="131"/>
      <c r="Y25" s="131"/>
      <c r="Z25" s="131"/>
      <c r="AA25" s="131"/>
    </row>
    <row r="26" spans="1:27" x14ac:dyDescent="0.25">
      <c r="A26" s="148" t="s">
        <v>24</v>
      </c>
      <c r="B26" s="149">
        <f t="shared" si="0"/>
        <v>928</v>
      </c>
      <c r="C26" s="150"/>
      <c r="D26" s="158"/>
      <c r="E26" s="151"/>
      <c r="F26" s="152"/>
      <c r="G26" s="153"/>
      <c r="H26" s="154"/>
      <c r="I26" s="155"/>
      <c r="J26" s="153"/>
      <c r="K26" s="154"/>
      <c r="L26" s="155"/>
      <c r="M26" s="156"/>
      <c r="N26" s="154"/>
      <c r="O26" s="157"/>
      <c r="P26" s="153"/>
      <c r="Q26" s="154"/>
      <c r="R26" s="154"/>
      <c r="S26" s="131"/>
      <c r="T26" s="131"/>
      <c r="U26" s="131"/>
      <c r="V26" s="131"/>
      <c r="W26" s="131"/>
      <c r="X26" s="131"/>
      <c r="Y26" s="131"/>
      <c r="Z26" s="131"/>
      <c r="AA26" s="131"/>
    </row>
    <row r="27" spans="1:27" x14ac:dyDescent="0.25">
      <c r="A27" s="148" t="s">
        <v>25</v>
      </c>
      <c r="B27" s="149">
        <f t="shared" si="0"/>
        <v>929</v>
      </c>
      <c r="C27" s="150"/>
      <c r="D27" s="158"/>
      <c r="E27" s="151"/>
      <c r="F27" s="152"/>
      <c r="G27" s="153"/>
      <c r="H27" s="154"/>
      <c r="I27" s="155"/>
      <c r="J27" s="153"/>
      <c r="K27" s="154"/>
      <c r="L27" s="155"/>
      <c r="M27" s="156"/>
      <c r="N27" s="154"/>
      <c r="O27" s="157"/>
      <c r="P27" s="153"/>
      <c r="Q27" s="154"/>
      <c r="R27" s="154"/>
      <c r="S27" s="131"/>
      <c r="T27" s="131"/>
      <c r="U27" s="131"/>
      <c r="V27" s="131"/>
      <c r="W27" s="131"/>
      <c r="X27" s="131"/>
      <c r="Y27" s="131"/>
      <c r="Z27" s="131"/>
      <c r="AA27" s="131"/>
    </row>
    <row r="28" spans="1:27" ht="15.75" thickBot="1" x14ac:dyDescent="0.3">
      <c r="A28" s="148" t="s">
        <v>26</v>
      </c>
      <c r="B28" s="149">
        <f t="shared" si="0"/>
        <v>930</v>
      </c>
      <c r="C28" s="150"/>
      <c r="D28" s="158"/>
      <c r="E28" s="151"/>
      <c r="F28" s="152"/>
      <c r="G28" s="153"/>
      <c r="H28" s="154"/>
      <c r="I28" s="155"/>
      <c r="J28" s="153"/>
      <c r="K28" s="154"/>
      <c r="L28" s="155"/>
      <c r="M28" s="156"/>
      <c r="N28" s="154"/>
      <c r="O28" s="159"/>
      <c r="P28" s="153"/>
      <c r="Q28" s="154"/>
      <c r="R28" s="154"/>
      <c r="S28" s="131"/>
      <c r="T28" s="131"/>
      <c r="U28" s="131"/>
      <c r="V28" s="131"/>
      <c r="W28" s="131"/>
      <c r="X28" s="131"/>
      <c r="Y28" s="131"/>
      <c r="Z28" s="131"/>
      <c r="AA28" s="131"/>
    </row>
    <row r="29" spans="1:27" ht="15.75" thickBot="1" x14ac:dyDescent="0.3">
      <c r="A29" s="294" t="s">
        <v>27</v>
      </c>
      <c r="B29" s="295"/>
      <c r="C29" s="145">
        <f>SUM(C4:C28)</f>
        <v>1688</v>
      </c>
      <c r="D29" s="145">
        <f t="shared" ref="D29:R29" si="1">SUM(D4:D28)</f>
        <v>578</v>
      </c>
      <c r="E29" s="145">
        <f t="shared" si="1"/>
        <v>25793</v>
      </c>
      <c r="F29" s="145">
        <f t="shared" si="1"/>
        <v>18086</v>
      </c>
      <c r="G29" s="146">
        <f t="shared" si="1"/>
        <v>5.4120000000003756</v>
      </c>
      <c r="H29" s="146">
        <f t="shared" si="1"/>
        <v>0</v>
      </c>
      <c r="I29" s="147">
        <f t="shared" si="1"/>
        <v>-18678.369999999966</v>
      </c>
      <c r="J29" s="146">
        <f t="shared" si="1"/>
        <v>28023.12999999983</v>
      </c>
      <c r="K29" s="146">
        <f t="shared" si="1"/>
        <v>-109063.10999999999</v>
      </c>
      <c r="L29" s="146">
        <f t="shared" si="1"/>
        <v>40812</v>
      </c>
      <c r="M29" s="146">
        <f t="shared" si="1"/>
        <v>43353.950000000012</v>
      </c>
      <c r="N29" s="146">
        <f t="shared" si="1"/>
        <v>448763.39</v>
      </c>
      <c r="O29" s="146">
        <f t="shared" si="1"/>
        <v>0</v>
      </c>
      <c r="P29" s="146">
        <f t="shared" si="1"/>
        <v>0</v>
      </c>
      <c r="Q29" s="146">
        <f t="shared" si="1"/>
        <v>21986.050000000007</v>
      </c>
      <c r="R29" s="146">
        <f t="shared" si="1"/>
        <v>477.48999999999614</v>
      </c>
      <c r="S29" s="131"/>
      <c r="T29" s="131"/>
      <c r="U29" s="131"/>
      <c r="V29" s="131"/>
      <c r="W29" s="131"/>
      <c r="X29" s="131"/>
      <c r="Y29" s="131"/>
      <c r="Z29" s="131"/>
      <c r="AA29" s="131"/>
    </row>
    <row r="30" spans="1:27" ht="15.75" thickBot="1" x14ac:dyDescent="0.3">
      <c r="A30" s="160" t="s">
        <v>28</v>
      </c>
      <c r="B30" s="161">
        <v>358</v>
      </c>
      <c r="C30" s="161"/>
      <c r="D30" s="162"/>
      <c r="E30" s="163"/>
      <c r="F30" s="164"/>
      <c r="G30" s="165"/>
      <c r="H30" s="166"/>
      <c r="I30" s="167"/>
      <c r="J30" s="165"/>
      <c r="K30" s="166"/>
      <c r="L30" s="166"/>
      <c r="M30" s="168"/>
      <c r="N30" s="166"/>
      <c r="O30" s="169"/>
      <c r="P30" s="165"/>
      <c r="Q30" s="166"/>
      <c r="R30" s="166"/>
      <c r="S30" s="131"/>
      <c r="T30" s="131"/>
      <c r="U30" s="131"/>
      <c r="V30" s="131"/>
      <c r="W30" s="131"/>
      <c r="X30" s="131"/>
      <c r="Y30" s="131"/>
      <c r="Z30" s="131"/>
      <c r="AA30" s="131"/>
    </row>
    <row r="31" spans="1:27" x14ac:dyDescent="0.25">
      <c r="A31" s="148" t="s">
        <v>33</v>
      </c>
      <c r="B31" s="170">
        <f>B30+1</f>
        <v>359</v>
      </c>
      <c r="C31" s="171"/>
      <c r="D31" s="158"/>
      <c r="E31" s="172">
        <v>-25493</v>
      </c>
      <c r="F31" s="152"/>
      <c r="G31" s="153"/>
      <c r="H31" s="154"/>
      <c r="I31" s="155"/>
      <c r="J31" s="153">
        <v>25493</v>
      </c>
      <c r="K31" s="154"/>
      <c r="L31" s="154"/>
      <c r="M31" s="156"/>
      <c r="N31" s="154"/>
      <c r="O31" s="157"/>
      <c r="P31" s="153"/>
      <c r="Q31" s="154"/>
      <c r="R31" s="154"/>
      <c r="S31" s="131"/>
      <c r="T31" s="131"/>
      <c r="U31" s="131"/>
      <c r="V31" s="131"/>
      <c r="W31" s="131"/>
      <c r="X31" s="131"/>
      <c r="Y31" s="131"/>
      <c r="Z31" s="131"/>
      <c r="AA31" s="131"/>
    </row>
    <row r="32" spans="1:27" x14ac:dyDescent="0.25">
      <c r="A32" s="148" t="s">
        <v>34</v>
      </c>
      <c r="B32" s="170">
        <f t="shared" ref="B32:B45" si="2">B31+1</f>
        <v>360</v>
      </c>
      <c r="C32" s="171"/>
      <c r="D32" s="158"/>
      <c r="E32" s="172"/>
      <c r="F32" s="152">
        <v>-17986</v>
      </c>
      <c r="G32" s="153"/>
      <c r="H32" s="154"/>
      <c r="I32" s="155"/>
      <c r="J32" s="153"/>
      <c r="K32" s="154">
        <v>17986</v>
      </c>
      <c r="L32" s="154"/>
      <c r="M32" s="156"/>
      <c r="N32" s="154"/>
      <c r="O32" s="157"/>
      <c r="P32" s="153"/>
      <c r="Q32" s="154"/>
      <c r="R32" s="154"/>
      <c r="S32" s="131"/>
      <c r="T32" s="131"/>
      <c r="U32" s="131"/>
      <c r="V32" s="131"/>
      <c r="W32" s="131"/>
      <c r="X32" s="131"/>
      <c r="Y32" s="131"/>
      <c r="Z32" s="131"/>
      <c r="AA32" s="131"/>
    </row>
    <row r="33" spans="1:27" x14ac:dyDescent="0.25">
      <c r="A33" s="148" t="s">
        <v>79</v>
      </c>
      <c r="B33" s="170">
        <f t="shared" si="2"/>
        <v>361</v>
      </c>
      <c r="C33" s="171"/>
      <c r="D33" s="158"/>
      <c r="E33" s="172"/>
      <c r="F33" s="152"/>
      <c r="G33" s="153"/>
      <c r="H33" s="154"/>
      <c r="I33" s="155">
        <v>25000</v>
      </c>
      <c r="J33" s="153"/>
      <c r="K33" s="154"/>
      <c r="L33" s="154"/>
      <c r="M33" s="156">
        <v>-25000</v>
      </c>
      <c r="N33" s="154"/>
      <c r="O33" s="157"/>
      <c r="P33" s="153"/>
      <c r="Q33" s="154"/>
      <c r="R33" s="154"/>
      <c r="S33" s="131"/>
      <c r="T33" s="131"/>
      <c r="U33" s="131"/>
      <c r="V33" s="131"/>
      <c r="W33" s="131"/>
      <c r="X33" s="131"/>
      <c r="Y33" s="131"/>
      <c r="Z33" s="131"/>
      <c r="AA33" s="131"/>
    </row>
    <row r="34" spans="1:27" x14ac:dyDescent="0.25">
      <c r="A34" s="148"/>
      <c r="B34" s="170">
        <f t="shared" si="2"/>
        <v>362</v>
      </c>
      <c r="C34" s="171"/>
      <c r="D34" s="158"/>
      <c r="E34" s="172"/>
      <c r="F34" s="152"/>
      <c r="G34" s="153"/>
      <c r="H34" s="154"/>
      <c r="I34" s="155"/>
      <c r="J34" s="153"/>
      <c r="K34" s="154"/>
      <c r="L34" s="154"/>
      <c r="M34" s="156"/>
      <c r="N34" s="154"/>
      <c r="O34" s="157"/>
      <c r="P34" s="153"/>
      <c r="Q34" s="154"/>
      <c r="R34" s="154"/>
      <c r="S34" s="131"/>
      <c r="T34" s="131"/>
      <c r="U34" s="131"/>
      <c r="V34" s="131"/>
      <c r="W34" s="131"/>
      <c r="X34" s="131"/>
      <c r="Y34" s="131"/>
      <c r="Z34" s="131"/>
      <c r="AA34" s="131"/>
    </row>
    <row r="35" spans="1:27" x14ac:dyDescent="0.25">
      <c r="A35" s="148" t="s">
        <v>32</v>
      </c>
      <c r="B35" s="170">
        <f t="shared" si="2"/>
        <v>363</v>
      </c>
      <c r="C35" s="171"/>
      <c r="D35" s="158"/>
      <c r="E35" s="172"/>
      <c r="F35" s="152"/>
      <c r="G35" s="153"/>
      <c r="H35" s="154"/>
      <c r="I35" s="155"/>
      <c r="J35" s="153"/>
      <c r="K35" s="154"/>
      <c r="L35" s="154"/>
      <c r="M35" s="156"/>
      <c r="N35" s="154"/>
      <c r="O35" s="157"/>
      <c r="P35" s="153"/>
      <c r="Q35" s="154"/>
      <c r="R35" s="154"/>
      <c r="S35" s="131"/>
      <c r="T35" s="131"/>
      <c r="U35" s="131"/>
      <c r="V35" s="131"/>
      <c r="W35" s="131"/>
      <c r="X35" s="131"/>
      <c r="Y35" s="131"/>
      <c r="Z35" s="131"/>
      <c r="AA35" s="131"/>
    </row>
    <row r="36" spans="1:27" x14ac:dyDescent="0.25">
      <c r="A36" s="148" t="s">
        <v>33</v>
      </c>
      <c r="B36" s="170">
        <f t="shared" si="2"/>
        <v>364</v>
      </c>
      <c r="C36" s="171"/>
      <c r="D36" s="158"/>
      <c r="E36" s="172"/>
      <c r="F36" s="152"/>
      <c r="G36" s="153"/>
      <c r="H36" s="154"/>
      <c r="I36" s="155"/>
      <c r="J36" s="153"/>
      <c r="K36" s="154"/>
      <c r="L36" s="154"/>
      <c r="M36" s="156"/>
      <c r="N36" s="154"/>
      <c r="O36" s="157"/>
      <c r="P36" s="153"/>
      <c r="Q36" s="154"/>
      <c r="R36" s="154"/>
      <c r="S36" s="131"/>
      <c r="T36" s="131"/>
      <c r="U36" s="131"/>
      <c r="V36" s="131"/>
      <c r="W36" s="131"/>
      <c r="X36" s="131"/>
      <c r="Y36" s="131"/>
      <c r="Z36" s="131"/>
      <c r="AA36" s="131"/>
    </row>
    <row r="37" spans="1:27" x14ac:dyDescent="0.25">
      <c r="A37" s="148" t="s">
        <v>34</v>
      </c>
      <c r="B37" s="170">
        <f t="shared" si="2"/>
        <v>365</v>
      </c>
      <c r="C37" s="171"/>
      <c r="D37" s="158"/>
      <c r="E37" s="172"/>
      <c r="F37" s="152"/>
      <c r="G37" s="153"/>
      <c r="H37" s="154"/>
      <c r="I37" s="155"/>
      <c r="J37" s="153"/>
      <c r="K37" s="154"/>
      <c r="L37" s="154"/>
      <c r="M37" s="156"/>
      <c r="N37" s="154"/>
      <c r="O37" s="157"/>
      <c r="P37" s="153"/>
      <c r="Q37" s="154"/>
      <c r="R37" s="154"/>
      <c r="S37" s="131"/>
      <c r="T37" s="131"/>
      <c r="U37" s="131"/>
      <c r="V37" s="131"/>
      <c r="W37" s="131"/>
      <c r="X37" s="131"/>
      <c r="Y37" s="131"/>
      <c r="Z37" s="131"/>
      <c r="AA37" s="131"/>
    </row>
    <row r="38" spans="1:27" x14ac:dyDescent="0.25">
      <c r="A38" s="148" t="s">
        <v>35</v>
      </c>
      <c r="B38" s="170">
        <f t="shared" si="2"/>
        <v>366</v>
      </c>
      <c r="C38" s="171"/>
      <c r="D38" s="158"/>
      <c r="E38" s="172"/>
      <c r="F38" s="152"/>
      <c r="G38" s="153"/>
      <c r="H38" s="154"/>
      <c r="I38" s="155"/>
      <c r="J38" s="153"/>
      <c r="K38" s="154"/>
      <c r="L38" s="154"/>
      <c r="M38" s="156"/>
      <c r="N38" s="154"/>
      <c r="O38" s="157"/>
      <c r="P38" s="153"/>
      <c r="Q38" s="154"/>
      <c r="R38" s="154"/>
      <c r="S38" s="131"/>
      <c r="T38" s="131"/>
      <c r="U38" s="131"/>
      <c r="V38" s="131"/>
      <c r="W38" s="131"/>
      <c r="X38" s="131"/>
      <c r="Y38" s="131"/>
      <c r="Z38" s="131"/>
      <c r="AA38" s="131"/>
    </row>
    <row r="39" spans="1:27" x14ac:dyDescent="0.25">
      <c r="A39" s="148" t="s">
        <v>80</v>
      </c>
      <c r="B39" s="170">
        <f t="shared" si="2"/>
        <v>367</v>
      </c>
      <c r="C39" s="171"/>
      <c r="D39" s="158"/>
      <c r="E39" s="172"/>
      <c r="F39" s="152"/>
      <c r="G39" s="153"/>
      <c r="H39" s="154"/>
      <c r="I39" s="155"/>
      <c r="J39" s="153"/>
      <c r="K39" s="154"/>
      <c r="L39" s="154"/>
      <c r="M39" s="156"/>
      <c r="N39" s="154"/>
      <c r="O39" s="157"/>
      <c r="P39" s="153"/>
      <c r="Q39" s="154"/>
      <c r="R39" s="154"/>
      <c r="S39" s="131"/>
      <c r="T39" s="131"/>
      <c r="U39" s="131"/>
      <c r="V39" s="131"/>
      <c r="W39" s="131"/>
      <c r="X39" s="131"/>
      <c r="Y39" s="131"/>
      <c r="Z39" s="131"/>
      <c r="AA39" s="131"/>
    </row>
    <row r="40" spans="1:27" x14ac:dyDescent="0.25">
      <c r="A40" s="148"/>
      <c r="B40" s="170">
        <f t="shared" si="2"/>
        <v>368</v>
      </c>
      <c r="C40" s="171"/>
      <c r="D40" s="158"/>
      <c r="E40" s="172"/>
      <c r="F40" s="152"/>
      <c r="G40" s="153"/>
      <c r="H40" s="154"/>
      <c r="I40" s="155"/>
      <c r="J40" s="153"/>
      <c r="K40" s="154"/>
      <c r="L40" s="154"/>
      <c r="M40" s="156"/>
      <c r="N40" s="154"/>
      <c r="O40" s="157"/>
      <c r="P40" s="153"/>
      <c r="Q40" s="154"/>
      <c r="R40" s="154"/>
      <c r="S40" s="131"/>
      <c r="T40" s="131"/>
      <c r="U40" s="131"/>
      <c r="V40" s="131"/>
      <c r="W40" s="131"/>
      <c r="X40" s="131"/>
      <c r="Y40" s="131"/>
      <c r="Z40" s="131"/>
      <c r="AA40" s="131"/>
    </row>
    <row r="41" spans="1:27" x14ac:dyDescent="0.25">
      <c r="A41" s="148"/>
      <c r="B41" s="170">
        <f t="shared" si="2"/>
        <v>369</v>
      </c>
      <c r="C41" s="171"/>
      <c r="D41" s="158"/>
      <c r="E41" s="172"/>
      <c r="F41" s="152"/>
      <c r="G41" s="153"/>
      <c r="H41" s="154"/>
      <c r="I41" s="155"/>
      <c r="J41" s="153"/>
      <c r="K41" s="154"/>
      <c r="L41" s="154"/>
      <c r="M41" s="156"/>
      <c r="N41" s="154"/>
      <c r="O41" s="157"/>
      <c r="P41" s="153"/>
      <c r="Q41" s="154"/>
      <c r="R41" s="154"/>
      <c r="S41" s="131"/>
      <c r="T41" s="131"/>
      <c r="U41" s="131"/>
      <c r="V41" s="131"/>
      <c r="W41" s="131"/>
      <c r="X41" s="131"/>
      <c r="Y41" s="131"/>
      <c r="Z41" s="131"/>
      <c r="AA41" s="131"/>
    </row>
    <row r="42" spans="1:27" x14ac:dyDescent="0.25">
      <c r="A42" s="148"/>
      <c r="B42" s="170">
        <f t="shared" si="2"/>
        <v>370</v>
      </c>
      <c r="C42" s="171"/>
      <c r="D42" s="158"/>
      <c r="E42" s="172"/>
      <c r="F42" s="152"/>
      <c r="G42" s="153"/>
      <c r="H42" s="154"/>
      <c r="I42" s="155"/>
      <c r="J42" s="153"/>
      <c r="K42" s="154"/>
      <c r="L42" s="154"/>
      <c r="M42" s="156"/>
      <c r="N42" s="154"/>
      <c r="O42" s="157"/>
      <c r="P42" s="153"/>
      <c r="Q42" s="154"/>
      <c r="R42" s="154"/>
      <c r="S42" s="131"/>
      <c r="T42" s="131"/>
      <c r="U42" s="131"/>
      <c r="V42" s="131"/>
      <c r="W42" s="131"/>
      <c r="X42" s="131"/>
      <c r="Y42" s="131"/>
      <c r="Z42" s="131"/>
      <c r="AA42" s="131"/>
    </row>
    <row r="43" spans="1:27" x14ac:dyDescent="0.25">
      <c r="A43" s="148"/>
      <c r="B43" s="170">
        <f t="shared" si="2"/>
        <v>371</v>
      </c>
      <c r="C43" s="171"/>
      <c r="D43" s="158"/>
      <c r="E43" s="172"/>
      <c r="F43" s="152"/>
      <c r="G43" s="153"/>
      <c r="H43" s="154"/>
      <c r="I43" s="155"/>
      <c r="J43" s="153"/>
      <c r="K43" s="154"/>
      <c r="L43" s="154"/>
      <c r="M43" s="156"/>
      <c r="N43" s="154"/>
      <c r="O43" s="157"/>
      <c r="P43" s="153"/>
      <c r="Q43" s="154"/>
      <c r="R43" s="154"/>
      <c r="S43" s="131"/>
      <c r="T43" s="131"/>
      <c r="U43" s="131"/>
      <c r="V43" s="131"/>
      <c r="W43" s="131"/>
      <c r="X43" s="131"/>
      <c r="Y43" s="131"/>
      <c r="Z43" s="131"/>
      <c r="AA43" s="131"/>
    </row>
    <row r="44" spans="1:27" x14ac:dyDescent="0.25">
      <c r="A44" s="148" t="s">
        <v>29</v>
      </c>
      <c r="B44" s="170">
        <f t="shared" si="2"/>
        <v>372</v>
      </c>
      <c r="C44" s="171"/>
      <c r="D44" s="158"/>
      <c r="E44" s="172"/>
      <c r="F44" s="152"/>
      <c r="G44" s="153"/>
      <c r="H44" s="154"/>
      <c r="I44" s="155"/>
      <c r="J44" s="153"/>
      <c r="K44" s="154"/>
      <c r="L44" s="154"/>
      <c r="M44" s="156"/>
      <c r="N44" s="154"/>
      <c r="O44" s="157"/>
      <c r="P44" s="153"/>
      <c r="Q44" s="154"/>
      <c r="R44" s="154"/>
      <c r="S44" s="131"/>
      <c r="T44" s="131"/>
      <c r="U44" s="131"/>
      <c r="V44" s="131"/>
      <c r="W44" s="131"/>
      <c r="X44" s="131"/>
      <c r="Y44" s="131"/>
      <c r="Z44" s="131"/>
      <c r="AA44" s="131"/>
    </row>
    <row r="45" spans="1:27" x14ac:dyDescent="0.25">
      <c r="A45" s="148" t="s">
        <v>30</v>
      </c>
      <c r="B45" s="170">
        <f t="shared" si="2"/>
        <v>373</v>
      </c>
      <c r="C45" s="171"/>
      <c r="D45" s="158"/>
      <c r="E45" s="172"/>
      <c r="F45" s="152"/>
      <c r="G45" s="153"/>
      <c r="H45" s="154"/>
      <c r="I45" s="155"/>
      <c r="J45" s="153"/>
      <c r="K45" s="154"/>
      <c r="L45" s="154"/>
      <c r="M45" s="156"/>
      <c r="N45" s="154"/>
      <c r="O45" s="157"/>
      <c r="P45" s="153"/>
      <c r="Q45" s="154"/>
      <c r="R45" s="154"/>
      <c r="S45" s="131"/>
      <c r="T45" s="131"/>
      <c r="U45" s="131"/>
      <c r="V45" s="131"/>
      <c r="W45" s="131"/>
      <c r="X45" s="131"/>
      <c r="Y45" s="131"/>
      <c r="Z45" s="131"/>
      <c r="AA45" s="131"/>
    </row>
    <row r="46" spans="1:27" x14ac:dyDescent="0.25">
      <c r="A46" s="296"/>
      <c r="B46" s="297"/>
      <c r="C46" s="173">
        <f t="shared" ref="C46:R46" si="3">SUM(C30:C45)</f>
        <v>0</v>
      </c>
      <c r="D46" s="173">
        <f t="shared" si="3"/>
        <v>0</v>
      </c>
      <c r="E46" s="173">
        <f t="shared" si="3"/>
        <v>-25493</v>
      </c>
      <c r="F46" s="173">
        <f t="shared" si="3"/>
        <v>-17986</v>
      </c>
      <c r="G46" s="174">
        <f t="shared" si="3"/>
        <v>0</v>
      </c>
      <c r="H46" s="174">
        <f t="shared" si="3"/>
        <v>0</v>
      </c>
      <c r="I46" s="175">
        <f t="shared" si="3"/>
        <v>25000</v>
      </c>
      <c r="J46" s="174">
        <f t="shared" si="3"/>
        <v>25493</v>
      </c>
      <c r="K46" s="174">
        <f t="shared" si="3"/>
        <v>17986</v>
      </c>
      <c r="L46" s="174">
        <f t="shared" si="3"/>
        <v>0</v>
      </c>
      <c r="M46" s="174">
        <f t="shared" si="3"/>
        <v>-25000</v>
      </c>
      <c r="N46" s="174">
        <f t="shared" si="3"/>
        <v>0</v>
      </c>
      <c r="O46" s="174">
        <f t="shared" si="3"/>
        <v>0</v>
      </c>
      <c r="P46" s="174">
        <f t="shared" si="3"/>
        <v>0</v>
      </c>
      <c r="Q46" s="174">
        <f t="shared" si="3"/>
        <v>0</v>
      </c>
      <c r="R46" s="174">
        <f t="shared" si="3"/>
        <v>0</v>
      </c>
      <c r="S46" s="131"/>
      <c r="T46" s="131"/>
      <c r="U46" s="131"/>
      <c r="V46" s="131"/>
      <c r="W46" s="131"/>
      <c r="X46" s="131"/>
      <c r="Y46" s="131"/>
      <c r="Z46" s="131"/>
      <c r="AA46" s="131"/>
    </row>
    <row r="47" spans="1:27" x14ac:dyDescent="0.25">
      <c r="A47" s="176" t="s">
        <v>36</v>
      </c>
      <c r="B47" s="177">
        <v>540</v>
      </c>
      <c r="C47" s="178"/>
      <c r="D47" s="179"/>
      <c r="E47" s="179"/>
      <c r="F47" s="180"/>
      <c r="G47" s="181"/>
      <c r="H47" s="182"/>
      <c r="I47" s="183"/>
      <c r="J47" s="182"/>
      <c r="K47" s="182"/>
      <c r="L47" s="182"/>
      <c r="M47" s="181"/>
      <c r="N47" s="182"/>
      <c r="O47" s="182"/>
      <c r="P47" s="184"/>
      <c r="Q47" s="182"/>
      <c r="R47" s="182"/>
      <c r="S47" s="131"/>
      <c r="T47" s="131"/>
      <c r="U47" s="131"/>
      <c r="V47" s="131"/>
      <c r="W47" s="131"/>
      <c r="X47" s="131"/>
      <c r="Y47" s="131"/>
      <c r="Z47" s="131"/>
      <c r="AA47" s="131"/>
    </row>
    <row r="48" spans="1:27" x14ac:dyDescent="0.25">
      <c r="A48" s="33" t="s">
        <v>81</v>
      </c>
      <c r="B48" s="185">
        <f>B47+1</f>
        <v>541</v>
      </c>
      <c r="C48" s="150"/>
      <c r="D48" s="172"/>
      <c r="E48" s="172">
        <v>300</v>
      </c>
      <c r="F48" s="158"/>
      <c r="G48" s="156"/>
      <c r="H48" s="154"/>
      <c r="I48" s="155"/>
      <c r="J48" s="154"/>
      <c r="K48" s="154"/>
      <c r="L48" s="154"/>
      <c r="M48" s="156"/>
      <c r="N48" s="154"/>
      <c r="O48" s="157"/>
      <c r="P48" s="153"/>
      <c r="Q48" s="154"/>
      <c r="R48" s="154"/>
      <c r="S48" s="131"/>
      <c r="T48" s="131"/>
      <c r="U48" s="131"/>
      <c r="V48" s="131"/>
      <c r="W48" s="131"/>
      <c r="X48" s="131"/>
      <c r="Y48" s="131"/>
      <c r="Z48" s="131"/>
      <c r="AA48" s="131"/>
    </row>
    <row r="49" spans="1:27" x14ac:dyDescent="0.25">
      <c r="A49" s="33" t="s">
        <v>82</v>
      </c>
      <c r="B49" s="185">
        <f t="shared" ref="B49:B64" si="4">B48+1</f>
        <v>542</v>
      </c>
      <c r="C49" s="150"/>
      <c r="D49" s="172"/>
      <c r="E49" s="172"/>
      <c r="F49" s="158">
        <v>100</v>
      </c>
      <c r="G49" s="156"/>
      <c r="H49" s="154"/>
      <c r="I49" s="155"/>
      <c r="J49" s="154"/>
      <c r="K49" s="154"/>
      <c r="L49" s="154"/>
      <c r="M49" s="156"/>
      <c r="N49" s="154"/>
      <c r="O49" s="157"/>
      <c r="P49" s="153"/>
      <c r="Q49" s="154"/>
      <c r="R49" s="154"/>
      <c r="S49" s="131"/>
      <c r="T49" s="131"/>
      <c r="U49" s="131"/>
      <c r="V49" s="131"/>
      <c r="W49" s="131"/>
      <c r="X49" s="131"/>
      <c r="Y49" s="131"/>
      <c r="Z49" s="131"/>
      <c r="AA49" s="131"/>
    </row>
    <row r="50" spans="1:27" x14ac:dyDescent="0.25">
      <c r="A50" s="33"/>
      <c r="B50" s="185">
        <f t="shared" si="4"/>
        <v>543</v>
      </c>
      <c r="C50" s="150"/>
      <c r="D50" s="172"/>
      <c r="E50" s="172"/>
      <c r="F50" s="158"/>
      <c r="G50" s="156"/>
      <c r="H50" s="154"/>
      <c r="I50" s="155"/>
      <c r="J50" s="154"/>
      <c r="K50" s="154"/>
      <c r="L50" s="154"/>
      <c r="M50" s="156"/>
      <c r="N50" s="154"/>
      <c r="O50" s="157"/>
      <c r="P50" s="153"/>
      <c r="Q50" s="154"/>
      <c r="R50" s="154"/>
      <c r="S50" s="131"/>
      <c r="T50" s="131"/>
      <c r="U50" s="131"/>
      <c r="V50" s="131"/>
      <c r="W50" s="131"/>
      <c r="X50" s="131"/>
      <c r="Y50" s="131"/>
      <c r="Z50" s="131"/>
      <c r="AA50" s="131"/>
    </row>
    <row r="51" spans="1:27" x14ac:dyDescent="0.25">
      <c r="A51" s="33"/>
      <c r="B51" s="185">
        <f t="shared" si="4"/>
        <v>544</v>
      </c>
      <c r="C51" s="150"/>
      <c r="D51" s="186"/>
      <c r="E51" s="186"/>
      <c r="F51" s="152"/>
      <c r="G51" s="187"/>
      <c r="H51" s="157"/>
      <c r="I51" s="188"/>
      <c r="J51" s="157"/>
      <c r="K51" s="157"/>
      <c r="L51" s="157"/>
      <c r="M51" s="187"/>
      <c r="N51" s="189"/>
      <c r="O51" s="157"/>
      <c r="P51" s="188"/>
      <c r="Q51" s="157"/>
      <c r="R51" s="157"/>
      <c r="S51" s="131"/>
      <c r="T51" s="131"/>
      <c r="U51" s="131"/>
      <c r="V51" s="131"/>
      <c r="W51" s="131"/>
      <c r="X51" s="131"/>
      <c r="Y51" s="131"/>
      <c r="Z51" s="131"/>
      <c r="AA51" s="131"/>
    </row>
    <row r="52" spans="1:27" x14ac:dyDescent="0.25">
      <c r="A52" s="33"/>
      <c r="B52" s="185">
        <f t="shared" si="4"/>
        <v>545</v>
      </c>
      <c r="C52" s="150"/>
      <c r="D52" s="186"/>
      <c r="E52" s="186"/>
      <c r="F52" s="152"/>
      <c r="G52" s="187"/>
      <c r="H52" s="157"/>
      <c r="I52" s="188"/>
      <c r="J52" s="157"/>
      <c r="K52" s="157"/>
      <c r="L52" s="157"/>
      <c r="M52" s="187"/>
      <c r="N52" s="189"/>
      <c r="O52" s="157"/>
      <c r="P52" s="188"/>
      <c r="Q52" s="157"/>
      <c r="R52" s="157"/>
      <c r="S52" s="131"/>
      <c r="T52" s="131"/>
      <c r="U52" s="131"/>
      <c r="V52" s="131"/>
      <c r="W52" s="131"/>
      <c r="X52" s="131"/>
      <c r="Y52" s="131"/>
      <c r="Z52" s="131"/>
      <c r="AA52" s="131"/>
    </row>
    <row r="53" spans="1:27" x14ac:dyDescent="0.25">
      <c r="A53" s="33"/>
      <c r="B53" s="185">
        <f t="shared" si="4"/>
        <v>546</v>
      </c>
      <c r="C53" s="150"/>
      <c r="D53" s="186"/>
      <c r="E53" s="186"/>
      <c r="F53" s="152"/>
      <c r="G53" s="187"/>
      <c r="H53" s="157"/>
      <c r="I53" s="188"/>
      <c r="J53" s="157"/>
      <c r="K53" s="157"/>
      <c r="L53" s="157"/>
      <c r="M53" s="187"/>
      <c r="N53" s="189"/>
      <c r="O53" s="157"/>
      <c r="P53" s="188"/>
      <c r="Q53" s="157"/>
      <c r="R53" s="157"/>
      <c r="S53" s="131"/>
      <c r="T53" s="131"/>
      <c r="U53" s="131"/>
      <c r="V53" s="131"/>
      <c r="W53" s="131"/>
      <c r="X53" s="131"/>
      <c r="Y53" s="131"/>
      <c r="Z53" s="131"/>
      <c r="AA53" s="131"/>
    </row>
    <row r="54" spans="1:27" x14ac:dyDescent="0.25">
      <c r="A54" s="148"/>
      <c r="B54" s="185">
        <f t="shared" si="4"/>
        <v>547</v>
      </c>
      <c r="C54" s="150"/>
      <c r="D54" s="186"/>
      <c r="E54" s="186"/>
      <c r="F54" s="152"/>
      <c r="G54" s="187"/>
      <c r="H54" s="157"/>
      <c r="I54" s="188"/>
      <c r="J54" s="157"/>
      <c r="K54" s="157"/>
      <c r="L54" s="157"/>
      <c r="M54" s="187"/>
      <c r="N54" s="189"/>
      <c r="O54" s="157"/>
      <c r="P54" s="188"/>
      <c r="Q54" s="157"/>
      <c r="R54" s="157"/>
      <c r="S54" s="131"/>
      <c r="T54" s="131"/>
      <c r="U54" s="131"/>
      <c r="V54" s="131"/>
      <c r="W54" s="131"/>
      <c r="X54" s="131"/>
      <c r="Y54" s="131"/>
      <c r="Z54" s="131"/>
      <c r="AA54" s="131"/>
    </row>
    <row r="55" spans="1:27" x14ac:dyDescent="0.25">
      <c r="A55" s="148"/>
      <c r="B55" s="185">
        <f t="shared" si="4"/>
        <v>548</v>
      </c>
      <c r="C55" s="150"/>
      <c r="D55" s="186"/>
      <c r="E55" s="186"/>
      <c r="F55" s="152"/>
      <c r="G55" s="187"/>
      <c r="H55" s="157"/>
      <c r="I55" s="188"/>
      <c r="J55" s="157"/>
      <c r="K55" s="157"/>
      <c r="L55" s="157"/>
      <c r="M55" s="187"/>
      <c r="N55" s="189"/>
      <c r="O55" s="157"/>
      <c r="P55" s="188"/>
      <c r="Q55" s="157"/>
      <c r="R55" s="157"/>
      <c r="S55" s="131"/>
      <c r="T55" s="131"/>
      <c r="U55" s="131"/>
      <c r="V55" s="131"/>
      <c r="W55" s="131"/>
      <c r="X55" s="131"/>
      <c r="Y55" s="131"/>
      <c r="Z55" s="131"/>
      <c r="AA55" s="131"/>
    </row>
    <row r="56" spans="1:27" x14ac:dyDescent="0.25">
      <c r="A56" s="148"/>
      <c r="B56" s="185">
        <f t="shared" si="4"/>
        <v>549</v>
      </c>
      <c r="C56" s="150"/>
      <c r="D56" s="186"/>
      <c r="E56" s="186"/>
      <c r="F56" s="152"/>
      <c r="G56" s="187"/>
      <c r="H56" s="157"/>
      <c r="I56" s="188"/>
      <c r="J56" s="157"/>
      <c r="K56" s="157"/>
      <c r="L56" s="157"/>
      <c r="M56" s="187"/>
      <c r="N56" s="189"/>
      <c r="O56" s="157"/>
      <c r="P56" s="188"/>
      <c r="Q56" s="157"/>
      <c r="R56" s="157"/>
      <c r="S56" s="131"/>
      <c r="T56" s="131"/>
      <c r="U56" s="131"/>
      <c r="V56" s="131"/>
      <c r="W56" s="131"/>
      <c r="X56" s="131"/>
      <c r="Y56" s="131"/>
      <c r="Z56" s="131"/>
      <c r="AA56" s="131"/>
    </row>
    <row r="57" spans="1:27" x14ac:dyDescent="0.25">
      <c r="A57" s="148"/>
      <c r="B57" s="185">
        <f t="shared" si="4"/>
        <v>550</v>
      </c>
      <c r="C57" s="150"/>
      <c r="D57" s="186"/>
      <c r="E57" s="186"/>
      <c r="F57" s="152"/>
      <c r="G57" s="187"/>
      <c r="H57" s="157"/>
      <c r="I57" s="188"/>
      <c r="J57" s="157"/>
      <c r="K57" s="157"/>
      <c r="L57" s="157"/>
      <c r="M57" s="187"/>
      <c r="N57" s="189"/>
      <c r="O57" s="157"/>
      <c r="P57" s="188"/>
      <c r="Q57" s="157"/>
      <c r="R57" s="157"/>
      <c r="S57" s="131"/>
      <c r="T57" s="131"/>
      <c r="U57" s="131"/>
      <c r="V57" s="131"/>
      <c r="W57" s="131"/>
      <c r="X57" s="131"/>
      <c r="Y57" s="131"/>
      <c r="Z57" s="131"/>
      <c r="AA57" s="131"/>
    </row>
    <row r="58" spans="1:27" x14ac:dyDescent="0.25">
      <c r="A58" s="33"/>
      <c r="B58" s="185">
        <f t="shared" si="4"/>
        <v>551</v>
      </c>
      <c r="C58" s="150"/>
      <c r="D58" s="186"/>
      <c r="E58" s="186"/>
      <c r="F58" s="152"/>
      <c r="G58" s="187"/>
      <c r="H58" s="157"/>
      <c r="I58" s="188"/>
      <c r="J58" s="157"/>
      <c r="K58" s="157"/>
      <c r="L58" s="157"/>
      <c r="M58" s="187"/>
      <c r="N58" s="189"/>
      <c r="O58" s="157"/>
      <c r="P58" s="188"/>
      <c r="Q58" s="157"/>
      <c r="R58" s="157"/>
      <c r="S58" s="131"/>
      <c r="T58" s="131"/>
      <c r="U58" s="131"/>
      <c r="V58" s="131"/>
      <c r="W58" s="131"/>
      <c r="X58" s="131"/>
      <c r="Y58" s="131"/>
      <c r="Z58" s="131"/>
      <c r="AA58" s="131"/>
    </row>
    <row r="59" spans="1:27" x14ac:dyDescent="0.25">
      <c r="A59" s="148"/>
      <c r="B59" s="185">
        <f t="shared" si="4"/>
        <v>552</v>
      </c>
      <c r="C59" s="150"/>
      <c r="D59" s="186"/>
      <c r="E59" s="186"/>
      <c r="F59" s="152"/>
      <c r="G59" s="187"/>
      <c r="H59" s="157"/>
      <c r="I59" s="188"/>
      <c r="J59" s="157"/>
      <c r="K59" s="157"/>
      <c r="L59" s="157"/>
      <c r="M59" s="187"/>
      <c r="N59" s="157"/>
      <c r="O59" s="157"/>
      <c r="P59" s="190"/>
      <c r="Q59" s="157"/>
      <c r="R59" s="157"/>
      <c r="S59" s="131"/>
      <c r="T59" s="131"/>
      <c r="U59" s="131"/>
      <c r="V59" s="131"/>
      <c r="W59" s="131"/>
      <c r="X59" s="131"/>
      <c r="Y59" s="131"/>
      <c r="Z59" s="131"/>
      <c r="AA59" s="131"/>
    </row>
    <row r="60" spans="1:27" x14ac:dyDescent="0.25">
      <c r="A60" s="148"/>
      <c r="B60" s="185">
        <f t="shared" si="4"/>
        <v>553</v>
      </c>
      <c r="C60" s="150"/>
      <c r="D60" s="186"/>
      <c r="E60" s="186"/>
      <c r="F60" s="152"/>
      <c r="G60" s="187"/>
      <c r="H60" s="157"/>
      <c r="I60" s="188"/>
      <c r="J60" s="157"/>
      <c r="K60" s="157"/>
      <c r="L60" s="157"/>
      <c r="M60" s="187"/>
      <c r="N60" s="157"/>
      <c r="O60" s="157"/>
      <c r="P60" s="190"/>
      <c r="Q60" s="157"/>
      <c r="R60" s="157"/>
      <c r="S60" s="131"/>
      <c r="T60" s="131"/>
      <c r="U60" s="131"/>
      <c r="V60" s="131"/>
      <c r="W60" s="131"/>
      <c r="X60" s="131"/>
      <c r="Y60" s="131"/>
      <c r="Z60" s="131"/>
      <c r="AA60" s="131"/>
    </row>
    <row r="61" spans="1:27" x14ac:dyDescent="0.25">
      <c r="A61" s="148"/>
      <c r="B61" s="185">
        <f t="shared" si="4"/>
        <v>554</v>
      </c>
      <c r="C61" s="150"/>
      <c r="D61" s="186"/>
      <c r="E61" s="186"/>
      <c r="F61" s="152"/>
      <c r="G61" s="187"/>
      <c r="H61" s="157"/>
      <c r="I61" s="188"/>
      <c r="J61" s="157"/>
      <c r="K61" s="157"/>
      <c r="L61" s="157"/>
      <c r="M61" s="187"/>
      <c r="N61" s="157"/>
      <c r="O61" s="157"/>
      <c r="P61" s="190"/>
      <c r="Q61" s="157"/>
      <c r="R61" s="157"/>
      <c r="S61" s="131"/>
      <c r="T61" s="131"/>
      <c r="U61" s="131"/>
      <c r="V61" s="131"/>
      <c r="W61" s="131"/>
      <c r="X61" s="131"/>
      <c r="Y61" s="131"/>
      <c r="Z61" s="131"/>
      <c r="AA61" s="131"/>
    </row>
    <row r="62" spans="1:27" x14ac:dyDescent="0.25">
      <c r="A62" s="148"/>
      <c r="B62" s="185">
        <f t="shared" si="4"/>
        <v>555</v>
      </c>
      <c r="C62" s="150"/>
      <c r="D62" s="186"/>
      <c r="E62" s="186"/>
      <c r="F62" s="152"/>
      <c r="G62" s="187"/>
      <c r="H62" s="157"/>
      <c r="I62" s="188"/>
      <c r="J62" s="157"/>
      <c r="K62" s="157"/>
      <c r="L62" s="157"/>
      <c r="M62" s="187"/>
      <c r="N62" s="157"/>
      <c r="O62" s="157"/>
      <c r="P62" s="190"/>
      <c r="Q62" s="157"/>
      <c r="R62" s="157"/>
      <c r="S62" s="131"/>
      <c r="T62" s="131"/>
      <c r="U62" s="131"/>
      <c r="V62" s="131"/>
      <c r="W62" s="131"/>
      <c r="X62" s="131"/>
      <c r="Y62" s="131"/>
      <c r="Z62" s="131"/>
      <c r="AA62" s="131"/>
    </row>
    <row r="63" spans="1:27" x14ac:dyDescent="0.25">
      <c r="A63" s="33" t="s">
        <v>38</v>
      </c>
      <c r="B63" s="185">
        <f t="shared" si="4"/>
        <v>556</v>
      </c>
      <c r="C63" s="150"/>
      <c r="D63" s="186"/>
      <c r="E63" s="186"/>
      <c r="F63" s="152"/>
      <c r="G63" s="187"/>
      <c r="H63" s="157"/>
      <c r="I63" s="188"/>
      <c r="J63" s="157"/>
      <c r="K63" s="157"/>
      <c r="L63" s="157"/>
      <c r="M63" s="187"/>
      <c r="N63" s="157"/>
      <c r="O63" s="157"/>
      <c r="P63" s="190"/>
      <c r="Q63" s="157"/>
      <c r="R63" s="157"/>
      <c r="S63" s="131"/>
      <c r="T63" s="131"/>
      <c r="U63" s="131"/>
      <c r="V63" s="131"/>
      <c r="W63" s="131"/>
      <c r="X63" s="131"/>
      <c r="Y63" s="131"/>
      <c r="Z63" s="131"/>
      <c r="AA63" s="131"/>
    </row>
    <row r="64" spans="1:27" ht="15.75" thickBot="1" x14ac:dyDescent="0.3">
      <c r="A64" s="33" t="s">
        <v>39</v>
      </c>
      <c r="B64" s="185">
        <f t="shared" si="4"/>
        <v>557</v>
      </c>
      <c r="C64" s="150"/>
      <c r="D64" s="186"/>
      <c r="E64" s="186"/>
      <c r="F64" s="152"/>
      <c r="G64" s="187"/>
      <c r="H64" s="157"/>
      <c r="I64" s="188"/>
      <c r="J64" s="157"/>
      <c r="K64" s="157"/>
      <c r="L64" s="157"/>
      <c r="M64" s="187"/>
      <c r="N64" s="157"/>
      <c r="O64" s="159"/>
      <c r="P64" s="190"/>
      <c r="Q64" s="157"/>
      <c r="R64" s="157"/>
      <c r="S64" s="131"/>
      <c r="T64" s="131"/>
      <c r="U64" s="131"/>
      <c r="V64" s="131"/>
      <c r="W64" s="131"/>
      <c r="X64" s="131"/>
      <c r="Y64" s="131"/>
      <c r="Z64" s="131"/>
      <c r="AA64" s="131"/>
    </row>
    <row r="65" spans="1:27" ht="15.75" thickBot="1" x14ac:dyDescent="0.3">
      <c r="A65" s="298" t="s">
        <v>40</v>
      </c>
      <c r="B65" s="298"/>
      <c r="C65" s="191">
        <f>SUM(C48:C64)</f>
        <v>0</v>
      </c>
      <c r="D65" s="191">
        <f t="shared" ref="D65:R65" si="5">SUM(D48:D64)</f>
        <v>0</v>
      </c>
      <c r="E65" s="191">
        <f t="shared" si="5"/>
        <v>300</v>
      </c>
      <c r="F65" s="191">
        <f t="shared" si="5"/>
        <v>100</v>
      </c>
      <c r="G65" s="192">
        <f t="shared" si="5"/>
        <v>0</v>
      </c>
      <c r="H65" s="192">
        <f t="shared" si="5"/>
        <v>0</v>
      </c>
      <c r="I65" s="193">
        <f t="shared" si="5"/>
        <v>0</v>
      </c>
      <c r="J65" s="192">
        <f t="shared" si="5"/>
        <v>0</v>
      </c>
      <c r="K65" s="192">
        <f t="shared" si="5"/>
        <v>0</v>
      </c>
      <c r="L65" s="192">
        <f t="shared" si="5"/>
        <v>0</v>
      </c>
      <c r="M65" s="192">
        <f t="shared" si="5"/>
        <v>0</v>
      </c>
      <c r="N65" s="192">
        <f t="shared" si="5"/>
        <v>0</v>
      </c>
      <c r="O65" s="192">
        <f t="shared" si="5"/>
        <v>0</v>
      </c>
      <c r="P65" s="192">
        <f t="shared" si="5"/>
        <v>0</v>
      </c>
      <c r="Q65" s="192">
        <f t="shared" si="5"/>
        <v>0</v>
      </c>
      <c r="R65" s="192">
        <f t="shared" si="5"/>
        <v>0</v>
      </c>
      <c r="S65" s="194"/>
      <c r="T65" s="194"/>
      <c r="U65" s="194"/>
      <c r="V65" s="194"/>
      <c r="W65" s="194"/>
      <c r="X65" s="194"/>
      <c r="Y65" s="194"/>
      <c r="Z65" s="194"/>
      <c r="AA65" s="194"/>
    </row>
    <row r="66" spans="1:27" ht="15.75" thickBot="1" x14ac:dyDescent="0.3">
      <c r="A66" s="299" t="s">
        <v>41</v>
      </c>
      <c r="B66" s="299"/>
      <c r="C66" s="195">
        <f t="shared" ref="C66:R66" si="6">C29+C46-C65</f>
        <v>1688</v>
      </c>
      <c r="D66" s="195">
        <f t="shared" si="6"/>
        <v>578</v>
      </c>
      <c r="E66" s="195">
        <f t="shared" si="6"/>
        <v>0</v>
      </c>
      <c r="F66" s="195">
        <f t="shared" si="6"/>
        <v>0</v>
      </c>
      <c r="G66" s="146">
        <f t="shared" si="6"/>
        <v>5.4120000000003756</v>
      </c>
      <c r="H66" s="146">
        <f t="shared" si="6"/>
        <v>0</v>
      </c>
      <c r="I66" s="147">
        <f t="shared" si="6"/>
        <v>6321.6300000000338</v>
      </c>
      <c r="J66" s="146">
        <f t="shared" si="6"/>
        <v>53516.12999999983</v>
      </c>
      <c r="K66" s="146">
        <f t="shared" si="6"/>
        <v>-91077.109999999986</v>
      </c>
      <c r="L66" s="146">
        <f t="shared" si="6"/>
        <v>40812</v>
      </c>
      <c r="M66" s="146">
        <f t="shared" si="6"/>
        <v>18353.950000000012</v>
      </c>
      <c r="N66" s="146">
        <f t="shared" si="6"/>
        <v>448763.39</v>
      </c>
      <c r="O66" s="146">
        <f t="shared" si="6"/>
        <v>0</v>
      </c>
      <c r="P66" s="146">
        <f t="shared" si="6"/>
        <v>0</v>
      </c>
      <c r="Q66" s="146">
        <f t="shared" si="6"/>
        <v>21986.050000000007</v>
      </c>
      <c r="R66" s="146">
        <f t="shared" si="6"/>
        <v>477.48999999999614</v>
      </c>
      <c r="S66" s="194"/>
      <c r="T66" s="194"/>
      <c r="U66" s="194"/>
      <c r="V66" s="194"/>
      <c r="W66" s="194"/>
      <c r="X66" s="194"/>
      <c r="Y66" s="194"/>
      <c r="Z66" s="194"/>
      <c r="AA66" s="194"/>
    </row>
    <row r="67" spans="1:27" x14ac:dyDescent="0.25">
      <c r="A67" s="194"/>
      <c r="B67" s="194"/>
      <c r="C67" s="194"/>
      <c r="D67" s="194"/>
      <c r="E67" s="194"/>
      <c r="F67" s="194"/>
      <c r="G67" s="196"/>
      <c r="H67" s="196"/>
      <c r="I67" s="196"/>
      <c r="J67" s="196"/>
      <c r="K67" s="196"/>
      <c r="L67" s="196"/>
      <c r="M67" s="196"/>
      <c r="N67" s="196"/>
      <c r="O67" s="196"/>
      <c r="P67" s="196"/>
      <c r="Q67" s="196"/>
      <c r="R67" s="196"/>
    </row>
    <row r="69" spans="1:27" ht="24.75" x14ac:dyDescent="0.5">
      <c r="A69" s="197"/>
      <c r="B69" s="194"/>
      <c r="C69" s="194"/>
      <c r="D69" s="194"/>
      <c r="E69" s="194"/>
      <c r="F69" s="194"/>
      <c r="G69" s="196"/>
      <c r="H69" s="196"/>
      <c r="I69" s="196"/>
      <c r="J69" s="196"/>
      <c r="K69" s="196"/>
      <c r="L69" s="196"/>
      <c r="M69" s="196"/>
      <c r="N69" s="196"/>
      <c r="O69" s="276"/>
      <c r="P69" s="276"/>
      <c r="Q69" s="276"/>
      <c r="R69" s="276"/>
    </row>
    <row r="70" spans="1:27" ht="24.75" x14ac:dyDescent="0.5">
      <c r="A70" s="197" t="s">
        <v>42</v>
      </c>
      <c r="B70" s="194"/>
      <c r="C70" s="194"/>
      <c r="D70" s="194"/>
      <c r="E70" s="194"/>
      <c r="F70" s="194"/>
      <c r="G70" s="196"/>
      <c r="H70" s="196"/>
      <c r="I70" s="196"/>
      <c r="J70" s="196"/>
      <c r="K70" s="196"/>
      <c r="L70" s="196"/>
      <c r="M70" s="196"/>
      <c r="N70" s="196"/>
      <c r="O70" s="276"/>
      <c r="P70" s="276"/>
      <c r="Q70" s="276"/>
      <c r="R70" s="276"/>
    </row>
    <row r="72" spans="1:27" x14ac:dyDescent="0.25">
      <c r="A72" s="194"/>
      <c r="B72" s="194"/>
      <c r="C72" s="194"/>
      <c r="D72" s="194"/>
      <c r="E72" s="194"/>
      <c r="F72" s="194"/>
      <c r="G72" s="196"/>
      <c r="H72" s="196"/>
      <c r="I72" s="196"/>
      <c r="J72" s="196"/>
      <c r="K72" s="196"/>
      <c r="L72" s="196"/>
      <c r="M72" s="196"/>
      <c r="N72" s="196"/>
      <c r="O72" s="196"/>
      <c r="P72" s="196"/>
      <c r="Q72" s="196"/>
      <c r="R72" s="196"/>
    </row>
    <row r="242" spans="4:4" x14ac:dyDescent="0.25">
      <c r="D242" s="198" t="s">
        <v>43</v>
      </c>
    </row>
  </sheetData>
  <mergeCells count="14">
    <mergeCell ref="O70:R70"/>
    <mergeCell ref="B1:H1"/>
    <mergeCell ref="I1:R1"/>
    <mergeCell ref="B2:B3"/>
    <mergeCell ref="C2:C3"/>
    <mergeCell ref="D2:F2"/>
    <mergeCell ref="G2:G3"/>
    <mergeCell ref="H2:H3"/>
    <mergeCell ref="I2:P2"/>
    <mergeCell ref="A29:B29"/>
    <mergeCell ref="A46:B46"/>
    <mergeCell ref="A65:B65"/>
    <mergeCell ref="A66:B66"/>
    <mergeCell ref="O69:R6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topLeftCell="A28" workbookViewId="0">
      <selection activeCell="A14" sqref="A14"/>
    </sheetView>
  </sheetViews>
  <sheetFormatPr defaultColWidth="9" defaultRowHeight="15" x14ac:dyDescent="0.25"/>
  <cols>
    <col min="1" max="1" width="54.140625" customWidth="1"/>
    <col min="2" max="2" width="5.140625" customWidth="1"/>
    <col min="7" max="8" width="9.28515625" style="121" bestFit="1" customWidth="1"/>
    <col min="9" max="9" width="10.140625" style="121" bestFit="1" customWidth="1"/>
    <col min="10" max="10" width="9.85546875" style="121" bestFit="1" customWidth="1"/>
    <col min="11" max="11" width="9.28515625" style="121" bestFit="1" customWidth="1"/>
    <col min="12" max="12" width="9.42578125" style="121" bestFit="1" customWidth="1"/>
    <col min="13" max="18" width="9.28515625" style="121" bestFit="1" customWidth="1"/>
    <col min="257" max="257" width="54.140625" customWidth="1"/>
    <col min="258" max="258" width="5.140625" customWidth="1"/>
    <col min="263" max="264" width="9.28515625" bestFit="1" customWidth="1"/>
    <col min="265" max="265" width="10.140625" bestFit="1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4" width="9.28515625" bestFit="1" customWidth="1"/>
    <col min="513" max="513" width="54.140625" customWidth="1"/>
    <col min="514" max="514" width="5.140625" customWidth="1"/>
    <col min="519" max="520" width="9.28515625" bestFit="1" customWidth="1"/>
    <col min="521" max="521" width="10.140625" bestFit="1" customWidth="1"/>
    <col min="522" max="522" width="9.85546875" bestFit="1" customWidth="1"/>
    <col min="523" max="523" width="9.28515625" bestFit="1" customWidth="1"/>
    <col min="524" max="524" width="9.42578125" bestFit="1" customWidth="1"/>
    <col min="525" max="530" width="9.28515625" bestFit="1" customWidth="1"/>
    <col min="769" max="769" width="54.140625" customWidth="1"/>
    <col min="770" max="770" width="5.140625" customWidth="1"/>
    <col min="775" max="776" width="9.28515625" bestFit="1" customWidth="1"/>
    <col min="777" max="777" width="10.140625" bestFit="1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6" width="9.28515625" bestFit="1" customWidth="1"/>
    <col min="1025" max="1025" width="54.140625" customWidth="1"/>
    <col min="1026" max="1026" width="5.140625" customWidth="1"/>
    <col min="1031" max="1032" width="9.28515625" bestFit="1" customWidth="1"/>
    <col min="1033" max="1033" width="10.140625" bestFit="1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2" width="9.28515625" bestFit="1" customWidth="1"/>
    <col min="1281" max="1281" width="54.140625" customWidth="1"/>
    <col min="1282" max="1282" width="5.140625" customWidth="1"/>
    <col min="1287" max="1288" width="9.28515625" bestFit="1" customWidth="1"/>
    <col min="1289" max="1289" width="10.140625" bestFit="1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8" width="9.28515625" bestFit="1" customWidth="1"/>
    <col min="1537" max="1537" width="54.140625" customWidth="1"/>
    <col min="1538" max="1538" width="5.140625" customWidth="1"/>
    <col min="1543" max="1544" width="9.28515625" bestFit="1" customWidth="1"/>
    <col min="1545" max="1545" width="10.140625" bestFit="1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4" width="9.28515625" bestFit="1" customWidth="1"/>
    <col min="1793" max="1793" width="54.140625" customWidth="1"/>
    <col min="1794" max="1794" width="5.140625" customWidth="1"/>
    <col min="1799" max="1800" width="9.28515625" bestFit="1" customWidth="1"/>
    <col min="1801" max="1801" width="10.140625" bestFit="1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10" width="9.28515625" bestFit="1" customWidth="1"/>
    <col min="2049" max="2049" width="54.140625" customWidth="1"/>
    <col min="2050" max="2050" width="5.140625" customWidth="1"/>
    <col min="2055" max="2056" width="9.28515625" bestFit="1" customWidth="1"/>
    <col min="2057" max="2057" width="10.140625" bestFit="1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6" width="9.28515625" bestFit="1" customWidth="1"/>
    <col min="2305" max="2305" width="54.140625" customWidth="1"/>
    <col min="2306" max="2306" width="5.140625" customWidth="1"/>
    <col min="2311" max="2312" width="9.28515625" bestFit="1" customWidth="1"/>
    <col min="2313" max="2313" width="10.140625" bestFit="1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2" width="9.28515625" bestFit="1" customWidth="1"/>
    <col min="2561" max="2561" width="54.140625" customWidth="1"/>
    <col min="2562" max="2562" width="5.140625" customWidth="1"/>
    <col min="2567" max="2568" width="9.28515625" bestFit="1" customWidth="1"/>
    <col min="2569" max="2569" width="10.140625" bestFit="1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8" width="9.28515625" bestFit="1" customWidth="1"/>
    <col min="2817" max="2817" width="54.140625" customWidth="1"/>
    <col min="2818" max="2818" width="5.140625" customWidth="1"/>
    <col min="2823" max="2824" width="9.28515625" bestFit="1" customWidth="1"/>
    <col min="2825" max="2825" width="10.140625" bestFit="1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4" width="9.28515625" bestFit="1" customWidth="1"/>
    <col min="3073" max="3073" width="54.140625" customWidth="1"/>
    <col min="3074" max="3074" width="5.140625" customWidth="1"/>
    <col min="3079" max="3080" width="9.28515625" bestFit="1" customWidth="1"/>
    <col min="3081" max="3081" width="10.140625" bestFit="1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90" width="9.28515625" bestFit="1" customWidth="1"/>
    <col min="3329" max="3329" width="54.140625" customWidth="1"/>
    <col min="3330" max="3330" width="5.140625" customWidth="1"/>
    <col min="3335" max="3336" width="9.28515625" bestFit="1" customWidth="1"/>
    <col min="3337" max="3337" width="10.140625" bestFit="1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6" width="9.28515625" bestFit="1" customWidth="1"/>
    <col min="3585" max="3585" width="54.140625" customWidth="1"/>
    <col min="3586" max="3586" width="5.140625" customWidth="1"/>
    <col min="3591" max="3592" width="9.28515625" bestFit="1" customWidth="1"/>
    <col min="3593" max="3593" width="10.140625" bestFit="1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2" width="9.28515625" bestFit="1" customWidth="1"/>
    <col min="3841" max="3841" width="54.140625" customWidth="1"/>
    <col min="3842" max="3842" width="5.140625" customWidth="1"/>
    <col min="3847" max="3848" width="9.28515625" bestFit="1" customWidth="1"/>
    <col min="3849" max="3849" width="10.140625" bestFit="1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8" width="9.28515625" bestFit="1" customWidth="1"/>
    <col min="4097" max="4097" width="54.140625" customWidth="1"/>
    <col min="4098" max="4098" width="5.140625" customWidth="1"/>
    <col min="4103" max="4104" width="9.28515625" bestFit="1" customWidth="1"/>
    <col min="4105" max="4105" width="10.140625" bestFit="1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4" width="9.28515625" bestFit="1" customWidth="1"/>
    <col min="4353" max="4353" width="54.140625" customWidth="1"/>
    <col min="4354" max="4354" width="5.140625" customWidth="1"/>
    <col min="4359" max="4360" width="9.28515625" bestFit="1" customWidth="1"/>
    <col min="4361" max="4361" width="10.140625" bestFit="1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70" width="9.28515625" bestFit="1" customWidth="1"/>
    <col min="4609" max="4609" width="54.140625" customWidth="1"/>
    <col min="4610" max="4610" width="5.140625" customWidth="1"/>
    <col min="4615" max="4616" width="9.28515625" bestFit="1" customWidth="1"/>
    <col min="4617" max="4617" width="10.140625" bestFit="1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6" width="9.28515625" bestFit="1" customWidth="1"/>
    <col min="4865" max="4865" width="54.140625" customWidth="1"/>
    <col min="4866" max="4866" width="5.140625" customWidth="1"/>
    <col min="4871" max="4872" width="9.28515625" bestFit="1" customWidth="1"/>
    <col min="4873" max="4873" width="10.140625" bestFit="1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2" width="9.28515625" bestFit="1" customWidth="1"/>
    <col min="5121" max="5121" width="54.140625" customWidth="1"/>
    <col min="5122" max="5122" width="5.140625" customWidth="1"/>
    <col min="5127" max="5128" width="9.28515625" bestFit="1" customWidth="1"/>
    <col min="5129" max="5129" width="10.140625" bestFit="1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8" width="9.28515625" bestFit="1" customWidth="1"/>
    <col min="5377" max="5377" width="54.140625" customWidth="1"/>
    <col min="5378" max="5378" width="5.140625" customWidth="1"/>
    <col min="5383" max="5384" width="9.28515625" bestFit="1" customWidth="1"/>
    <col min="5385" max="5385" width="10.140625" bestFit="1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4" width="9.28515625" bestFit="1" customWidth="1"/>
    <col min="5633" max="5633" width="54.140625" customWidth="1"/>
    <col min="5634" max="5634" width="5.140625" customWidth="1"/>
    <col min="5639" max="5640" width="9.28515625" bestFit="1" customWidth="1"/>
    <col min="5641" max="5641" width="10.140625" bestFit="1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50" width="9.28515625" bestFit="1" customWidth="1"/>
    <col min="5889" max="5889" width="54.140625" customWidth="1"/>
    <col min="5890" max="5890" width="5.140625" customWidth="1"/>
    <col min="5895" max="5896" width="9.28515625" bestFit="1" customWidth="1"/>
    <col min="5897" max="5897" width="10.140625" bestFit="1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6" width="9.28515625" bestFit="1" customWidth="1"/>
    <col min="6145" max="6145" width="54.140625" customWidth="1"/>
    <col min="6146" max="6146" width="5.140625" customWidth="1"/>
    <col min="6151" max="6152" width="9.28515625" bestFit="1" customWidth="1"/>
    <col min="6153" max="6153" width="10.140625" bestFit="1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2" width="9.28515625" bestFit="1" customWidth="1"/>
    <col min="6401" max="6401" width="54.140625" customWidth="1"/>
    <col min="6402" max="6402" width="5.140625" customWidth="1"/>
    <col min="6407" max="6408" width="9.28515625" bestFit="1" customWidth="1"/>
    <col min="6409" max="6409" width="10.140625" bestFit="1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8" width="9.28515625" bestFit="1" customWidth="1"/>
    <col min="6657" max="6657" width="54.140625" customWidth="1"/>
    <col min="6658" max="6658" width="5.140625" customWidth="1"/>
    <col min="6663" max="6664" width="9.28515625" bestFit="1" customWidth="1"/>
    <col min="6665" max="6665" width="10.140625" bestFit="1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4" width="9.28515625" bestFit="1" customWidth="1"/>
    <col min="6913" max="6913" width="54.140625" customWidth="1"/>
    <col min="6914" max="6914" width="5.140625" customWidth="1"/>
    <col min="6919" max="6920" width="9.28515625" bestFit="1" customWidth="1"/>
    <col min="6921" max="6921" width="10.140625" bestFit="1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30" width="9.28515625" bestFit="1" customWidth="1"/>
    <col min="7169" max="7169" width="54.140625" customWidth="1"/>
    <col min="7170" max="7170" width="5.140625" customWidth="1"/>
    <col min="7175" max="7176" width="9.28515625" bestFit="1" customWidth="1"/>
    <col min="7177" max="7177" width="10.140625" bestFit="1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6" width="9.28515625" bestFit="1" customWidth="1"/>
    <col min="7425" max="7425" width="54.140625" customWidth="1"/>
    <col min="7426" max="7426" width="5.140625" customWidth="1"/>
    <col min="7431" max="7432" width="9.28515625" bestFit="1" customWidth="1"/>
    <col min="7433" max="7433" width="10.140625" bestFit="1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2" width="9.28515625" bestFit="1" customWidth="1"/>
    <col min="7681" max="7681" width="54.140625" customWidth="1"/>
    <col min="7682" max="7682" width="5.140625" customWidth="1"/>
    <col min="7687" max="7688" width="9.28515625" bestFit="1" customWidth="1"/>
    <col min="7689" max="7689" width="10.140625" bestFit="1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8" width="9.28515625" bestFit="1" customWidth="1"/>
    <col min="7937" max="7937" width="54.140625" customWidth="1"/>
    <col min="7938" max="7938" width="5.140625" customWidth="1"/>
    <col min="7943" max="7944" width="9.28515625" bestFit="1" customWidth="1"/>
    <col min="7945" max="7945" width="10.140625" bestFit="1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4" width="9.28515625" bestFit="1" customWidth="1"/>
    <col min="8193" max="8193" width="54.140625" customWidth="1"/>
    <col min="8194" max="8194" width="5.140625" customWidth="1"/>
    <col min="8199" max="8200" width="9.28515625" bestFit="1" customWidth="1"/>
    <col min="8201" max="8201" width="10.140625" bestFit="1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10" width="9.28515625" bestFit="1" customWidth="1"/>
    <col min="8449" max="8449" width="54.140625" customWidth="1"/>
    <col min="8450" max="8450" width="5.140625" customWidth="1"/>
    <col min="8455" max="8456" width="9.28515625" bestFit="1" customWidth="1"/>
    <col min="8457" max="8457" width="10.140625" bestFit="1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6" width="9.28515625" bestFit="1" customWidth="1"/>
    <col min="8705" max="8705" width="54.140625" customWidth="1"/>
    <col min="8706" max="8706" width="5.140625" customWidth="1"/>
    <col min="8711" max="8712" width="9.28515625" bestFit="1" customWidth="1"/>
    <col min="8713" max="8713" width="10.140625" bestFit="1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2" width="9.28515625" bestFit="1" customWidth="1"/>
    <col min="8961" max="8961" width="54.140625" customWidth="1"/>
    <col min="8962" max="8962" width="5.140625" customWidth="1"/>
    <col min="8967" max="8968" width="9.28515625" bestFit="1" customWidth="1"/>
    <col min="8969" max="8969" width="10.140625" bestFit="1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8" width="9.28515625" bestFit="1" customWidth="1"/>
    <col min="9217" max="9217" width="54.140625" customWidth="1"/>
    <col min="9218" max="9218" width="5.140625" customWidth="1"/>
    <col min="9223" max="9224" width="9.28515625" bestFit="1" customWidth="1"/>
    <col min="9225" max="9225" width="10.140625" bestFit="1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4" width="9.28515625" bestFit="1" customWidth="1"/>
    <col min="9473" max="9473" width="54.140625" customWidth="1"/>
    <col min="9474" max="9474" width="5.140625" customWidth="1"/>
    <col min="9479" max="9480" width="9.28515625" bestFit="1" customWidth="1"/>
    <col min="9481" max="9481" width="10.140625" bestFit="1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90" width="9.28515625" bestFit="1" customWidth="1"/>
    <col min="9729" max="9729" width="54.140625" customWidth="1"/>
    <col min="9730" max="9730" width="5.140625" customWidth="1"/>
    <col min="9735" max="9736" width="9.28515625" bestFit="1" customWidth="1"/>
    <col min="9737" max="9737" width="10.140625" bestFit="1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6" width="9.28515625" bestFit="1" customWidth="1"/>
    <col min="9985" max="9985" width="54.140625" customWidth="1"/>
    <col min="9986" max="9986" width="5.140625" customWidth="1"/>
    <col min="9991" max="9992" width="9.28515625" bestFit="1" customWidth="1"/>
    <col min="9993" max="9993" width="10.140625" bestFit="1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2" width="9.28515625" bestFit="1" customWidth="1"/>
    <col min="10241" max="10241" width="54.140625" customWidth="1"/>
    <col min="10242" max="10242" width="5.140625" customWidth="1"/>
    <col min="10247" max="10248" width="9.28515625" bestFit="1" customWidth="1"/>
    <col min="10249" max="10249" width="10.140625" bestFit="1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8" width="9.28515625" bestFit="1" customWidth="1"/>
    <col min="10497" max="10497" width="54.140625" customWidth="1"/>
    <col min="10498" max="10498" width="5.140625" customWidth="1"/>
    <col min="10503" max="10504" width="9.28515625" bestFit="1" customWidth="1"/>
    <col min="10505" max="10505" width="10.140625" bestFit="1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4" width="9.28515625" bestFit="1" customWidth="1"/>
    <col min="10753" max="10753" width="54.140625" customWidth="1"/>
    <col min="10754" max="10754" width="5.140625" customWidth="1"/>
    <col min="10759" max="10760" width="9.28515625" bestFit="1" customWidth="1"/>
    <col min="10761" max="10761" width="10.140625" bestFit="1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70" width="9.28515625" bestFit="1" customWidth="1"/>
    <col min="11009" max="11009" width="54.140625" customWidth="1"/>
    <col min="11010" max="11010" width="5.140625" customWidth="1"/>
    <col min="11015" max="11016" width="9.28515625" bestFit="1" customWidth="1"/>
    <col min="11017" max="11017" width="10.140625" bestFit="1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6" width="9.28515625" bestFit="1" customWidth="1"/>
    <col min="11265" max="11265" width="54.140625" customWidth="1"/>
    <col min="11266" max="11266" width="5.140625" customWidth="1"/>
    <col min="11271" max="11272" width="9.28515625" bestFit="1" customWidth="1"/>
    <col min="11273" max="11273" width="10.140625" bestFit="1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2" width="9.28515625" bestFit="1" customWidth="1"/>
    <col min="11521" max="11521" width="54.140625" customWidth="1"/>
    <col min="11522" max="11522" width="5.140625" customWidth="1"/>
    <col min="11527" max="11528" width="9.28515625" bestFit="1" customWidth="1"/>
    <col min="11529" max="11529" width="10.140625" bestFit="1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8" width="9.28515625" bestFit="1" customWidth="1"/>
    <col min="11777" max="11777" width="54.140625" customWidth="1"/>
    <col min="11778" max="11778" width="5.140625" customWidth="1"/>
    <col min="11783" max="11784" width="9.28515625" bestFit="1" customWidth="1"/>
    <col min="11785" max="11785" width="10.140625" bestFit="1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4" width="9.28515625" bestFit="1" customWidth="1"/>
    <col min="12033" max="12033" width="54.140625" customWidth="1"/>
    <col min="12034" max="12034" width="5.140625" customWidth="1"/>
    <col min="12039" max="12040" width="9.28515625" bestFit="1" customWidth="1"/>
    <col min="12041" max="12041" width="10.140625" bestFit="1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50" width="9.28515625" bestFit="1" customWidth="1"/>
    <col min="12289" max="12289" width="54.140625" customWidth="1"/>
    <col min="12290" max="12290" width="5.140625" customWidth="1"/>
    <col min="12295" max="12296" width="9.28515625" bestFit="1" customWidth="1"/>
    <col min="12297" max="12297" width="10.140625" bestFit="1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6" width="9.28515625" bestFit="1" customWidth="1"/>
    <col min="12545" max="12545" width="54.140625" customWidth="1"/>
    <col min="12546" max="12546" width="5.140625" customWidth="1"/>
    <col min="12551" max="12552" width="9.28515625" bestFit="1" customWidth="1"/>
    <col min="12553" max="12553" width="10.140625" bestFit="1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2" width="9.28515625" bestFit="1" customWidth="1"/>
    <col min="12801" max="12801" width="54.140625" customWidth="1"/>
    <col min="12802" max="12802" width="5.140625" customWidth="1"/>
    <col min="12807" max="12808" width="9.28515625" bestFit="1" customWidth="1"/>
    <col min="12809" max="12809" width="10.140625" bestFit="1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8" width="9.28515625" bestFit="1" customWidth="1"/>
    <col min="13057" max="13057" width="54.140625" customWidth="1"/>
    <col min="13058" max="13058" width="5.140625" customWidth="1"/>
    <col min="13063" max="13064" width="9.28515625" bestFit="1" customWidth="1"/>
    <col min="13065" max="13065" width="10.140625" bestFit="1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4" width="9.28515625" bestFit="1" customWidth="1"/>
    <col min="13313" max="13313" width="54.140625" customWidth="1"/>
    <col min="13314" max="13314" width="5.140625" customWidth="1"/>
    <col min="13319" max="13320" width="9.28515625" bestFit="1" customWidth="1"/>
    <col min="13321" max="13321" width="10.140625" bestFit="1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30" width="9.28515625" bestFit="1" customWidth="1"/>
    <col min="13569" max="13569" width="54.140625" customWidth="1"/>
    <col min="13570" max="13570" width="5.140625" customWidth="1"/>
    <col min="13575" max="13576" width="9.28515625" bestFit="1" customWidth="1"/>
    <col min="13577" max="13577" width="10.140625" bestFit="1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6" width="9.28515625" bestFit="1" customWidth="1"/>
    <col min="13825" max="13825" width="54.140625" customWidth="1"/>
    <col min="13826" max="13826" width="5.140625" customWidth="1"/>
    <col min="13831" max="13832" width="9.28515625" bestFit="1" customWidth="1"/>
    <col min="13833" max="13833" width="10.140625" bestFit="1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2" width="9.28515625" bestFit="1" customWidth="1"/>
    <col min="14081" max="14081" width="54.140625" customWidth="1"/>
    <col min="14082" max="14082" width="5.140625" customWidth="1"/>
    <col min="14087" max="14088" width="9.28515625" bestFit="1" customWidth="1"/>
    <col min="14089" max="14089" width="10.140625" bestFit="1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8" width="9.28515625" bestFit="1" customWidth="1"/>
    <col min="14337" max="14337" width="54.140625" customWidth="1"/>
    <col min="14338" max="14338" width="5.140625" customWidth="1"/>
    <col min="14343" max="14344" width="9.28515625" bestFit="1" customWidth="1"/>
    <col min="14345" max="14345" width="10.140625" bestFit="1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4" width="9.28515625" bestFit="1" customWidth="1"/>
    <col min="14593" max="14593" width="54.140625" customWidth="1"/>
    <col min="14594" max="14594" width="5.140625" customWidth="1"/>
    <col min="14599" max="14600" width="9.28515625" bestFit="1" customWidth="1"/>
    <col min="14601" max="14601" width="10.140625" bestFit="1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10" width="9.28515625" bestFit="1" customWidth="1"/>
    <col min="14849" max="14849" width="54.140625" customWidth="1"/>
    <col min="14850" max="14850" width="5.140625" customWidth="1"/>
    <col min="14855" max="14856" width="9.28515625" bestFit="1" customWidth="1"/>
    <col min="14857" max="14857" width="10.140625" bestFit="1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6" width="9.28515625" bestFit="1" customWidth="1"/>
    <col min="15105" max="15105" width="54.140625" customWidth="1"/>
    <col min="15106" max="15106" width="5.140625" customWidth="1"/>
    <col min="15111" max="15112" width="9.28515625" bestFit="1" customWidth="1"/>
    <col min="15113" max="15113" width="10.140625" bestFit="1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2" width="9.28515625" bestFit="1" customWidth="1"/>
    <col min="15361" max="15361" width="54.140625" customWidth="1"/>
    <col min="15362" max="15362" width="5.140625" customWidth="1"/>
    <col min="15367" max="15368" width="9.28515625" bestFit="1" customWidth="1"/>
    <col min="15369" max="15369" width="10.140625" bestFit="1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8" width="9.28515625" bestFit="1" customWidth="1"/>
    <col min="15617" max="15617" width="54.140625" customWidth="1"/>
    <col min="15618" max="15618" width="5.140625" customWidth="1"/>
    <col min="15623" max="15624" width="9.28515625" bestFit="1" customWidth="1"/>
    <col min="15625" max="15625" width="10.140625" bestFit="1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4" width="9.28515625" bestFit="1" customWidth="1"/>
    <col min="15873" max="15873" width="54.140625" customWidth="1"/>
    <col min="15874" max="15874" width="5.140625" customWidth="1"/>
    <col min="15879" max="15880" width="9.28515625" bestFit="1" customWidth="1"/>
    <col min="15881" max="15881" width="10.140625" bestFit="1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90" width="9.28515625" bestFit="1" customWidth="1"/>
    <col min="16129" max="16129" width="54.140625" customWidth="1"/>
    <col min="16130" max="16130" width="5.140625" customWidth="1"/>
    <col min="16135" max="16136" width="9.28515625" bestFit="1" customWidth="1"/>
    <col min="16137" max="16137" width="10.140625" bestFit="1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6</v>
      </c>
      <c r="B1" s="300" t="s">
        <v>0</v>
      </c>
      <c r="C1" s="279"/>
      <c r="D1" s="279"/>
      <c r="E1" s="279"/>
      <c r="F1" s="279"/>
      <c r="G1" s="279"/>
      <c r="H1" s="280"/>
      <c r="I1" s="277" t="s">
        <v>1</v>
      </c>
      <c r="J1" s="278"/>
      <c r="K1" s="278"/>
      <c r="L1" s="278"/>
      <c r="M1" s="278"/>
      <c r="N1" s="278"/>
      <c r="O1" s="278"/>
      <c r="P1" s="278"/>
      <c r="Q1" s="278"/>
      <c r="R1" s="278"/>
      <c r="S1" s="131"/>
      <c r="T1" s="131"/>
      <c r="U1" s="131"/>
      <c r="V1" s="131"/>
      <c r="W1" s="131"/>
      <c r="X1" s="131"/>
      <c r="Y1" s="131"/>
      <c r="Z1" s="131"/>
      <c r="AA1" s="131"/>
    </row>
    <row r="2" spans="1:27" ht="15.75" thickBot="1" x14ac:dyDescent="0.3">
      <c r="A2" s="132">
        <f>'[1]1'!A2</f>
        <v>7</v>
      </c>
      <c r="B2" s="301" t="s">
        <v>2</v>
      </c>
      <c r="C2" s="285" t="s">
        <v>3</v>
      </c>
      <c r="D2" s="304" t="s">
        <v>4</v>
      </c>
      <c r="E2" s="287"/>
      <c r="F2" s="305"/>
      <c r="G2" s="289" t="s">
        <v>5</v>
      </c>
      <c r="H2" s="289" t="s">
        <v>6</v>
      </c>
      <c r="I2" s="291" t="s">
        <v>4</v>
      </c>
      <c r="J2" s="292"/>
      <c r="K2" s="292"/>
      <c r="L2" s="292"/>
      <c r="M2" s="292"/>
      <c r="N2" s="292"/>
      <c r="O2" s="292"/>
      <c r="P2" s="293"/>
      <c r="Q2" s="134" t="s">
        <v>5</v>
      </c>
      <c r="R2" s="133" t="s">
        <v>6</v>
      </c>
      <c r="S2" s="131"/>
      <c r="T2" s="131"/>
      <c r="U2" s="131"/>
      <c r="V2" s="131"/>
      <c r="W2" s="131"/>
      <c r="X2" s="131"/>
      <c r="Y2" s="131"/>
      <c r="Z2" s="131"/>
      <c r="AA2" s="131"/>
    </row>
    <row r="3" spans="1:27" ht="15.75" thickBot="1" x14ac:dyDescent="0.3">
      <c r="A3" s="132">
        <f>'[1]1'!A3</f>
        <v>2023</v>
      </c>
      <c r="B3" s="302"/>
      <c r="C3" s="303"/>
      <c r="D3" s="135" t="s">
        <v>9</v>
      </c>
      <c r="E3" s="136" t="s">
        <v>10</v>
      </c>
      <c r="F3" s="137" t="s">
        <v>11</v>
      </c>
      <c r="G3" s="306"/>
      <c r="H3" s="306"/>
      <c r="I3" s="138" t="s">
        <v>13</v>
      </c>
      <c r="J3" s="139" t="s">
        <v>14</v>
      </c>
      <c r="K3" s="139" t="s">
        <v>15</v>
      </c>
      <c r="L3" s="139" t="s">
        <v>16</v>
      </c>
      <c r="M3" s="139" t="s">
        <v>17</v>
      </c>
      <c r="N3" s="140" t="s">
        <v>18</v>
      </c>
      <c r="O3" s="134" t="s">
        <v>19</v>
      </c>
      <c r="P3" s="138" t="s">
        <v>20</v>
      </c>
      <c r="Q3" s="141" t="s">
        <v>21</v>
      </c>
      <c r="R3" s="142" t="s">
        <v>21</v>
      </c>
      <c r="S3" s="131"/>
      <c r="T3" s="131"/>
      <c r="U3" s="131"/>
      <c r="V3" s="131"/>
      <c r="W3" s="131"/>
      <c r="X3" s="131"/>
      <c r="Y3" s="131"/>
      <c r="Z3" s="131"/>
      <c r="AA3" s="131"/>
    </row>
    <row r="4" spans="1:27" ht="15.75" thickBot="1" x14ac:dyDescent="0.3">
      <c r="A4" s="143" t="s">
        <v>22</v>
      </c>
      <c r="B4" s="144">
        <v>909</v>
      </c>
      <c r="C4" s="145">
        <f>'[1]5'!C66</f>
        <v>1688</v>
      </c>
      <c r="D4" s="145">
        <f>'[1]5'!D66</f>
        <v>578</v>
      </c>
      <c r="E4" s="145">
        <f>'[1]5'!E66</f>
        <v>0</v>
      </c>
      <c r="F4" s="145">
        <f>'[1]5'!F66</f>
        <v>0</v>
      </c>
      <c r="G4" s="146">
        <f>'[1]5'!G66</f>
        <v>5.4120000000003756</v>
      </c>
      <c r="H4" s="146">
        <f>'[1]5'!H66</f>
        <v>0</v>
      </c>
      <c r="I4" s="147">
        <f>'[1]5'!I66</f>
        <v>6321.6300000000338</v>
      </c>
      <c r="J4" s="146">
        <f>'[1]5'!J66</f>
        <v>53516.12999999983</v>
      </c>
      <c r="K4" s="146">
        <f>'[1]5'!K66</f>
        <v>-91077.109999999986</v>
      </c>
      <c r="L4" s="146">
        <f>'[1]5'!L66</f>
        <v>40812</v>
      </c>
      <c r="M4" s="146">
        <f>'[1]5'!M66</f>
        <v>18353.950000000012</v>
      </c>
      <c r="N4" s="146">
        <f>'[1]5'!N66</f>
        <v>448763.39</v>
      </c>
      <c r="O4" s="146">
        <f>'[1]5'!O66</f>
        <v>0</v>
      </c>
      <c r="P4" s="146">
        <f>'[1]5'!P66</f>
        <v>0</v>
      </c>
      <c r="Q4" s="146">
        <f>'[1]5'!Q66</f>
        <v>21986.050000000007</v>
      </c>
      <c r="R4" s="146">
        <f>'[1]5'!R66</f>
        <v>477.48999999999614</v>
      </c>
      <c r="S4" s="131"/>
      <c r="T4" s="131"/>
      <c r="U4" s="131"/>
      <c r="V4" s="131"/>
      <c r="W4" s="131"/>
      <c r="X4" s="131"/>
      <c r="Y4" s="131"/>
      <c r="Z4" s="131"/>
      <c r="AA4" s="131"/>
    </row>
    <row r="5" spans="1:27" x14ac:dyDescent="0.25">
      <c r="A5" s="148" t="s">
        <v>23</v>
      </c>
      <c r="B5" s="149">
        <f>B4+1</f>
        <v>910</v>
      </c>
      <c r="C5" s="150"/>
      <c r="D5" s="36"/>
      <c r="E5" s="151">
        <v>3350</v>
      </c>
      <c r="F5" s="152"/>
      <c r="G5" s="153"/>
      <c r="H5" s="154"/>
      <c r="I5" s="155"/>
      <c r="J5" s="153"/>
      <c r="K5" s="154"/>
      <c r="L5" s="155"/>
      <c r="M5" s="156"/>
      <c r="N5" s="154"/>
      <c r="O5" s="157"/>
      <c r="P5" s="153"/>
      <c r="Q5" s="154"/>
      <c r="R5" s="154"/>
      <c r="S5" s="131"/>
      <c r="T5" s="131"/>
      <c r="U5" s="131"/>
      <c r="V5" s="131"/>
      <c r="W5" s="131"/>
      <c r="X5" s="131"/>
      <c r="Y5" s="131"/>
      <c r="Z5" s="131"/>
      <c r="AA5" s="131"/>
    </row>
    <row r="6" spans="1:27" x14ac:dyDescent="0.25">
      <c r="A6" s="148" t="s">
        <v>23</v>
      </c>
      <c r="B6" s="149">
        <f t="shared" ref="B6:B24" si="0">B5+1</f>
        <v>911</v>
      </c>
      <c r="C6" s="150"/>
      <c r="D6" s="36"/>
      <c r="E6" s="151">
        <v>6640</v>
      </c>
      <c r="F6" s="152"/>
      <c r="G6" s="153"/>
      <c r="H6" s="154"/>
      <c r="I6" s="155"/>
      <c r="J6" s="153"/>
      <c r="K6" s="154"/>
      <c r="L6" s="155"/>
      <c r="M6" s="156"/>
      <c r="N6" s="154"/>
      <c r="O6" s="157"/>
      <c r="P6" s="153"/>
      <c r="Q6" s="154"/>
      <c r="R6" s="154"/>
      <c r="S6" s="131"/>
      <c r="T6" s="131"/>
      <c r="U6" s="131"/>
      <c r="V6" s="131"/>
      <c r="W6" s="131"/>
      <c r="X6" s="131"/>
      <c r="Y6" s="131"/>
      <c r="Z6" s="131"/>
      <c r="AA6" s="131"/>
    </row>
    <row r="7" spans="1:27" x14ac:dyDescent="0.25">
      <c r="A7" s="148" t="s">
        <v>23</v>
      </c>
      <c r="B7" s="149">
        <f t="shared" si="0"/>
        <v>912</v>
      </c>
      <c r="C7" s="150"/>
      <c r="D7" s="36"/>
      <c r="E7" s="151">
        <v>250</v>
      </c>
      <c r="F7" s="152"/>
      <c r="G7" s="153"/>
      <c r="H7" s="154"/>
      <c r="I7" s="155"/>
      <c r="J7" s="153"/>
      <c r="K7" s="154"/>
      <c r="L7" s="155"/>
      <c r="M7" s="156"/>
      <c r="N7" s="154"/>
      <c r="O7" s="157"/>
      <c r="P7" s="153"/>
      <c r="Q7" s="154"/>
      <c r="R7" s="154"/>
      <c r="S7" s="131"/>
      <c r="T7" s="131"/>
      <c r="U7" s="131"/>
      <c r="V7" s="131"/>
      <c r="W7" s="131"/>
      <c r="X7" s="131"/>
      <c r="Y7" s="131"/>
      <c r="Z7" s="131"/>
      <c r="AA7" s="131"/>
    </row>
    <row r="8" spans="1:27" x14ac:dyDescent="0.25">
      <c r="A8" s="148" t="s">
        <v>24</v>
      </c>
      <c r="B8" s="149">
        <f t="shared" si="0"/>
        <v>913</v>
      </c>
      <c r="C8" s="150"/>
      <c r="D8" s="36"/>
      <c r="E8" s="151"/>
      <c r="F8" s="152">
        <v>1130</v>
      </c>
      <c r="G8" s="153"/>
      <c r="H8" s="154"/>
      <c r="I8" s="155"/>
      <c r="J8" s="153"/>
      <c r="K8" s="154"/>
      <c r="L8" s="155"/>
      <c r="M8" s="156"/>
      <c r="N8" s="154"/>
      <c r="O8" s="157"/>
      <c r="P8" s="153"/>
      <c r="Q8" s="154"/>
      <c r="R8" s="154"/>
      <c r="S8" s="131"/>
      <c r="T8" s="131"/>
      <c r="U8" s="131"/>
      <c r="V8" s="131"/>
      <c r="W8" s="131"/>
      <c r="X8" s="131"/>
      <c r="Y8" s="131"/>
      <c r="Z8" s="131"/>
      <c r="AA8" s="131"/>
    </row>
    <row r="9" spans="1:27" x14ac:dyDescent="0.25">
      <c r="A9" s="148" t="s">
        <v>95</v>
      </c>
      <c r="B9" s="149">
        <f t="shared" si="0"/>
        <v>914</v>
      </c>
      <c r="C9" s="150"/>
      <c r="D9" s="36">
        <v>5000</v>
      </c>
      <c r="E9" s="151"/>
      <c r="F9" s="152"/>
      <c r="G9" s="153"/>
      <c r="H9" s="154"/>
      <c r="I9" s="155"/>
      <c r="J9" s="153"/>
      <c r="K9" s="154"/>
      <c r="L9" s="155"/>
      <c r="M9" s="156"/>
      <c r="N9" s="154"/>
      <c r="O9" s="157"/>
      <c r="P9" s="153"/>
      <c r="Q9" s="154"/>
      <c r="R9" s="154"/>
      <c r="S9" s="131"/>
      <c r="T9" s="131"/>
      <c r="U9" s="131"/>
      <c r="V9" s="131"/>
      <c r="W9" s="131"/>
      <c r="X9" s="131"/>
      <c r="Y9" s="131"/>
      <c r="Z9" s="131"/>
      <c r="AA9" s="131"/>
    </row>
    <row r="10" spans="1:27" x14ac:dyDescent="0.25">
      <c r="A10" s="148"/>
      <c r="B10" s="149">
        <f t="shared" si="0"/>
        <v>915</v>
      </c>
      <c r="C10" s="150"/>
      <c r="D10" s="36"/>
      <c r="E10" s="151"/>
      <c r="F10" s="152"/>
      <c r="G10" s="153"/>
      <c r="H10" s="154"/>
      <c r="I10" s="155"/>
      <c r="J10" s="153"/>
      <c r="K10" s="154"/>
      <c r="L10" s="155"/>
      <c r="M10" s="156"/>
      <c r="N10" s="154"/>
      <c r="O10" s="157"/>
      <c r="P10" s="153"/>
      <c r="Q10" s="154"/>
      <c r="R10" s="154"/>
      <c r="S10" s="131"/>
      <c r="T10" s="131"/>
      <c r="U10" s="131"/>
      <c r="V10" s="131"/>
      <c r="W10" s="131"/>
      <c r="X10" s="131"/>
      <c r="Y10" s="131"/>
      <c r="Z10" s="131"/>
      <c r="AA10" s="131"/>
    </row>
    <row r="11" spans="1:27" x14ac:dyDescent="0.25">
      <c r="A11" s="148"/>
      <c r="B11" s="149">
        <f t="shared" si="0"/>
        <v>916</v>
      </c>
      <c r="C11" s="150"/>
      <c r="D11" s="36"/>
      <c r="E11" s="151"/>
      <c r="F11" s="152"/>
      <c r="G11" s="153"/>
      <c r="H11" s="154"/>
      <c r="I11" s="155"/>
      <c r="J11" s="153"/>
      <c r="K11" s="154"/>
      <c r="L11" s="155"/>
      <c r="M11" s="156"/>
      <c r="N11" s="154"/>
      <c r="O11" s="157"/>
      <c r="P11" s="153"/>
      <c r="Q11" s="154"/>
      <c r="R11" s="154"/>
      <c r="S11" s="131"/>
      <c r="T11" s="131"/>
      <c r="U11" s="131"/>
      <c r="V11" s="131"/>
      <c r="W11" s="131"/>
      <c r="X11" s="131"/>
      <c r="Y11" s="131"/>
      <c r="Z11" s="131"/>
      <c r="AA11" s="131"/>
    </row>
    <row r="12" spans="1:27" x14ac:dyDescent="0.25">
      <c r="A12" s="148"/>
      <c r="B12" s="149">
        <f t="shared" si="0"/>
        <v>917</v>
      </c>
      <c r="C12" s="150"/>
      <c r="D12" s="36"/>
      <c r="E12" s="151"/>
      <c r="F12" s="152"/>
      <c r="G12" s="153"/>
      <c r="H12" s="154"/>
      <c r="I12" s="155"/>
      <c r="J12" s="153"/>
      <c r="K12" s="154"/>
      <c r="L12" s="155"/>
      <c r="M12" s="156"/>
      <c r="N12" s="154"/>
      <c r="O12" s="157"/>
      <c r="P12" s="153"/>
      <c r="Q12" s="154"/>
      <c r="R12" s="154"/>
      <c r="S12" s="131"/>
      <c r="T12" s="131"/>
      <c r="U12" s="131"/>
      <c r="V12" s="131"/>
      <c r="W12" s="131"/>
      <c r="X12" s="131"/>
      <c r="Y12" s="131"/>
      <c r="Z12" s="131"/>
      <c r="AA12" s="131"/>
    </row>
    <row r="13" spans="1:27" x14ac:dyDescent="0.25">
      <c r="A13" s="148"/>
      <c r="B13" s="149">
        <f t="shared" si="0"/>
        <v>918</v>
      </c>
      <c r="C13" s="150"/>
      <c r="D13" s="158"/>
      <c r="E13" s="151"/>
      <c r="F13" s="152"/>
      <c r="G13" s="153"/>
      <c r="H13" s="154"/>
      <c r="I13" s="155"/>
      <c r="J13" s="153"/>
      <c r="K13" s="154"/>
      <c r="L13" s="155"/>
      <c r="M13" s="156"/>
      <c r="N13" s="154"/>
      <c r="O13" s="157"/>
      <c r="P13" s="153"/>
      <c r="Q13" s="154"/>
      <c r="R13" s="154"/>
      <c r="S13" s="131"/>
      <c r="T13" s="131"/>
      <c r="U13" s="131"/>
      <c r="V13" s="131"/>
      <c r="W13" s="131"/>
      <c r="X13" s="131"/>
      <c r="Y13" s="131"/>
      <c r="Z13" s="131"/>
      <c r="AA13" s="131"/>
    </row>
    <row r="14" spans="1:27" x14ac:dyDescent="0.25">
      <c r="A14" s="148"/>
      <c r="B14" s="149">
        <f t="shared" si="0"/>
        <v>919</v>
      </c>
      <c r="C14" s="150"/>
      <c r="D14" s="158"/>
      <c r="E14" s="151"/>
      <c r="F14" s="152"/>
      <c r="G14" s="153"/>
      <c r="H14" s="154"/>
      <c r="I14" s="155"/>
      <c r="J14" s="153"/>
      <c r="K14" s="154"/>
      <c r="L14" s="155"/>
      <c r="M14" s="156"/>
      <c r="N14" s="154"/>
      <c r="O14" s="157"/>
      <c r="P14" s="153"/>
      <c r="Q14" s="154"/>
      <c r="R14" s="154"/>
      <c r="S14" s="131"/>
      <c r="T14" s="131"/>
      <c r="U14" s="131"/>
      <c r="V14" s="131"/>
      <c r="W14" s="131"/>
      <c r="X14" s="131"/>
      <c r="Y14" s="131"/>
      <c r="Z14" s="131"/>
      <c r="AA14" s="131"/>
    </row>
    <row r="15" spans="1:27" x14ac:dyDescent="0.25">
      <c r="A15" s="148"/>
      <c r="B15" s="149">
        <f t="shared" si="0"/>
        <v>920</v>
      </c>
      <c r="C15" s="150"/>
      <c r="D15" s="158"/>
      <c r="E15" s="151"/>
      <c r="F15" s="152"/>
      <c r="G15" s="153"/>
      <c r="H15" s="154"/>
      <c r="I15" s="155"/>
      <c r="J15" s="153"/>
      <c r="K15" s="154"/>
      <c r="L15" s="155"/>
      <c r="M15" s="156"/>
      <c r="N15" s="154"/>
      <c r="O15" s="157"/>
      <c r="P15" s="153"/>
      <c r="Q15" s="154"/>
      <c r="R15" s="154"/>
      <c r="S15" s="131"/>
      <c r="T15" s="131"/>
      <c r="U15" s="131"/>
      <c r="V15" s="131"/>
      <c r="W15" s="131"/>
      <c r="X15" s="131"/>
      <c r="Y15" s="131"/>
      <c r="Z15" s="131"/>
      <c r="AA15" s="131"/>
    </row>
    <row r="16" spans="1:27" x14ac:dyDescent="0.25">
      <c r="A16" s="148"/>
      <c r="B16" s="149">
        <f t="shared" si="0"/>
        <v>921</v>
      </c>
      <c r="C16" s="150"/>
      <c r="D16" s="158"/>
      <c r="E16" s="151"/>
      <c r="F16" s="152"/>
      <c r="G16" s="153"/>
      <c r="H16" s="154"/>
      <c r="I16" s="155"/>
      <c r="J16" s="153"/>
      <c r="K16" s="154"/>
      <c r="L16" s="155"/>
      <c r="M16" s="156"/>
      <c r="N16" s="154"/>
      <c r="O16" s="157"/>
      <c r="P16" s="153"/>
      <c r="Q16" s="154"/>
      <c r="R16" s="154"/>
      <c r="S16" s="131"/>
      <c r="T16" s="131"/>
      <c r="U16" s="131"/>
      <c r="V16" s="131"/>
      <c r="W16" s="131"/>
      <c r="X16" s="131"/>
      <c r="Y16" s="131"/>
      <c r="Z16" s="131"/>
      <c r="AA16" s="131"/>
    </row>
    <row r="17" spans="1:27" x14ac:dyDescent="0.25">
      <c r="A17" s="148"/>
      <c r="B17" s="149">
        <f t="shared" si="0"/>
        <v>922</v>
      </c>
      <c r="C17" s="150"/>
      <c r="D17" s="158"/>
      <c r="E17" s="151"/>
      <c r="F17" s="152"/>
      <c r="G17" s="153"/>
      <c r="H17" s="154"/>
      <c r="I17" s="155"/>
      <c r="J17" s="153"/>
      <c r="K17" s="154"/>
      <c r="L17" s="155"/>
      <c r="M17" s="156"/>
      <c r="N17" s="154"/>
      <c r="O17" s="157"/>
      <c r="P17" s="153"/>
      <c r="Q17" s="154"/>
      <c r="R17" s="154"/>
      <c r="S17" s="131"/>
      <c r="T17" s="131"/>
      <c r="U17" s="131"/>
      <c r="V17" s="131"/>
      <c r="W17" s="131"/>
      <c r="X17" s="131"/>
      <c r="Y17" s="131"/>
      <c r="Z17" s="131"/>
      <c r="AA17" s="131"/>
    </row>
    <row r="18" spans="1:27" x14ac:dyDescent="0.25">
      <c r="A18" s="148"/>
      <c r="B18" s="149">
        <f t="shared" si="0"/>
        <v>923</v>
      </c>
      <c r="C18" s="150"/>
      <c r="D18" s="158"/>
      <c r="E18" s="151"/>
      <c r="F18" s="152"/>
      <c r="G18" s="153"/>
      <c r="H18" s="154"/>
      <c r="I18" s="155"/>
      <c r="J18" s="153"/>
      <c r="K18" s="154"/>
      <c r="L18" s="155"/>
      <c r="M18" s="156"/>
      <c r="N18" s="154"/>
      <c r="O18" s="157"/>
      <c r="P18" s="153"/>
      <c r="Q18" s="154"/>
      <c r="R18" s="154"/>
      <c r="S18" s="131"/>
      <c r="T18" s="131"/>
      <c r="U18" s="131"/>
      <c r="V18" s="131"/>
      <c r="W18" s="131"/>
      <c r="X18" s="131"/>
      <c r="Y18" s="131"/>
      <c r="Z18" s="131"/>
      <c r="AA18" s="131"/>
    </row>
    <row r="19" spans="1:27" x14ac:dyDescent="0.25">
      <c r="A19" s="148"/>
      <c r="B19" s="149">
        <f t="shared" si="0"/>
        <v>924</v>
      </c>
      <c r="C19" s="150"/>
      <c r="D19" s="158"/>
      <c r="E19" s="151"/>
      <c r="F19" s="152"/>
      <c r="G19" s="153"/>
      <c r="H19" s="154"/>
      <c r="I19" s="155"/>
      <c r="J19" s="153"/>
      <c r="K19" s="154"/>
      <c r="L19" s="155"/>
      <c r="M19" s="156"/>
      <c r="N19" s="154"/>
      <c r="O19" s="157"/>
      <c r="P19" s="153"/>
      <c r="Q19" s="154"/>
      <c r="R19" s="154"/>
      <c r="S19" s="131"/>
      <c r="T19" s="131"/>
      <c r="U19" s="131"/>
      <c r="V19" s="131"/>
      <c r="W19" s="131"/>
      <c r="X19" s="131"/>
      <c r="Y19" s="131"/>
      <c r="Z19" s="131"/>
      <c r="AA19" s="131"/>
    </row>
    <row r="20" spans="1:27" x14ac:dyDescent="0.25">
      <c r="A20" s="148"/>
      <c r="B20" s="149">
        <f t="shared" si="0"/>
        <v>925</v>
      </c>
      <c r="C20" s="150"/>
      <c r="D20" s="158"/>
      <c r="E20" s="151"/>
      <c r="F20" s="152"/>
      <c r="G20" s="153"/>
      <c r="H20" s="154"/>
      <c r="I20" s="155"/>
      <c r="J20" s="153"/>
      <c r="K20" s="154"/>
      <c r="L20" s="155"/>
      <c r="M20" s="156"/>
      <c r="N20" s="154"/>
      <c r="O20" s="157"/>
      <c r="P20" s="153"/>
      <c r="Q20" s="154"/>
      <c r="R20" s="154"/>
      <c r="S20" s="131"/>
      <c r="T20" s="131"/>
      <c r="U20" s="131"/>
      <c r="V20" s="131"/>
      <c r="W20" s="131"/>
      <c r="X20" s="131"/>
      <c r="Y20" s="131"/>
      <c r="Z20" s="131"/>
      <c r="AA20" s="131"/>
    </row>
    <row r="21" spans="1:27" x14ac:dyDescent="0.25">
      <c r="A21" s="148" t="s">
        <v>23</v>
      </c>
      <c r="B21" s="149">
        <f t="shared" si="0"/>
        <v>926</v>
      </c>
      <c r="C21" s="150"/>
      <c r="D21" s="158"/>
      <c r="E21" s="151"/>
      <c r="F21" s="152"/>
      <c r="G21" s="153"/>
      <c r="H21" s="154"/>
      <c r="I21" s="155"/>
      <c r="J21" s="153"/>
      <c r="K21" s="154"/>
      <c r="L21" s="155"/>
      <c r="M21" s="156"/>
      <c r="N21" s="154"/>
      <c r="O21" s="157"/>
      <c r="P21" s="153"/>
      <c r="Q21" s="154"/>
      <c r="R21" s="154"/>
      <c r="S21" s="131"/>
      <c r="T21" s="131"/>
      <c r="U21" s="131"/>
      <c r="V21" s="131"/>
      <c r="W21" s="131"/>
      <c r="X21" s="131"/>
      <c r="Y21" s="131"/>
      <c r="Z21" s="131"/>
      <c r="AA21" s="131"/>
    </row>
    <row r="22" spans="1:27" x14ac:dyDescent="0.25">
      <c r="A22" s="148" t="s">
        <v>24</v>
      </c>
      <c r="B22" s="149">
        <f t="shared" si="0"/>
        <v>927</v>
      </c>
      <c r="C22" s="150"/>
      <c r="D22" s="158"/>
      <c r="E22" s="151"/>
      <c r="F22" s="152"/>
      <c r="G22" s="153"/>
      <c r="H22" s="154"/>
      <c r="I22" s="155"/>
      <c r="J22" s="153"/>
      <c r="K22" s="154"/>
      <c r="L22" s="155"/>
      <c r="M22" s="156"/>
      <c r="N22" s="154"/>
      <c r="O22" s="157"/>
      <c r="P22" s="153"/>
      <c r="Q22" s="154"/>
      <c r="R22" s="154"/>
      <c r="S22" s="131"/>
      <c r="T22" s="131"/>
      <c r="U22" s="131"/>
      <c r="V22" s="131"/>
      <c r="W22" s="131"/>
      <c r="X22" s="131"/>
      <c r="Y22" s="131"/>
      <c r="Z22" s="131"/>
      <c r="AA22" s="131"/>
    </row>
    <row r="23" spans="1:27" x14ac:dyDescent="0.25">
      <c r="A23" s="148" t="s">
        <v>25</v>
      </c>
      <c r="B23" s="149">
        <f t="shared" si="0"/>
        <v>928</v>
      </c>
      <c r="C23" s="150"/>
      <c r="D23" s="158"/>
      <c r="E23" s="151"/>
      <c r="F23" s="152"/>
      <c r="G23" s="153"/>
      <c r="H23" s="154"/>
      <c r="I23" s="155"/>
      <c r="J23" s="153"/>
      <c r="K23" s="154"/>
      <c r="L23" s="155"/>
      <c r="M23" s="156"/>
      <c r="N23" s="154"/>
      <c r="O23" s="157"/>
      <c r="P23" s="153"/>
      <c r="Q23" s="154"/>
      <c r="R23" s="154"/>
      <c r="S23" s="131"/>
      <c r="T23" s="131"/>
      <c r="U23" s="131"/>
      <c r="V23" s="131"/>
      <c r="W23" s="131"/>
      <c r="X23" s="131"/>
      <c r="Y23" s="131"/>
      <c r="Z23" s="131"/>
      <c r="AA23" s="131"/>
    </row>
    <row r="24" spans="1:27" ht="15.75" thickBot="1" x14ac:dyDescent="0.3">
      <c r="A24" s="148" t="s">
        <v>26</v>
      </c>
      <c r="B24" s="149">
        <f t="shared" si="0"/>
        <v>929</v>
      </c>
      <c r="C24" s="150"/>
      <c r="D24" s="158"/>
      <c r="E24" s="151"/>
      <c r="F24" s="152"/>
      <c r="G24" s="153"/>
      <c r="H24" s="154"/>
      <c r="I24" s="155"/>
      <c r="J24" s="153"/>
      <c r="K24" s="154"/>
      <c r="L24" s="155"/>
      <c r="M24" s="156"/>
      <c r="N24" s="154"/>
      <c r="O24" s="159"/>
      <c r="P24" s="153"/>
      <c r="Q24" s="154"/>
      <c r="R24" s="154"/>
      <c r="S24" s="131"/>
      <c r="T24" s="131"/>
      <c r="U24" s="131"/>
      <c r="V24" s="131"/>
      <c r="W24" s="131"/>
      <c r="X24" s="131"/>
      <c r="Y24" s="131"/>
      <c r="Z24" s="131"/>
      <c r="AA24" s="131"/>
    </row>
    <row r="25" spans="1:27" ht="15.75" thickBot="1" x14ac:dyDescent="0.3">
      <c r="A25" s="294" t="s">
        <v>27</v>
      </c>
      <c r="B25" s="307"/>
      <c r="C25" s="145">
        <f>SUM(C4:C24)</f>
        <v>1688</v>
      </c>
      <c r="D25" s="145">
        <f t="shared" ref="D25:R25" si="1">SUM(D4:D24)</f>
        <v>5578</v>
      </c>
      <c r="E25" s="145">
        <f t="shared" si="1"/>
        <v>10240</v>
      </c>
      <c r="F25" s="145">
        <f t="shared" si="1"/>
        <v>1130</v>
      </c>
      <c r="G25" s="146">
        <f t="shared" si="1"/>
        <v>5.4120000000003756</v>
      </c>
      <c r="H25" s="146">
        <f t="shared" si="1"/>
        <v>0</v>
      </c>
      <c r="I25" s="147">
        <f t="shared" si="1"/>
        <v>6321.6300000000338</v>
      </c>
      <c r="J25" s="146">
        <f t="shared" si="1"/>
        <v>53516.12999999983</v>
      </c>
      <c r="K25" s="146">
        <f t="shared" si="1"/>
        <v>-91077.109999999986</v>
      </c>
      <c r="L25" s="146">
        <f t="shared" si="1"/>
        <v>40812</v>
      </c>
      <c r="M25" s="146">
        <f t="shared" si="1"/>
        <v>18353.950000000012</v>
      </c>
      <c r="N25" s="146">
        <f t="shared" si="1"/>
        <v>448763.39</v>
      </c>
      <c r="O25" s="146">
        <f t="shared" si="1"/>
        <v>0</v>
      </c>
      <c r="P25" s="146">
        <f t="shared" si="1"/>
        <v>0</v>
      </c>
      <c r="Q25" s="146">
        <f t="shared" si="1"/>
        <v>21986.050000000007</v>
      </c>
      <c r="R25" s="146">
        <f t="shared" si="1"/>
        <v>477.48999999999614</v>
      </c>
      <c r="S25" s="131"/>
      <c r="T25" s="131"/>
      <c r="U25" s="131"/>
      <c r="V25" s="131"/>
      <c r="W25" s="131"/>
      <c r="X25" s="131"/>
      <c r="Y25" s="131"/>
      <c r="Z25" s="131"/>
      <c r="AA25" s="131"/>
    </row>
    <row r="26" spans="1:27" ht="15.75" thickBot="1" x14ac:dyDescent="0.3">
      <c r="A26" s="160" t="s">
        <v>28</v>
      </c>
      <c r="B26" s="161">
        <v>361</v>
      </c>
      <c r="C26" s="161"/>
      <c r="D26" s="162"/>
      <c r="E26" s="163"/>
      <c r="F26" s="164"/>
      <c r="G26" s="165"/>
      <c r="H26" s="166"/>
      <c r="I26" s="167"/>
      <c r="J26" s="165"/>
      <c r="K26" s="166"/>
      <c r="L26" s="166"/>
      <c r="M26" s="168"/>
      <c r="N26" s="166"/>
      <c r="O26" s="169"/>
      <c r="P26" s="165"/>
      <c r="Q26" s="166"/>
      <c r="R26" s="166"/>
      <c r="S26" s="131"/>
      <c r="T26" s="131"/>
      <c r="U26" s="131"/>
      <c r="V26" s="131"/>
      <c r="W26" s="131"/>
      <c r="X26" s="131"/>
      <c r="Y26" s="131"/>
      <c r="Z26" s="131"/>
      <c r="AA26" s="131"/>
    </row>
    <row r="27" spans="1:27" x14ac:dyDescent="0.25">
      <c r="A27" s="33"/>
      <c r="B27" s="170">
        <f>B26+1</f>
        <v>362</v>
      </c>
      <c r="C27" s="171"/>
      <c r="D27" s="158"/>
      <c r="E27" s="172"/>
      <c r="F27" s="152"/>
      <c r="G27" s="153"/>
      <c r="H27" s="154"/>
      <c r="I27" s="155"/>
      <c r="J27" s="153"/>
      <c r="K27" s="154"/>
      <c r="L27" s="154"/>
      <c r="M27" s="156"/>
      <c r="N27" s="154"/>
      <c r="O27" s="157"/>
      <c r="P27" s="153"/>
      <c r="Q27" s="154"/>
      <c r="R27" s="154"/>
      <c r="S27" s="131"/>
      <c r="T27" s="131"/>
      <c r="U27" s="131"/>
      <c r="V27" s="131"/>
      <c r="W27" s="131"/>
      <c r="X27" s="131"/>
      <c r="Y27" s="131"/>
      <c r="Z27" s="131"/>
      <c r="AA27" s="131"/>
    </row>
    <row r="28" spans="1:27" x14ac:dyDescent="0.25">
      <c r="A28" s="148" t="s">
        <v>33</v>
      </c>
      <c r="B28" s="170">
        <f t="shared" ref="B28:B46" si="2">B27+1</f>
        <v>363</v>
      </c>
      <c r="C28" s="213"/>
      <c r="D28" s="158"/>
      <c r="E28" s="172">
        <v>-9800</v>
      </c>
      <c r="F28" s="152"/>
      <c r="G28" s="153"/>
      <c r="H28" s="154"/>
      <c r="I28" s="155"/>
      <c r="J28" s="153">
        <v>9800</v>
      </c>
      <c r="K28" s="154"/>
      <c r="L28" s="154"/>
      <c r="M28" s="156"/>
      <c r="N28" s="154"/>
      <c r="O28" s="157"/>
      <c r="P28" s="153"/>
      <c r="Q28" s="154"/>
      <c r="R28" s="154"/>
      <c r="S28" s="131"/>
      <c r="T28" s="131"/>
      <c r="U28" s="131"/>
      <c r="V28" s="131"/>
      <c r="W28" s="131"/>
      <c r="X28" s="131"/>
      <c r="Y28" s="131"/>
      <c r="Z28" s="131"/>
      <c r="AA28" s="131"/>
    </row>
    <row r="29" spans="1:27" x14ac:dyDescent="0.25">
      <c r="A29" s="148" t="s">
        <v>34</v>
      </c>
      <c r="B29" s="170">
        <f t="shared" si="2"/>
        <v>364</v>
      </c>
      <c r="C29" s="171"/>
      <c r="D29" s="158"/>
      <c r="E29" s="172"/>
      <c r="F29" s="152">
        <v>-4500</v>
      </c>
      <c r="G29" s="153"/>
      <c r="H29" s="154"/>
      <c r="I29" s="155"/>
      <c r="J29" s="153"/>
      <c r="K29" s="154">
        <v>4500</v>
      </c>
      <c r="L29" s="154"/>
      <c r="M29" s="156"/>
      <c r="N29" s="154"/>
      <c r="O29" s="157"/>
      <c r="P29" s="153"/>
      <c r="Q29" s="154"/>
      <c r="R29" s="154"/>
      <c r="S29" s="131"/>
      <c r="T29" s="131"/>
      <c r="U29" s="131"/>
      <c r="V29" s="131"/>
      <c r="W29" s="131"/>
      <c r="X29" s="131"/>
      <c r="Y29" s="131"/>
      <c r="Z29" s="131"/>
      <c r="AA29" s="131"/>
    </row>
    <row r="30" spans="1:27" x14ac:dyDescent="0.25">
      <c r="A30" s="33" t="s">
        <v>31</v>
      </c>
      <c r="B30" s="170">
        <f t="shared" si="2"/>
        <v>365</v>
      </c>
      <c r="C30" s="171">
        <v>5000</v>
      </c>
      <c r="D30" s="158">
        <v>-5000</v>
      </c>
      <c r="E30" s="172"/>
      <c r="F30" s="152"/>
      <c r="G30" s="153"/>
      <c r="H30" s="154"/>
      <c r="I30" s="155"/>
      <c r="J30" s="153"/>
      <c r="K30" s="154"/>
      <c r="L30" s="154"/>
      <c r="M30" s="156"/>
      <c r="N30" s="154"/>
      <c r="O30" s="157"/>
      <c r="P30" s="153"/>
      <c r="Q30" s="154"/>
      <c r="R30" s="154"/>
      <c r="S30" s="131"/>
      <c r="T30" s="131"/>
      <c r="U30" s="131"/>
      <c r="V30" s="131"/>
      <c r="W30" s="131"/>
      <c r="X30" s="131"/>
      <c r="Y30" s="131"/>
      <c r="Z30" s="131"/>
      <c r="AA30" s="131"/>
    </row>
    <row r="31" spans="1:27" x14ac:dyDescent="0.25">
      <c r="A31" s="148"/>
      <c r="B31" s="170">
        <f t="shared" si="2"/>
        <v>366</v>
      </c>
      <c r="C31" s="171"/>
      <c r="D31" s="158"/>
      <c r="E31" s="172"/>
      <c r="F31" s="152"/>
      <c r="G31" s="153"/>
      <c r="H31" s="154"/>
      <c r="I31" s="155"/>
      <c r="J31" s="171"/>
      <c r="K31" s="154"/>
      <c r="L31" s="154"/>
      <c r="M31" s="156"/>
      <c r="N31" s="154"/>
      <c r="O31" s="157"/>
      <c r="P31" s="153"/>
      <c r="Q31" s="154"/>
      <c r="R31" s="154"/>
      <c r="S31" s="131"/>
      <c r="T31" s="131"/>
      <c r="U31" s="131"/>
      <c r="V31" s="131"/>
      <c r="W31" s="131"/>
      <c r="X31" s="131"/>
      <c r="Y31" s="131"/>
      <c r="Z31" s="131"/>
      <c r="AA31" s="131"/>
    </row>
    <row r="32" spans="1:27" x14ac:dyDescent="0.25">
      <c r="A32" s="148"/>
      <c r="B32" s="170">
        <f t="shared" si="2"/>
        <v>367</v>
      </c>
      <c r="C32" s="171"/>
      <c r="D32" s="158"/>
      <c r="E32" s="172"/>
      <c r="F32" s="152"/>
      <c r="G32" s="153"/>
      <c r="H32" s="154"/>
      <c r="I32" s="155"/>
      <c r="J32" s="153"/>
      <c r="K32" s="154"/>
      <c r="L32" s="154"/>
      <c r="M32" s="156"/>
      <c r="N32" s="154"/>
      <c r="O32" s="157"/>
      <c r="P32" s="153"/>
      <c r="Q32" s="154"/>
      <c r="R32" s="154"/>
      <c r="S32" s="131"/>
      <c r="T32" s="131"/>
      <c r="U32" s="131"/>
      <c r="V32" s="131"/>
      <c r="W32" s="131"/>
      <c r="X32" s="131"/>
      <c r="Y32" s="131"/>
      <c r="Z32" s="131"/>
      <c r="AA32" s="131"/>
    </row>
    <row r="33" spans="1:27" x14ac:dyDescent="0.25">
      <c r="A33" s="148"/>
      <c r="B33" s="170">
        <f t="shared" si="2"/>
        <v>368</v>
      </c>
      <c r="C33" s="171"/>
      <c r="D33" s="158"/>
      <c r="E33" s="172"/>
      <c r="F33" s="152"/>
      <c r="G33" s="153"/>
      <c r="H33" s="154"/>
      <c r="I33" s="155"/>
      <c r="J33" s="153"/>
      <c r="K33" s="154"/>
      <c r="L33" s="154"/>
      <c r="M33" s="156"/>
      <c r="N33" s="154"/>
      <c r="O33" s="157"/>
      <c r="P33" s="153"/>
      <c r="Q33" s="154"/>
      <c r="R33" s="154"/>
      <c r="S33" s="131"/>
      <c r="T33" s="131"/>
      <c r="U33" s="131"/>
      <c r="V33" s="131"/>
      <c r="W33" s="131"/>
      <c r="X33" s="131"/>
      <c r="Y33" s="131"/>
      <c r="Z33" s="131"/>
      <c r="AA33" s="131"/>
    </row>
    <row r="34" spans="1:27" x14ac:dyDescent="0.25">
      <c r="A34" s="148"/>
      <c r="B34" s="170">
        <f t="shared" si="2"/>
        <v>369</v>
      </c>
      <c r="C34" s="171"/>
      <c r="D34" s="158"/>
      <c r="E34" s="172"/>
      <c r="F34" s="152"/>
      <c r="G34" s="153"/>
      <c r="H34" s="154"/>
      <c r="I34" s="155"/>
      <c r="J34" s="153"/>
      <c r="K34" s="154"/>
      <c r="L34" s="154"/>
      <c r="M34" s="156"/>
      <c r="N34" s="154"/>
      <c r="O34" s="157"/>
      <c r="P34" s="153"/>
      <c r="Q34" s="154"/>
      <c r="R34" s="154"/>
      <c r="S34" s="131"/>
      <c r="T34" s="131"/>
      <c r="U34" s="131"/>
      <c r="V34" s="131"/>
      <c r="W34" s="131"/>
      <c r="X34" s="131"/>
      <c r="Y34" s="131"/>
      <c r="Z34" s="131"/>
      <c r="AA34" s="131"/>
    </row>
    <row r="35" spans="1:27" x14ac:dyDescent="0.25">
      <c r="A35" s="148"/>
      <c r="B35" s="170">
        <f t="shared" si="2"/>
        <v>370</v>
      </c>
      <c r="C35" s="171"/>
      <c r="D35" s="158"/>
      <c r="E35" s="172"/>
      <c r="F35" s="152"/>
      <c r="G35" s="153"/>
      <c r="H35" s="154"/>
      <c r="I35" s="155"/>
      <c r="J35" s="153"/>
      <c r="K35" s="154"/>
      <c r="L35" s="154"/>
      <c r="M35" s="156"/>
      <c r="N35" s="154"/>
      <c r="O35" s="157"/>
      <c r="P35" s="153"/>
      <c r="Q35" s="154"/>
      <c r="R35" s="154"/>
      <c r="S35" s="131"/>
      <c r="T35" s="131"/>
      <c r="U35" s="131"/>
      <c r="V35" s="131"/>
      <c r="W35" s="131"/>
      <c r="X35" s="131"/>
      <c r="Y35" s="131"/>
      <c r="Z35" s="131"/>
      <c r="AA35" s="131"/>
    </row>
    <row r="36" spans="1:27" x14ac:dyDescent="0.25">
      <c r="A36" s="148"/>
      <c r="B36" s="170">
        <f t="shared" si="2"/>
        <v>371</v>
      </c>
      <c r="C36" s="171"/>
      <c r="D36" s="158"/>
      <c r="E36" s="172"/>
      <c r="F36" s="152"/>
      <c r="G36" s="153"/>
      <c r="H36" s="154"/>
      <c r="I36" s="155"/>
      <c r="J36" s="153"/>
      <c r="K36" s="154"/>
      <c r="L36" s="154"/>
      <c r="M36" s="156"/>
      <c r="N36" s="154"/>
      <c r="O36" s="157"/>
      <c r="P36" s="153"/>
      <c r="Q36" s="154"/>
      <c r="R36" s="154"/>
      <c r="S36" s="131"/>
      <c r="T36" s="131"/>
      <c r="U36" s="131"/>
      <c r="V36" s="131"/>
      <c r="W36" s="131"/>
      <c r="X36" s="131"/>
      <c r="Y36" s="131"/>
      <c r="Z36" s="131"/>
      <c r="AA36" s="131"/>
    </row>
    <row r="37" spans="1:27" x14ac:dyDescent="0.25">
      <c r="A37" s="148"/>
      <c r="B37" s="170">
        <f t="shared" si="2"/>
        <v>372</v>
      </c>
      <c r="C37" s="171"/>
      <c r="D37" s="158"/>
      <c r="E37" s="172"/>
      <c r="F37" s="152"/>
      <c r="G37" s="153"/>
      <c r="H37" s="154"/>
      <c r="I37" s="155"/>
      <c r="J37" s="153"/>
      <c r="K37" s="154"/>
      <c r="L37" s="154"/>
      <c r="M37" s="156"/>
      <c r="N37" s="154"/>
      <c r="O37" s="157"/>
      <c r="P37" s="153"/>
      <c r="Q37" s="154"/>
      <c r="R37" s="154"/>
      <c r="S37" s="131"/>
      <c r="T37" s="131"/>
      <c r="U37" s="131"/>
      <c r="V37" s="131"/>
      <c r="W37" s="131"/>
      <c r="X37" s="131"/>
      <c r="Y37" s="131"/>
      <c r="Z37" s="131"/>
      <c r="AA37" s="131"/>
    </row>
    <row r="38" spans="1:27" x14ac:dyDescent="0.25">
      <c r="A38" s="148"/>
      <c r="B38" s="170">
        <f t="shared" si="2"/>
        <v>373</v>
      </c>
      <c r="C38" s="171"/>
      <c r="D38" s="158"/>
      <c r="E38" s="172"/>
      <c r="F38" s="152"/>
      <c r="G38" s="153"/>
      <c r="H38" s="154"/>
      <c r="I38" s="155"/>
      <c r="J38" s="153"/>
      <c r="K38" s="154"/>
      <c r="L38" s="154"/>
      <c r="M38" s="156"/>
      <c r="N38" s="154"/>
      <c r="O38" s="157"/>
      <c r="P38" s="153"/>
      <c r="Q38" s="154"/>
      <c r="R38" s="154"/>
      <c r="S38" s="131"/>
      <c r="T38" s="131"/>
      <c r="U38" s="131"/>
      <c r="V38" s="131"/>
      <c r="W38" s="131"/>
      <c r="X38" s="131"/>
      <c r="Y38" s="131"/>
      <c r="Z38" s="131"/>
      <c r="AA38" s="131"/>
    </row>
    <row r="39" spans="1:27" x14ac:dyDescent="0.25">
      <c r="A39" s="33" t="s">
        <v>31</v>
      </c>
      <c r="B39" s="170">
        <f t="shared" si="2"/>
        <v>374</v>
      </c>
      <c r="C39" s="171"/>
      <c r="D39" s="158"/>
      <c r="E39" s="172"/>
      <c r="F39" s="152"/>
      <c r="G39" s="153"/>
      <c r="H39" s="154"/>
      <c r="I39" s="155"/>
      <c r="J39" s="153"/>
      <c r="K39" s="154"/>
      <c r="L39" s="154"/>
      <c r="M39" s="156"/>
      <c r="N39" s="154"/>
      <c r="O39" s="157"/>
      <c r="P39" s="153"/>
      <c r="Q39" s="154"/>
      <c r="R39" s="154"/>
      <c r="S39" s="131"/>
      <c r="T39" s="131"/>
      <c r="U39" s="131"/>
      <c r="V39" s="131"/>
      <c r="W39" s="131"/>
      <c r="X39" s="131"/>
      <c r="Y39" s="131"/>
      <c r="Z39" s="131"/>
      <c r="AA39" s="131"/>
    </row>
    <row r="40" spans="1:27" x14ac:dyDescent="0.25">
      <c r="A40" s="148" t="s">
        <v>32</v>
      </c>
      <c r="B40" s="170">
        <f t="shared" si="2"/>
        <v>375</v>
      </c>
      <c r="C40" s="171"/>
      <c r="D40" s="158"/>
      <c r="E40" s="172"/>
      <c r="F40" s="152"/>
      <c r="G40" s="153"/>
      <c r="H40" s="154"/>
      <c r="I40" s="155"/>
      <c r="J40" s="153"/>
      <c r="K40" s="154"/>
      <c r="L40" s="154"/>
      <c r="M40" s="156"/>
      <c r="N40" s="154"/>
      <c r="O40" s="157"/>
      <c r="P40" s="153"/>
      <c r="Q40" s="154"/>
      <c r="R40" s="154"/>
      <c r="S40" s="131"/>
      <c r="T40" s="131"/>
      <c r="U40" s="131"/>
      <c r="V40" s="131"/>
      <c r="W40" s="131"/>
      <c r="X40" s="131"/>
      <c r="Y40" s="131"/>
      <c r="Z40" s="131"/>
      <c r="AA40" s="131"/>
    </row>
    <row r="41" spans="1:27" x14ac:dyDescent="0.25">
      <c r="A41" s="148" t="s">
        <v>33</v>
      </c>
      <c r="B41" s="170">
        <f t="shared" si="2"/>
        <v>376</v>
      </c>
      <c r="C41" s="171"/>
      <c r="D41" s="158"/>
      <c r="E41" s="172"/>
      <c r="F41" s="152"/>
      <c r="G41" s="153"/>
      <c r="H41" s="154"/>
      <c r="I41" s="155"/>
      <c r="J41" s="153"/>
      <c r="K41" s="154"/>
      <c r="L41" s="154"/>
      <c r="M41" s="156"/>
      <c r="N41" s="154"/>
      <c r="O41" s="157"/>
      <c r="P41" s="153"/>
      <c r="Q41" s="154"/>
      <c r="R41" s="154"/>
      <c r="S41" s="131"/>
      <c r="T41" s="131"/>
      <c r="U41" s="131"/>
      <c r="V41" s="131"/>
      <c r="W41" s="131"/>
      <c r="X41" s="131"/>
      <c r="Y41" s="131"/>
      <c r="Z41" s="131"/>
      <c r="AA41" s="131"/>
    </row>
    <row r="42" spans="1:27" x14ac:dyDescent="0.25">
      <c r="A42" s="148" t="s">
        <v>34</v>
      </c>
      <c r="B42" s="170">
        <f t="shared" si="2"/>
        <v>377</v>
      </c>
      <c r="C42" s="171"/>
      <c r="D42" s="158"/>
      <c r="E42" s="172"/>
      <c r="F42" s="152"/>
      <c r="G42" s="153"/>
      <c r="H42" s="154"/>
      <c r="I42" s="155"/>
      <c r="J42" s="153"/>
      <c r="K42" s="154"/>
      <c r="L42" s="154"/>
      <c r="M42" s="156"/>
      <c r="N42" s="154"/>
      <c r="O42" s="157"/>
      <c r="P42" s="153"/>
      <c r="Q42" s="154"/>
      <c r="R42" s="154"/>
      <c r="S42" s="131"/>
      <c r="T42" s="131"/>
      <c r="U42" s="131"/>
      <c r="V42" s="131"/>
      <c r="W42" s="131"/>
      <c r="X42" s="131"/>
      <c r="Y42" s="131"/>
      <c r="Z42" s="131"/>
      <c r="AA42" s="131"/>
    </row>
    <row r="43" spans="1:27" x14ac:dyDescent="0.25">
      <c r="A43" s="148" t="s">
        <v>35</v>
      </c>
      <c r="B43" s="170">
        <f t="shared" si="2"/>
        <v>378</v>
      </c>
      <c r="C43" s="171"/>
      <c r="D43" s="158"/>
      <c r="E43" s="172"/>
      <c r="F43" s="152"/>
      <c r="G43" s="153"/>
      <c r="H43" s="154"/>
      <c r="I43" s="155"/>
      <c r="J43" s="153"/>
      <c r="K43" s="154"/>
      <c r="L43" s="154"/>
      <c r="M43" s="156"/>
      <c r="N43" s="154"/>
      <c r="O43" s="157"/>
      <c r="P43" s="153"/>
      <c r="Q43" s="154"/>
      <c r="R43" s="154"/>
      <c r="S43" s="131"/>
      <c r="T43" s="131"/>
      <c r="U43" s="131"/>
      <c r="V43" s="131"/>
      <c r="W43" s="131"/>
      <c r="X43" s="131"/>
      <c r="Y43" s="131"/>
      <c r="Z43" s="131"/>
      <c r="AA43" s="131"/>
    </row>
    <row r="44" spans="1:27" x14ac:dyDescent="0.25">
      <c r="A44" s="148"/>
      <c r="B44" s="170">
        <f t="shared" si="2"/>
        <v>379</v>
      </c>
      <c r="C44" s="171"/>
      <c r="D44" s="158"/>
      <c r="E44" s="172"/>
      <c r="F44" s="152"/>
      <c r="G44" s="153"/>
      <c r="H44" s="154"/>
      <c r="I44" s="155"/>
      <c r="J44" s="153"/>
      <c r="K44" s="154"/>
      <c r="L44" s="154"/>
      <c r="M44" s="156"/>
      <c r="N44" s="154"/>
      <c r="O44" s="157"/>
      <c r="P44" s="153"/>
      <c r="Q44" s="154"/>
      <c r="R44" s="154"/>
      <c r="S44" s="131"/>
      <c r="T44" s="131"/>
      <c r="U44" s="131"/>
      <c r="V44" s="131"/>
      <c r="W44" s="131"/>
      <c r="X44" s="131"/>
      <c r="Y44" s="131"/>
      <c r="Z44" s="131"/>
      <c r="AA44" s="131"/>
    </row>
    <row r="45" spans="1:27" x14ac:dyDescent="0.25">
      <c r="A45" s="148" t="s">
        <v>29</v>
      </c>
      <c r="B45" s="170">
        <f t="shared" si="2"/>
        <v>380</v>
      </c>
      <c r="C45" s="171"/>
      <c r="D45" s="158"/>
      <c r="E45" s="172"/>
      <c r="F45" s="152"/>
      <c r="G45" s="153"/>
      <c r="H45" s="154"/>
      <c r="I45" s="155"/>
      <c r="J45" s="153"/>
      <c r="K45" s="154"/>
      <c r="L45" s="154"/>
      <c r="M45" s="156"/>
      <c r="N45" s="154"/>
      <c r="O45" s="157"/>
      <c r="P45" s="153"/>
      <c r="Q45" s="154"/>
      <c r="R45" s="154"/>
      <c r="S45" s="131"/>
      <c r="T45" s="131"/>
      <c r="U45" s="131"/>
      <c r="V45" s="131"/>
      <c r="W45" s="131"/>
      <c r="X45" s="131"/>
      <c r="Y45" s="131"/>
      <c r="Z45" s="131"/>
      <c r="AA45" s="131"/>
    </row>
    <row r="46" spans="1:27" x14ac:dyDescent="0.25">
      <c r="A46" s="148" t="s">
        <v>30</v>
      </c>
      <c r="B46" s="170">
        <f t="shared" si="2"/>
        <v>381</v>
      </c>
      <c r="C46" s="171"/>
      <c r="D46" s="158"/>
      <c r="E46" s="172"/>
      <c r="F46" s="152"/>
      <c r="G46" s="153"/>
      <c r="H46" s="154"/>
      <c r="I46" s="155"/>
      <c r="J46" s="153"/>
      <c r="K46" s="154"/>
      <c r="L46" s="154"/>
      <c r="M46" s="156"/>
      <c r="N46" s="154"/>
      <c r="O46" s="157"/>
      <c r="P46" s="153"/>
      <c r="Q46" s="154"/>
      <c r="R46" s="154"/>
      <c r="S46" s="131"/>
      <c r="T46" s="131"/>
      <c r="U46" s="131"/>
      <c r="V46" s="131"/>
      <c r="W46" s="131"/>
      <c r="X46" s="131"/>
      <c r="Y46" s="131"/>
      <c r="Z46" s="131"/>
      <c r="AA46" s="131"/>
    </row>
    <row r="47" spans="1:27" x14ac:dyDescent="0.25">
      <c r="A47" s="296"/>
      <c r="B47" s="297"/>
      <c r="C47" s="173">
        <f>SUM(C26:C46)</f>
        <v>5000</v>
      </c>
      <c r="D47" s="173">
        <f t="shared" ref="D47:R47" si="3">SUM(D26:D46)</f>
        <v>-5000</v>
      </c>
      <c r="E47" s="173">
        <f t="shared" si="3"/>
        <v>-9800</v>
      </c>
      <c r="F47" s="173">
        <f t="shared" si="3"/>
        <v>-4500</v>
      </c>
      <c r="G47" s="174">
        <f t="shared" si="3"/>
        <v>0</v>
      </c>
      <c r="H47" s="174">
        <f t="shared" si="3"/>
        <v>0</v>
      </c>
      <c r="I47" s="175">
        <f t="shared" si="3"/>
        <v>0</v>
      </c>
      <c r="J47" s="174">
        <f t="shared" si="3"/>
        <v>9800</v>
      </c>
      <c r="K47" s="174">
        <f t="shared" si="3"/>
        <v>4500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31"/>
      <c r="T47" s="131"/>
      <c r="U47" s="131"/>
      <c r="V47" s="131"/>
      <c r="W47" s="131"/>
      <c r="X47" s="131"/>
      <c r="Y47" s="131"/>
      <c r="Z47" s="131"/>
      <c r="AA47" s="131"/>
    </row>
    <row r="48" spans="1:27" x14ac:dyDescent="0.25">
      <c r="A48" s="176" t="s">
        <v>36</v>
      </c>
      <c r="B48" s="177">
        <v>542</v>
      </c>
      <c r="C48" s="178"/>
      <c r="D48" s="179"/>
      <c r="E48" s="179"/>
      <c r="F48" s="180"/>
      <c r="G48" s="181"/>
      <c r="H48" s="182"/>
      <c r="I48" s="183"/>
      <c r="J48" s="182"/>
      <c r="K48" s="182"/>
      <c r="L48" s="182"/>
      <c r="M48" s="181"/>
      <c r="N48" s="182"/>
      <c r="O48" s="182"/>
      <c r="P48" s="184"/>
      <c r="Q48" s="182"/>
      <c r="R48" s="182"/>
      <c r="S48" s="131"/>
      <c r="T48" s="131"/>
      <c r="U48" s="131"/>
      <c r="V48" s="131"/>
      <c r="W48" s="131"/>
      <c r="X48" s="131"/>
      <c r="Y48" s="131"/>
      <c r="Z48" s="131"/>
      <c r="AA48" s="131"/>
    </row>
    <row r="49" spans="1:27" x14ac:dyDescent="0.25">
      <c r="A49" s="33" t="s">
        <v>96</v>
      </c>
      <c r="B49" s="185">
        <f>B48+1</f>
        <v>543</v>
      </c>
      <c r="C49" s="150">
        <v>250</v>
      </c>
      <c r="D49" s="172"/>
      <c r="E49" s="172"/>
      <c r="F49" s="158"/>
      <c r="G49" s="156"/>
      <c r="H49" s="154"/>
      <c r="I49" s="155"/>
      <c r="J49" s="154"/>
      <c r="K49" s="154"/>
      <c r="L49" s="154"/>
      <c r="M49" s="156"/>
      <c r="N49" s="154"/>
      <c r="O49" s="157"/>
      <c r="P49" s="153"/>
      <c r="Q49" s="154"/>
      <c r="R49" s="154"/>
      <c r="S49" s="131"/>
      <c r="T49" s="131"/>
      <c r="U49" s="131"/>
      <c r="V49" s="131"/>
      <c r="W49" s="131"/>
      <c r="X49" s="131"/>
      <c r="Y49" s="131"/>
      <c r="Z49" s="131"/>
      <c r="AA49" s="131"/>
    </row>
    <row r="50" spans="1:27" x14ac:dyDescent="0.25">
      <c r="A50" s="33" t="s">
        <v>97</v>
      </c>
      <c r="B50" s="185">
        <f t="shared" ref="B50:B67" si="4">B49+1</f>
        <v>544</v>
      </c>
      <c r="C50" s="150">
        <v>1750</v>
      </c>
      <c r="D50" s="172"/>
      <c r="E50" s="172"/>
      <c r="F50" s="158"/>
      <c r="G50" s="156"/>
      <c r="H50" s="154"/>
      <c r="I50" s="155"/>
      <c r="J50" s="154"/>
      <c r="K50" s="154"/>
      <c r="L50" s="154"/>
      <c r="M50" s="156"/>
      <c r="N50" s="154"/>
      <c r="O50" s="157"/>
      <c r="P50" s="153"/>
      <c r="Q50" s="154"/>
      <c r="R50" s="154"/>
      <c r="S50" s="131"/>
      <c r="T50" s="131"/>
      <c r="U50" s="131"/>
      <c r="V50" s="131"/>
      <c r="W50" s="131"/>
      <c r="X50" s="131"/>
      <c r="Y50" s="131"/>
      <c r="Z50" s="131"/>
      <c r="AA50" s="131"/>
    </row>
    <row r="51" spans="1:27" x14ac:dyDescent="0.25">
      <c r="A51" s="148" t="s">
        <v>98</v>
      </c>
      <c r="B51" s="185">
        <f t="shared" si="4"/>
        <v>545</v>
      </c>
      <c r="C51" s="150">
        <v>524</v>
      </c>
      <c r="D51" s="172"/>
      <c r="E51" s="172"/>
      <c r="F51" s="158"/>
      <c r="G51" s="156"/>
      <c r="H51" s="154"/>
      <c r="I51" s="155"/>
      <c r="J51" s="154"/>
      <c r="K51" s="154"/>
      <c r="L51" s="154"/>
      <c r="M51" s="156"/>
      <c r="N51" s="154"/>
      <c r="O51" s="157"/>
      <c r="P51" s="153"/>
      <c r="Q51" s="154"/>
      <c r="R51" s="154"/>
      <c r="S51" s="131"/>
      <c r="T51" s="131"/>
      <c r="U51" s="131"/>
      <c r="V51" s="131"/>
      <c r="W51" s="131"/>
      <c r="X51" s="131"/>
      <c r="Y51" s="131"/>
      <c r="Z51" s="131"/>
      <c r="AA51" s="131"/>
    </row>
    <row r="52" spans="1:27" x14ac:dyDescent="0.25">
      <c r="A52" s="148" t="s">
        <v>99</v>
      </c>
      <c r="B52" s="185">
        <f t="shared" si="4"/>
        <v>546</v>
      </c>
      <c r="C52" s="150">
        <v>300</v>
      </c>
      <c r="D52" s="186"/>
      <c r="E52" s="186"/>
      <c r="F52" s="152"/>
      <c r="G52" s="187"/>
      <c r="H52" s="157"/>
      <c r="I52" s="188"/>
      <c r="J52" s="157"/>
      <c r="K52" s="157"/>
      <c r="L52" s="157"/>
      <c r="M52" s="187"/>
      <c r="N52" s="189"/>
      <c r="O52" s="157"/>
      <c r="P52" s="188"/>
      <c r="Q52" s="157"/>
      <c r="R52" s="157"/>
      <c r="S52" s="131"/>
      <c r="T52" s="131"/>
      <c r="U52" s="131"/>
      <c r="V52" s="131"/>
      <c r="W52" s="131"/>
      <c r="X52" s="131"/>
      <c r="Y52" s="131"/>
      <c r="Z52" s="131"/>
      <c r="AA52" s="131"/>
    </row>
    <row r="53" spans="1:27" x14ac:dyDescent="0.25">
      <c r="A53" s="148" t="s">
        <v>100</v>
      </c>
      <c r="B53" s="185">
        <f t="shared" si="4"/>
        <v>547</v>
      </c>
      <c r="C53" s="150"/>
      <c r="D53" s="186"/>
      <c r="E53" s="186"/>
      <c r="F53" s="152"/>
      <c r="G53" s="187"/>
      <c r="H53" s="157"/>
      <c r="I53" s="188"/>
      <c r="J53" s="157">
        <v>34268</v>
      </c>
      <c r="K53" s="157"/>
      <c r="L53" s="157"/>
      <c r="M53" s="187"/>
      <c r="N53" s="189"/>
      <c r="O53" s="157"/>
      <c r="P53" s="188"/>
      <c r="Q53" s="157"/>
      <c r="R53" s="157"/>
      <c r="S53" s="131"/>
      <c r="T53" s="131"/>
      <c r="U53" s="131"/>
      <c r="V53" s="131"/>
      <c r="W53" s="131"/>
      <c r="X53" s="131"/>
      <c r="Y53" s="131"/>
      <c r="Z53" s="131"/>
      <c r="AA53" s="131"/>
    </row>
    <row r="54" spans="1:27" x14ac:dyDescent="0.25">
      <c r="A54" s="148" t="s">
        <v>101</v>
      </c>
      <c r="B54" s="185">
        <f t="shared" si="4"/>
        <v>548</v>
      </c>
      <c r="C54" s="150"/>
      <c r="D54" s="186"/>
      <c r="E54" s="186"/>
      <c r="F54" s="152"/>
      <c r="G54" s="187"/>
      <c r="H54" s="157"/>
      <c r="I54" s="188"/>
      <c r="J54" s="157">
        <v>3882</v>
      </c>
      <c r="K54" s="157"/>
      <c r="L54" s="157"/>
      <c r="M54" s="187"/>
      <c r="N54" s="189"/>
      <c r="O54" s="157"/>
      <c r="P54" s="188"/>
      <c r="Q54" s="157"/>
      <c r="R54" s="157"/>
      <c r="S54" s="131"/>
      <c r="T54" s="131"/>
      <c r="U54" s="131"/>
      <c r="V54" s="131"/>
      <c r="W54" s="131"/>
      <c r="X54" s="131"/>
      <c r="Y54" s="131"/>
      <c r="Z54" s="131"/>
      <c r="AA54" s="131"/>
    </row>
    <row r="55" spans="1:27" x14ac:dyDescent="0.25">
      <c r="A55" s="148" t="s">
        <v>102</v>
      </c>
      <c r="B55" s="185">
        <f t="shared" si="4"/>
        <v>549</v>
      </c>
      <c r="C55" s="150"/>
      <c r="D55" s="186"/>
      <c r="E55" s="186"/>
      <c r="F55" s="152"/>
      <c r="G55" s="187"/>
      <c r="H55" s="157"/>
      <c r="I55" s="188">
        <v>2035</v>
      </c>
      <c r="J55" s="157"/>
      <c r="K55" s="157"/>
      <c r="L55" s="157"/>
      <c r="M55" s="187"/>
      <c r="N55" s="189"/>
      <c r="O55" s="157"/>
      <c r="P55" s="188"/>
      <c r="Q55" s="157"/>
      <c r="R55" s="157"/>
      <c r="S55" s="131"/>
      <c r="T55" s="131"/>
      <c r="U55" s="131"/>
      <c r="V55" s="131"/>
      <c r="W55" s="131"/>
      <c r="X55" s="131"/>
      <c r="Y55" s="131"/>
      <c r="Z55" s="131"/>
      <c r="AA55" s="131"/>
    </row>
    <row r="56" spans="1:27" x14ac:dyDescent="0.25">
      <c r="A56" s="148" t="s">
        <v>103</v>
      </c>
      <c r="B56" s="185">
        <f t="shared" si="4"/>
        <v>550</v>
      </c>
      <c r="C56" s="150"/>
      <c r="D56" s="186"/>
      <c r="E56" s="186"/>
      <c r="F56" s="152"/>
      <c r="G56" s="187"/>
      <c r="H56" s="157"/>
      <c r="I56" s="188">
        <v>621.94000000000005</v>
      </c>
      <c r="J56" s="157"/>
      <c r="K56" s="157"/>
      <c r="L56" s="157"/>
      <c r="M56" s="187"/>
      <c r="N56" s="189"/>
      <c r="O56" s="157"/>
      <c r="P56" s="188"/>
      <c r="Q56" s="157"/>
      <c r="R56" s="157"/>
      <c r="S56" s="131"/>
      <c r="T56" s="131"/>
      <c r="U56" s="131"/>
      <c r="V56" s="131"/>
      <c r="W56" s="131"/>
      <c r="X56" s="131"/>
      <c r="Y56" s="131"/>
      <c r="Z56" s="131"/>
      <c r="AA56" s="131"/>
    </row>
    <row r="57" spans="1:27" x14ac:dyDescent="0.25">
      <c r="A57" s="148" t="s">
        <v>104</v>
      </c>
      <c r="B57" s="185">
        <f t="shared" si="4"/>
        <v>551</v>
      </c>
      <c r="C57" s="150"/>
      <c r="D57" s="186"/>
      <c r="E57" s="186"/>
      <c r="F57" s="152"/>
      <c r="G57" s="187"/>
      <c r="H57" s="157"/>
      <c r="I57" s="188">
        <v>2400</v>
      </c>
      <c r="J57" s="157"/>
      <c r="K57" s="157"/>
      <c r="L57" s="157"/>
      <c r="M57" s="187"/>
      <c r="N57" s="189"/>
      <c r="O57" s="157"/>
      <c r="P57" s="188"/>
      <c r="Q57" s="157"/>
      <c r="R57" s="157"/>
      <c r="S57" s="131"/>
      <c r="T57" s="131"/>
      <c r="U57" s="131"/>
      <c r="V57" s="131"/>
      <c r="W57" s="131"/>
      <c r="X57" s="131"/>
      <c r="Y57" s="131"/>
      <c r="Z57" s="131"/>
      <c r="AA57" s="131"/>
    </row>
    <row r="58" spans="1:27" x14ac:dyDescent="0.25">
      <c r="A58" s="33" t="s">
        <v>38</v>
      </c>
      <c r="B58" s="185">
        <f t="shared" si="4"/>
        <v>552</v>
      </c>
      <c r="C58" s="150"/>
      <c r="D58" s="186"/>
      <c r="E58" s="186">
        <v>440</v>
      </c>
      <c r="F58" s="152"/>
      <c r="G58" s="187"/>
      <c r="H58" s="157"/>
      <c r="I58" s="188"/>
      <c r="J58" s="157"/>
      <c r="K58" s="157"/>
      <c r="L58" s="157"/>
      <c r="M58" s="187"/>
      <c r="N58" s="189"/>
      <c r="O58" s="157"/>
      <c r="P58" s="188"/>
      <c r="Q58" s="157"/>
      <c r="R58" s="157"/>
      <c r="S58" s="131"/>
      <c r="T58" s="131"/>
      <c r="U58" s="131"/>
      <c r="V58" s="131"/>
      <c r="W58" s="131"/>
      <c r="X58" s="131"/>
      <c r="Y58" s="131"/>
      <c r="Z58" s="131"/>
      <c r="AA58" s="131"/>
    </row>
    <row r="59" spans="1:27" x14ac:dyDescent="0.25">
      <c r="A59" s="148" t="s">
        <v>105</v>
      </c>
      <c r="B59" s="185">
        <f t="shared" si="4"/>
        <v>553</v>
      </c>
      <c r="C59" s="150"/>
      <c r="D59" s="186"/>
      <c r="E59" s="186"/>
      <c r="F59" s="152"/>
      <c r="G59" s="187"/>
      <c r="H59" s="157"/>
      <c r="I59" s="188">
        <v>14000</v>
      </c>
      <c r="J59" s="157"/>
      <c r="K59" s="157"/>
      <c r="L59" s="157"/>
      <c r="M59" s="187"/>
      <c r="N59" s="189"/>
      <c r="O59" s="157"/>
      <c r="P59" s="188"/>
      <c r="Q59" s="157"/>
      <c r="R59" s="157"/>
      <c r="S59" s="131"/>
      <c r="T59" s="131"/>
      <c r="U59" s="131"/>
      <c r="V59" s="131"/>
      <c r="W59" s="131"/>
      <c r="X59" s="131"/>
      <c r="Y59" s="131"/>
      <c r="Z59" s="131"/>
      <c r="AA59" s="131"/>
    </row>
    <row r="60" spans="1:27" x14ac:dyDescent="0.25">
      <c r="A60" s="148" t="s">
        <v>106</v>
      </c>
      <c r="B60" s="185">
        <f t="shared" si="4"/>
        <v>554</v>
      </c>
      <c r="C60" s="150"/>
      <c r="D60" s="186"/>
      <c r="E60" s="186"/>
      <c r="F60" s="152"/>
      <c r="G60" s="187"/>
      <c r="H60" s="157"/>
      <c r="I60" s="188">
        <v>1550</v>
      </c>
      <c r="J60" s="157"/>
      <c r="K60" s="157"/>
      <c r="L60" s="157"/>
      <c r="M60" s="187"/>
      <c r="N60" s="157"/>
      <c r="O60" s="157"/>
      <c r="P60" s="190"/>
      <c r="Q60" s="157"/>
      <c r="R60" s="157"/>
      <c r="S60" s="131"/>
      <c r="T60" s="131"/>
      <c r="U60" s="131"/>
      <c r="V60" s="131"/>
      <c r="W60" s="131"/>
      <c r="X60" s="131"/>
      <c r="Y60" s="131"/>
      <c r="Z60" s="131"/>
      <c r="AA60" s="131"/>
    </row>
    <row r="61" spans="1:27" x14ac:dyDescent="0.25">
      <c r="A61" s="148"/>
      <c r="B61" s="185">
        <f t="shared" si="4"/>
        <v>555</v>
      </c>
      <c r="C61" s="150"/>
      <c r="D61" s="186"/>
      <c r="E61" s="186"/>
      <c r="F61" s="152"/>
      <c r="G61" s="187"/>
      <c r="H61" s="157"/>
      <c r="I61" s="188"/>
      <c r="J61" s="157"/>
      <c r="K61" s="157"/>
      <c r="L61" s="157"/>
      <c r="M61" s="187"/>
      <c r="N61" s="157"/>
      <c r="O61" s="157"/>
      <c r="P61" s="190"/>
      <c r="Q61" s="157"/>
      <c r="R61" s="157"/>
      <c r="S61" s="131"/>
      <c r="T61" s="131"/>
      <c r="U61" s="131"/>
      <c r="V61" s="131"/>
      <c r="W61" s="131"/>
      <c r="X61" s="131"/>
      <c r="Y61" s="131"/>
      <c r="Z61" s="131"/>
      <c r="AA61" s="131"/>
    </row>
    <row r="62" spans="1:27" x14ac:dyDescent="0.25">
      <c r="A62" s="148"/>
      <c r="B62" s="185">
        <f t="shared" si="4"/>
        <v>556</v>
      </c>
      <c r="C62" s="150"/>
      <c r="D62" s="186"/>
      <c r="E62" s="186"/>
      <c r="F62" s="152"/>
      <c r="G62" s="187"/>
      <c r="H62" s="157"/>
      <c r="I62" s="188"/>
      <c r="J62" s="157"/>
      <c r="K62" s="157"/>
      <c r="L62" s="157"/>
      <c r="M62" s="187"/>
      <c r="N62" s="157"/>
      <c r="O62" s="157"/>
      <c r="P62" s="190"/>
      <c r="Q62" s="157"/>
      <c r="R62" s="157"/>
      <c r="S62" s="131"/>
      <c r="T62" s="131"/>
      <c r="U62" s="131"/>
      <c r="V62" s="131"/>
      <c r="W62" s="131"/>
      <c r="X62" s="131"/>
      <c r="Y62" s="131"/>
      <c r="Z62" s="131"/>
      <c r="AA62" s="131"/>
    </row>
    <row r="63" spans="1:27" x14ac:dyDescent="0.25">
      <c r="A63" s="148"/>
      <c r="B63" s="185">
        <f t="shared" si="4"/>
        <v>557</v>
      </c>
      <c r="C63" s="150"/>
      <c r="D63" s="186"/>
      <c r="E63" s="186"/>
      <c r="F63" s="152"/>
      <c r="G63" s="187"/>
      <c r="H63" s="157"/>
      <c r="I63" s="188"/>
      <c r="J63" s="157"/>
      <c r="K63" s="157"/>
      <c r="L63" s="157"/>
      <c r="M63" s="187"/>
      <c r="N63" s="157"/>
      <c r="O63" s="157"/>
      <c r="P63" s="190"/>
      <c r="Q63" s="157"/>
      <c r="R63" s="157"/>
      <c r="S63" s="131"/>
      <c r="T63" s="131"/>
      <c r="U63" s="131"/>
      <c r="V63" s="131"/>
      <c r="W63" s="131"/>
      <c r="X63" s="131"/>
      <c r="Y63" s="131"/>
      <c r="Z63" s="131"/>
      <c r="AA63" s="131"/>
    </row>
    <row r="64" spans="1:27" x14ac:dyDescent="0.25">
      <c r="A64" s="148"/>
      <c r="B64" s="185">
        <f t="shared" si="4"/>
        <v>558</v>
      </c>
      <c r="C64" s="150"/>
      <c r="D64" s="186"/>
      <c r="E64" s="186"/>
      <c r="F64" s="152"/>
      <c r="G64" s="187"/>
      <c r="H64" s="157"/>
      <c r="I64" s="188"/>
      <c r="J64" s="157"/>
      <c r="K64" s="157"/>
      <c r="L64" s="157"/>
      <c r="M64" s="187"/>
      <c r="N64" s="157"/>
      <c r="O64" s="157"/>
      <c r="P64" s="190"/>
      <c r="Q64" s="157"/>
      <c r="R64" s="157"/>
      <c r="S64" s="131"/>
      <c r="T64" s="131"/>
      <c r="U64" s="131"/>
      <c r="V64" s="131"/>
      <c r="W64" s="131"/>
      <c r="X64" s="131"/>
      <c r="Y64" s="131"/>
      <c r="Z64" s="131"/>
      <c r="AA64" s="131"/>
    </row>
    <row r="65" spans="1:27" x14ac:dyDescent="0.25">
      <c r="A65" s="148"/>
      <c r="B65" s="185">
        <f t="shared" si="4"/>
        <v>559</v>
      </c>
      <c r="C65" s="150"/>
      <c r="D65" s="186"/>
      <c r="E65" s="186"/>
      <c r="F65" s="152"/>
      <c r="G65" s="187"/>
      <c r="H65" s="157"/>
      <c r="I65" s="188"/>
      <c r="J65" s="157"/>
      <c r="K65" s="157"/>
      <c r="L65" s="157"/>
      <c r="M65" s="187"/>
      <c r="N65" s="157"/>
      <c r="O65" s="157"/>
      <c r="P65" s="190"/>
      <c r="Q65" s="157"/>
      <c r="R65" s="157"/>
      <c r="S65" s="131"/>
      <c r="T65" s="131"/>
      <c r="U65" s="131"/>
      <c r="V65" s="131"/>
      <c r="W65" s="131"/>
      <c r="X65" s="131"/>
      <c r="Y65" s="131"/>
      <c r="Z65" s="131"/>
      <c r="AA65" s="131"/>
    </row>
    <row r="66" spans="1:27" x14ac:dyDescent="0.25">
      <c r="A66" s="33" t="s">
        <v>38</v>
      </c>
      <c r="B66" s="185">
        <f t="shared" si="4"/>
        <v>560</v>
      </c>
      <c r="C66" s="150"/>
      <c r="D66" s="186"/>
      <c r="E66" s="186"/>
      <c r="F66" s="152"/>
      <c r="G66" s="187"/>
      <c r="H66" s="157"/>
      <c r="I66" s="188"/>
      <c r="J66" s="157"/>
      <c r="K66" s="157"/>
      <c r="L66" s="157"/>
      <c r="M66" s="187"/>
      <c r="N66" s="157"/>
      <c r="O66" s="157"/>
      <c r="P66" s="190"/>
      <c r="Q66" s="157"/>
      <c r="R66" s="157"/>
      <c r="S66" s="131"/>
      <c r="T66" s="131"/>
      <c r="U66" s="131"/>
      <c r="V66" s="131"/>
      <c r="W66" s="131"/>
      <c r="X66" s="131"/>
      <c r="Y66" s="131"/>
      <c r="Z66" s="131"/>
      <c r="AA66" s="131"/>
    </row>
    <row r="67" spans="1:27" ht="15.75" thickBot="1" x14ac:dyDescent="0.3">
      <c r="A67" s="33" t="s">
        <v>39</v>
      </c>
      <c r="B67" s="185">
        <f t="shared" si="4"/>
        <v>561</v>
      </c>
      <c r="C67" s="150"/>
      <c r="D67" s="186"/>
      <c r="E67" s="186"/>
      <c r="F67" s="152"/>
      <c r="G67" s="187"/>
      <c r="H67" s="157"/>
      <c r="I67" s="188"/>
      <c r="J67" s="157"/>
      <c r="K67" s="157"/>
      <c r="L67" s="157"/>
      <c r="M67" s="187"/>
      <c r="N67" s="157"/>
      <c r="O67" s="159"/>
      <c r="P67" s="190"/>
      <c r="Q67" s="157"/>
      <c r="R67" s="157"/>
      <c r="S67" s="131"/>
      <c r="T67" s="131"/>
      <c r="U67" s="131"/>
      <c r="V67" s="131"/>
      <c r="W67" s="131"/>
      <c r="X67" s="131"/>
      <c r="Y67" s="131"/>
      <c r="Z67" s="131"/>
      <c r="AA67" s="131"/>
    </row>
    <row r="68" spans="1:27" ht="15.75" thickBot="1" x14ac:dyDescent="0.3">
      <c r="A68" s="308" t="s">
        <v>40</v>
      </c>
      <c r="B68" s="309"/>
      <c r="C68" s="214">
        <f t="shared" ref="C68:R68" si="5">SUM(C48:C67)</f>
        <v>2824</v>
      </c>
      <c r="D68" s="214">
        <f t="shared" si="5"/>
        <v>0</v>
      </c>
      <c r="E68" s="214">
        <f t="shared" si="5"/>
        <v>440</v>
      </c>
      <c r="F68" s="214">
        <f t="shared" si="5"/>
        <v>0</v>
      </c>
      <c r="G68" s="192">
        <f t="shared" si="5"/>
        <v>0</v>
      </c>
      <c r="H68" s="192">
        <f t="shared" si="5"/>
        <v>0</v>
      </c>
      <c r="I68" s="193">
        <f t="shared" si="5"/>
        <v>20606.940000000002</v>
      </c>
      <c r="J68" s="192">
        <f t="shared" si="5"/>
        <v>38150</v>
      </c>
      <c r="K68" s="192">
        <f t="shared" si="5"/>
        <v>0</v>
      </c>
      <c r="L68" s="192">
        <f t="shared" si="5"/>
        <v>0</v>
      </c>
      <c r="M68" s="192">
        <f t="shared" si="5"/>
        <v>0</v>
      </c>
      <c r="N68" s="192">
        <f t="shared" si="5"/>
        <v>0</v>
      </c>
      <c r="O68" s="192">
        <f t="shared" si="5"/>
        <v>0</v>
      </c>
      <c r="P68" s="192">
        <f t="shared" si="5"/>
        <v>0</v>
      </c>
      <c r="Q68" s="192">
        <f t="shared" si="5"/>
        <v>0</v>
      </c>
      <c r="R68" s="192">
        <f t="shared" si="5"/>
        <v>0</v>
      </c>
      <c r="S68" s="194"/>
      <c r="T68" s="194"/>
      <c r="U68" s="194"/>
      <c r="V68" s="194"/>
      <c r="W68" s="194"/>
      <c r="X68" s="194"/>
      <c r="Y68" s="194"/>
      <c r="Z68" s="194"/>
      <c r="AA68" s="194"/>
    </row>
    <row r="69" spans="1:27" ht="15.75" thickBot="1" x14ac:dyDescent="0.3">
      <c r="A69" s="299" t="s">
        <v>41</v>
      </c>
      <c r="B69" s="310"/>
      <c r="C69" s="195">
        <f t="shared" ref="C69:R69" si="6">C25+C47-C68</f>
        <v>3864</v>
      </c>
      <c r="D69" s="195">
        <f t="shared" si="6"/>
        <v>578</v>
      </c>
      <c r="E69" s="195">
        <f t="shared" si="6"/>
        <v>0</v>
      </c>
      <c r="F69" s="195">
        <f t="shared" si="6"/>
        <v>-3370</v>
      </c>
      <c r="G69" s="146">
        <f t="shared" si="6"/>
        <v>5.4120000000003756</v>
      </c>
      <c r="H69" s="146">
        <f t="shared" si="6"/>
        <v>0</v>
      </c>
      <c r="I69" s="147">
        <f t="shared" si="6"/>
        <v>-14285.309999999969</v>
      </c>
      <c r="J69" s="146">
        <f t="shared" si="6"/>
        <v>25166.12999999983</v>
      </c>
      <c r="K69" s="146">
        <f t="shared" si="6"/>
        <v>-86577.109999999986</v>
      </c>
      <c r="L69" s="146">
        <f t="shared" si="6"/>
        <v>40812</v>
      </c>
      <c r="M69" s="146">
        <f t="shared" si="6"/>
        <v>18353.950000000012</v>
      </c>
      <c r="N69" s="146">
        <f t="shared" si="6"/>
        <v>448763.39</v>
      </c>
      <c r="O69" s="146">
        <f t="shared" si="6"/>
        <v>0</v>
      </c>
      <c r="P69" s="146">
        <f t="shared" si="6"/>
        <v>0</v>
      </c>
      <c r="Q69" s="146">
        <f t="shared" si="6"/>
        <v>21986.050000000007</v>
      </c>
      <c r="R69" s="146">
        <f t="shared" si="6"/>
        <v>477.48999999999614</v>
      </c>
      <c r="S69" s="194"/>
      <c r="T69" s="194"/>
      <c r="U69" s="194"/>
      <c r="V69" s="194"/>
      <c r="W69" s="194"/>
      <c r="X69" s="194"/>
      <c r="Y69" s="194"/>
      <c r="Z69" s="194"/>
      <c r="AA69" s="194"/>
    </row>
    <row r="70" spans="1:27" x14ac:dyDescent="0.25">
      <c r="A70" s="194"/>
      <c r="B70" s="194"/>
      <c r="C70" s="194"/>
      <c r="D70" s="194"/>
      <c r="E70" s="194"/>
      <c r="F70" s="194"/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/>
    </row>
    <row r="72" spans="1:27" ht="24.75" x14ac:dyDescent="0.5">
      <c r="A72" s="197"/>
      <c r="B72" s="194"/>
      <c r="C72" s="194"/>
      <c r="D72" s="194"/>
      <c r="E72" s="194"/>
      <c r="F72" s="194"/>
      <c r="G72" s="196"/>
      <c r="H72" s="196"/>
      <c r="I72" s="196"/>
      <c r="J72" s="196"/>
      <c r="K72" s="196"/>
      <c r="L72" s="196"/>
      <c r="M72" s="196"/>
      <c r="N72" s="196"/>
      <c r="O72" s="276"/>
      <c r="P72" s="276"/>
      <c r="Q72" s="276"/>
      <c r="R72" s="276"/>
    </row>
    <row r="73" spans="1:27" ht="24.75" x14ac:dyDescent="0.5">
      <c r="A73" s="197" t="s">
        <v>42</v>
      </c>
      <c r="B73" s="194"/>
      <c r="C73" s="194"/>
      <c r="D73" s="194"/>
      <c r="E73" s="194"/>
      <c r="F73" s="194"/>
      <c r="G73" s="196"/>
      <c r="H73" s="196"/>
      <c r="I73" s="196"/>
      <c r="J73" s="196"/>
      <c r="K73" s="196"/>
      <c r="L73" s="196"/>
      <c r="M73" s="196"/>
      <c r="N73" s="196"/>
      <c r="O73" s="276"/>
      <c r="P73" s="276"/>
      <c r="Q73" s="276"/>
      <c r="R73" s="276"/>
    </row>
    <row r="75" spans="1:27" x14ac:dyDescent="0.25">
      <c r="A75" s="194"/>
      <c r="B75" s="194"/>
      <c r="C75" s="194"/>
      <c r="D75" s="194"/>
      <c r="E75" s="194"/>
      <c r="F75" s="194"/>
      <c r="G75" s="196"/>
      <c r="H75" s="196"/>
      <c r="I75" s="196"/>
      <c r="J75" s="196"/>
      <c r="K75" s="196"/>
      <c r="L75" s="196"/>
      <c r="M75" s="196"/>
      <c r="N75" s="196"/>
      <c r="O75" s="196"/>
      <c r="P75" s="196"/>
      <c r="Q75" s="196"/>
      <c r="R75" s="196"/>
    </row>
    <row r="245" spans="4:4" x14ac:dyDescent="0.25">
      <c r="D245" s="198" t="s">
        <v>43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"/>
  <sheetViews>
    <sheetView rightToLeft="1" workbookViewId="0">
      <selection activeCell="C30" sqref="C30"/>
    </sheetView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E246"/>
  <sheetViews>
    <sheetView rightToLeft="1" topLeftCell="A10" workbookViewId="0">
      <selection activeCell="A12" sqref="A12"/>
    </sheetView>
  </sheetViews>
  <sheetFormatPr defaultRowHeight="15" x14ac:dyDescent="0.25"/>
  <cols>
    <col min="1" max="1" width="62.42578125" bestFit="1" customWidth="1"/>
    <col min="2" max="2" width="5.140625" customWidth="1"/>
    <col min="3" max="3" width="6.42578125" customWidth="1"/>
    <col min="4" max="4" width="7" style="119" customWidth="1"/>
    <col min="5" max="6" width="6.85546875" style="119" customWidth="1"/>
    <col min="7" max="7" width="7.42578125" style="119" hidden="1" customWidth="1"/>
    <col min="8" max="8" width="8.7109375" style="121" customWidth="1"/>
    <col min="9" max="9" width="8.7109375" style="121" hidden="1" customWidth="1"/>
    <col min="10" max="10" width="8.7109375" style="121" customWidth="1"/>
    <col min="11" max="11" width="10.42578125" style="121" customWidth="1"/>
    <col min="12" max="13" width="9.7109375" style="121" customWidth="1"/>
    <col min="14" max="14" width="9.42578125" style="121" customWidth="1"/>
    <col min="15" max="15" width="10.42578125" style="121" customWidth="1"/>
    <col min="16" max="16" width="9.42578125" style="122" bestFit="1" customWidth="1"/>
    <col min="17" max="17" width="9.85546875" style="121" customWidth="1"/>
    <col min="18" max="18" width="9.140625" style="121" customWidth="1"/>
    <col min="19" max="19" width="9.5703125" style="121" customWidth="1"/>
    <col min="20" max="20" width="9.28515625" style="121" customWidth="1"/>
    <col min="21" max="21" width="7.85546875" style="121" hidden="1" customWidth="1"/>
    <col min="22" max="22" width="9.85546875" style="123" hidden="1" customWidth="1"/>
    <col min="23" max="23" width="9.28515625" style="121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62.42578125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8554687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62.42578125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8554687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62.42578125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8554687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62.42578125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8554687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62.42578125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8554687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62.42578125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8554687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62.42578125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8554687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62.42578125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8554687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62.42578125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8554687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62.42578125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8554687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62.42578125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8554687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62.42578125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8554687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62.42578125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8554687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62.42578125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8554687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62.42578125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8554687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62.42578125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8554687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62.42578125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8554687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62.42578125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8554687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62.42578125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8554687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62.42578125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8554687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62.42578125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8554687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62.42578125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8554687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62.42578125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8554687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62.42578125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8554687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62.42578125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8554687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62.42578125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8554687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62.42578125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8554687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62.42578125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8554687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62.42578125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8554687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62.42578125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8554687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62.42578125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8554687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62.42578125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8554687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62.42578125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8554687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62.42578125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8554687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62.42578125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8554687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62.42578125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8554687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62.42578125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8554687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62.42578125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8554687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62.42578125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8554687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62.42578125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8554687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62.42578125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8554687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62.42578125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8554687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62.42578125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8554687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62.42578125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8554687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62.42578125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8554687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62.42578125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8554687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62.42578125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8554687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62.42578125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8554687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62.42578125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8554687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62.42578125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8554687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62.42578125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8554687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62.42578125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8554687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62.42578125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8554687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62.42578125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8554687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62.42578125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8554687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62.42578125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8554687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62.42578125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8554687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62.42578125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8554687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62.42578125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8554687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62.42578125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8554687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62.42578125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8554687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62.42578125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8554687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62.42578125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8554687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8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199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200" t="s">
        <v>7</v>
      </c>
      <c r="V2" s="8" t="s">
        <v>8</v>
      </c>
      <c r="W2" s="199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199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914</v>
      </c>
      <c r="C4" s="23">
        <f>'[1]7'!C67</f>
        <v>3864</v>
      </c>
      <c r="D4" s="23">
        <f>'[1]7'!D67</f>
        <v>578</v>
      </c>
      <c r="E4" s="23">
        <f>'[1]7'!E67</f>
        <v>0</v>
      </c>
      <c r="F4" s="23">
        <f>'[1]7'!F67</f>
        <v>-3370</v>
      </c>
      <c r="G4" s="23" t="e">
        <f>'[1]7'!#REF!</f>
        <v>#REF!</v>
      </c>
      <c r="H4" s="28">
        <f>'[1]7'!G67</f>
        <v>5.4120000000003756</v>
      </c>
      <c r="I4" s="28">
        <f>'[1]7'!H67</f>
        <v>0</v>
      </c>
      <c r="J4" s="28">
        <f>'[1]7'!H67</f>
        <v>0</v>
      </c>
      <c r="K4" s="28">
        <f>'[1]7'!I67</f>
        <v>-14285.309999999969</v>
      </c>
      <c r="L4" s="28">
        <f>'[1]7'!J67</f>
        <v>25166.12999999983</v>
      </c>
      <c r="M4" s="28">
        <f>'[1]7'!K67</f>
        <v>-86577.109999999986</v>
      </c>
      <c r="N4" s="28">
        <f>'[1]7'!L67</f>
        <v>40812</v>
      </c>
      <c r="O4" s="28">
        <f>'[1]7'!M67</f>
        <v>18353.950000000012</v>
      </c>
      <c r="P4" s="28">
        <f>'[1]7'!N67</f>
        <v>448763.39</v>
      </c>
      <c r="Q4" s="28">
        <f>'[1]7'!O67</f>
        <v>0</v>
      </c>
      <c r="R4" s="28">
        <f>'[1]7'!P67</f>
        <v>0</v>
      </c>
      <c r="S4" s="28">
        <f>'[1]7'!Q67</f>
        <v>21986.050000000007</v>
      </c>
      <c r="T4" s="28">
        <f>'[1]7'!R67</f>
        <v>477.48999999999614</v>
      </c>
      <c r="U4" s="202" t="e">
        <f>'[1]7'!#REF!</f>
        <v>#REF!</v>
      </c>
      <c r="V4" s="202" t="e">
        <f>'[1]7'!#REF!</f>
        <v>#REF!</v>
      </c>
      <c r="W4" s="199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83</v>
      </c>
      <c r="B5" s="34">
        <f>B4+1</f>
        <v>915</v>
      </c>
      <c r="C5" s="35"/>
      <c r="D5" s="36"/>
      <c r="E5" s="37"/>
      <c r="F5" s="38">
        <v>50</v>
      </c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203"/>
      <c r="V5" s="46"/>
      <c r="W5" s="199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84</v>
      </c>
      <c r="B6" s="34">
        <f t="shared" ref="B6:B25" si="0">B5+1</f>
        <v>916</v>
      </c>
      <c r="C6" s="35"/>
      <c r="D6" s="36">
        <v>750</v>
      </c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203"/>
      <c r="V6" s="46"/>
      <c r="W6" s="199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917</v>
      </c>
      <c r="C7" s="35"/>
      <c r="D7" s="36"/>
      <c r="E7" s="37">
        <v>3700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203"/>
      <c r="V7" s="46"/>
      <c r="W7" s="199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23</v>
      </c>
      <c r="B8" s="34">
        <f t="shared" si="0"/>
        <v>918</v>
      </c>
      <c r="C8" s="35"/>
      <c r="D8" s="36"/>
      <c r="E8" s="37">
        <v>150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203"/>
      <c r="V8" s="46"/>
      <c r="W8" s="199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24</v>
      </c>
      <c r="B9" s="34">
        <f t="shared" si="0"/>
        <v>919</v>
      </c>
      <c r="C9" s="35"/>
      <c r="D9" s="36"/>
      <c r="E9" s="37"/>
      <c r="F9" s="38">
        <v>997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203"/>
      <c r="V9" s="46"/>
      <c r="W9" s="199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85</v>
      </c>
      <c r="B10" s="34">
        <f t="shared" si="0"/>
        <v>920</v>
      </c>
      <c r="C10" s="35"/>
      <c r="D10" s="36">
        <v>1250</v>
      </c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203"/>
      <c r="V10" s="46"/>
      <c r="W10" s="199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86</v>
      </c>
      <c r="B11" s="34">
        <f t="shared" si="0"/>
        <v>921</v>
      </c>
      <c r="C11" s="35"/>
      <c r="D11" s="36">
        <v>1295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203"/>
      <c r="V11" s="46"/>
      <c r="W11" s="199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87</v>
      </c>
      <c r="B12" s="34">
        <f t="shared" si="0"/>
        <v>922</v>
      </c>
      <c r="C12" s="35"/>
      <c r="D12" s="36">
        <v>500</v>
      </c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203"/>
      <c r="V12" s="46"/>
      <c r="W12" s="199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 t="s">
        <v>88</v>
      </c>
      <c r="B13" s="34">
        <f t="shared" si="0"/>
        <v>923</v>
      </c>
      <c r="C13" s="35"/>
      <c r="D13" s="36">
        <v>50</v>
      </c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203"/>
      <c r="V13" s="46"/>
      <c r="W13" s="199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924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203"/>
      <c r="V14" s="46"/>
      <c r="W14" s="199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925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203"/>
      <c r="V15" s="46"/>
      <c r="W15" s="199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926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203"/>
      <c r="V16" s="46"/>
      <c r="W16" s="199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927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203"/>
      <c r="V17" s="46"/>
      <c r="W17" s="199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928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203"/>
      <c r="V18" s="46"/>
      <c r="W18" s="199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929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203"/>
      <c r="V19" s="46"/>
      <c r="W19" s="199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930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203"/>
      <c r="V20" s="46"/>
      <c r="W20" s="199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23</v>
      </c>
      <c r="B21" s="34">
        <f t="shared" si="0"/>
        <v>931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203"/>
      <c r="V21" s="46"/>
      <c r="W21" s="199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23</v>
      </c>
      <c r="B22" s="34">
        <f t="shared" si="0"/>
        <v>932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203"/>
      <c r="V22" s="46"/>
      <c r="W22" s="199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24</v>
      </c>
      <c r="B23" s="34">
        <f t="shared" si="0"/>
        <v>933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203"/>
      <c r="V23" s="46"/>
      <c r="W23" s="199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25</v>
      </c>
      <c r="B24" s="34">
        <f t="shared" si="0"/>
        <v>934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203"/>
      <c r="V24" s="46"/>
      <c r="W24" s="199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26</v>
      </c>
      <c r="B25" s="34">
        <f t="shared" si="0"/>
        <v>935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203"/>
      <c r="V25" s="46"/>
      <c r="W25" s="199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69" t="s">
        <v>27</v>
      </c>
      <c r="B26" s="270"/>
      <c r="C26" s="50">
        <f t="shared" ref="C26:V26" si="1">SUM(C4:C25)</f>
        <v>3864</v>
      </c>
      <c r="D26" s="50">
        <f t="shared" si="1"/>
        <v>4423</v>
      </c>
      <c r="E26" s="51">
        <f t="shared" si="1"/>
        <v>3850</v>
      </c>
      <c r="F26" s="50">
        <f t="shared" si="1"/>
        <v>-2323</v>
      </c>
      <c r="G26" s="52" t="e">
        <f t="shared" si="1"/>
        <v>#REF!</v>
      </c>
      <c r="H26" s="28">
        <f t="shared" si="1"/>
        <v>5.4120000000003756</v>
      </c>
      <c r="I26" s="27">
        <f t="shared" si="1"/>
        <v>0</v>
      </c>
      <c r="J26" s="28">
        <f t="shared" si="1"/>
        <v>0</v>
      </c>
      <c r="K26" s="29">
        <f t="shared" si="1"/>
        <v>-14285.309999999969</v>
      </c>
      <c r="L26" s="28">
        <f t="shared" si="1"/>
        <v>25166.12999999983</v>
      </c>
      <c r="M26" s="28">
        <f t="shared" si="1"/>
        <v>-86577.109999999986</v>
      </c>
      <c r="N26" s="28">
        <f t="shared" si="1"/>
        <v>40812</v>
      </c>
      <c r="O26" s="27">
        <f t="shared" si="1"/>
        <v>18353.950000000012</v>
      </c>
      <c r="P26" s="28">
        <f t="shared" si="1"/>
        <v>448763.39</v>
      </c>
      <c r="Q26" s="28">
        <f t="shared" si="1"/>
        <v>0</v>
      </c>
      <c r="R26" s="28">
        <f t="shared" si="1"/>
        <v>0</v>
      </c>
      <c r="S26" s="28">
        <f t="shared" si="1"/>
        <v>21986.050000000007</v>
      </c>
      <c r="T26" s="28">
        <f t="shared" si="1"/>
        <v>477.48999999999614</v>
      </c>
      <c r="U26" s="28" t="e">
        <f t="shared" si="1"/>
        <v>#REF!</v>
      </c>
      <c r="V26" s="28" t="e">
        <f t="shared" si="1"/>
        <v>#REF!</v>
      </c>
      <c r="W26" s="199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28</v>
      </c>
      <c r="B27" s="54">
        <v>365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204"/>
      <c r="V27" s="68"/>
      <c r="W27" s="199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33"/>
      <c r="B28" s="54">
        <f>B27+1</f>
        <v>366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205"/>
      <c r="V28" s="73"/>
      <c r="W28" s="199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3" t="s">
        <v>89</v>
      </c>
      <c r="B29" s="54">
        <f t="shared" ref="B29:B42" si="2">B28+1</f>
        <v>367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205"/>
      <c r="V29" s="73"/>
      <c r="W29" s="199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33" t="s">
        <v>33</v>
      </c>
      <c r="B30" s="54">
        <f t="shared" si="2"/>
        <v>368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205"/>
      <c r="V30" s="73"/>
      <c r="W30" s="199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33" t="s">
        <v>34</v>
      </c>
      <c r="B31" s="54">
        <f t="shared" si="2"/>
        <v>369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205"/>
      <c r="V31" s="73"/>
      <c r="W31" s="199"/>
      <c r="X31" s="3"/>
      <c r="Y31" s="3"/>
      <c r="Z31" s="3"/>
      <c r="AA31" s="3"/>
      <c r="AB31" s="3"/>
      <c r="AC31" s="3"/>
      <c r="AD31" s="3"/>
      <c r="AE31" s="3"/>
    </row>
    <row r="32" spans="1:31" ht="15.75" thickBot="1" x14ac:dyDescent="0.3">
      <c r="A32" s="33"/>
      <c r="B32" s="54">
        <f t="shared" si="2"/>
        <v>370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205"/>
      <c r="V32" s="73"/>
      <c r="W32" s="199"/>
      <c r="X32" s="3"/>
      <c r="Y32" s="3"/>
      <c r="Z32" s="3"/>
      <c r="AA32" s="3"/>
      <c r="AB32" s="3"/>
      <c r="AC32" s="3"/>
      <c r="AD32" s="3"/>
      <c r="AE32" s="3"/>
    </row>
    <row r="33" spans="1:31" ht="15.75" thickBot="1" x14ac:dyDescent="0.3">
      <c r="A33" s="33"/>
      <c r="B33" s="54">
        <f t="shared" si="2"/>
        <v>371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205"/>
      <c r="V33" s="73"/>
      <c r="W33" s="199"/>
      <c r="X33" s="3"/>
      <c r="Y33" s="3"/>
      <c r="Z33" s="3"/>
      <c r="AA33" s="3"/>
      <c r="AB33" s="3"/>
      <c r="AC33" s="3"/>
      <c r="AD33" s="3"/>
      <c r="AE33" s="3"/>
    </row>
    <row r="34" spans="1:31" ht="15.75" thickBot="1" x14ac:dyDescent="0.3">
      <c r="A34" s="33"/>
      <c r="B34" s="54">
        <f t="shared" si="2"/>
        <v>372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205"/>
      <c r="V34" s="73"/>
      <c r="W34" s="199"/>
      <c r="X34" s="3"/>
      <c r="Y34" s="3"/>
      <c r="Z34" s="3"/>
      <c r="AA34" s="3"/>
      <c r="AB34" s="3"/>
      <c r="AC34" s="3"/>
      <c r="AD34" s="3"/>
      <c r="AE34" s="3"/>
    </row>
    <row r="35" spans="1:31" ht="15.75" thickBot="1" x14ac:dyDescent="0.3">
      <c r="A35" s="33" t="s">
        <v>31</v>
      </c>
      <c r="B35" s="54">
        <f t="shared" si="2"/>
        <v>373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205"/>
      <c r="V35" s="73"/>
      <c r="W35" s="199"/>
      <c r="X35" s="3"/>
      <c r="Y35" s="3"/>
      <c r="Z35" s="3"/>
      <c r="AA35" s="3"/>
      <c r="AB35" s="3"/>
      <c r="AC35" s="3"/>
      <c r="AD35" s="3"/>
      <c r="AE35" s="3"/>
    </row>
    <row r="36" spans="1:31" ht="15.75" thickBot="1" x14ac:dyDescent="0.3">
      <c r="A36" s="33" t="s">
        <v>32</v>
      </c>
      <c r="B36" s="54">
        <f t="shared" si="2"/>
        <v>374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205"/>
      <c r="V36" s="73"/>
      <c r="W36" s="199"/>
      <c r="X36" s="3"/>
      <c r="Y36" s="3"/>
      <c r="Z36" s="3"/>
      <c r="AA36" s="3"/>
      <c r="AB36" s="3"/>
      <c r="AC36" s="3"/>
      <c r="AD36" s="3"/>
      <c r="AE36" s="3"/>
    </row>
    <row r="37" spans="1:31" ht="15.75" thickBot="1" x14ac:dyDescent="0.3">
      <c r="A37" s="33" t="s">
        <v>33</v>
      </c>
      <c r="B37" s="54">
        <f t="shared" si="2"/>
        <v>375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205"/>
      <c r="V37" s="73"/>
      <c r="W37" s="199"/>
      <c r="X37" s="3"/>
      <c r="Y37" s="3"/>
      <c r="Z37" s="3"/>
      <c r="AA37" s="3"/>
      <c r="AB37" s="3"/>
      <c r="AC37" s="3"/>
      <c r="AD37" s="3"/>
      <c r="AE37" s="3"/>
    </row>
    <row r="38" spans="1:31" ht="15.75" thickBot="1" x14ac:dyDescent="0.3">
      <c r="A38" s="33" t="s">
        <v>34</v>
      </c>
      <c r="B38" s="54">
        <f t="shared" si="2"/>
        <v>376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205"/>
      <c r="V38" s="73"/>
      <c r="W38" s="199"/>
      <c r="X38" s="3"/>
      <c r="Y38" s="3"/>
      <c r="Z38" s="3"/>
      <c r="AA38" s="3"/>
      <c r="AB38" s="3"/>
      <c r="AC38" s="3"/>
      <c r="AD38" s="3"/>
      <c r="AE38" s="3"/>
    </row>
    <row r="39" spans="1:31" ht="15.75" thickBot="1" x14ac:dyDescent="0.3">
      <c r="A39" s="33" t="s">
        <v>35</v>
      </c>
      <c r="B39" s="54">
        <f t="shared" si="2"/>
        <v>377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205"/>
      <c r="V39" s="73"/>
      <c r="W39" s="199"/>
      <c r="X39" s="3"/>
      <c r="Y39" s="3"/>
      <c r="Z39" s="3"/>
      <c r="AA39" s="3"/>
      <c r="AB39" s="3"/>
      <c r="AC39" s="3"/>
      <c r="AD39" s="3"/>
      <c r="AE39" s="3"/>
    </row>
    <row r="40" spans="1:31" ht="15.75" thickBot="1" x14ac:dyDescent="0.3">
      <c r="A40" s="33"/>
      <c r="B40" s="54">
        <f t="shared" si="2"/>
        <v>378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205"/>
      <c r="V40" s="73"/>
      <c r="W40" s="199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33" t="s">
        <v>29</v>
      </c>
      <c r="B41" s="54">
        <f t="shared" si="2"/>
        <v>379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205"/>
      <c r="V41" s="73"/>
      <c r="W41" s="199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33" t="s">
        <v>30</v>
      </c>
      <c r="B42" s="54">
        <f t="shared" si="2"/>
        <v>380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205"/>
      <c r="V42" s="73"/>
      <c r="W42" s="199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71"/>
      <c r="B43" s="272"/>
      <c r="C43" s="75">
        <f t="shared" ref="C43:V43" si="3">SUM(C27:C42)</f>
        <v>0</v>
      </c>
      <c r="D43" s="76">
        <f t="shared" si="3"/>
        <v>0</v>
      </c>
      <c r="E43" s="77">
        <f t="shared" si="3"/>
        <v>0</v>
      </c>
      <c r="F43" s="76">
        <f t="shared" si="3"/>
        <v>0</v>
      </c>
      <c r="G43" s="78">
        <f t="shared" si="3"/>
        <v>0</v>
      </c>
      <c r="H43" s="206">
        <f t="shared" si="3"/>
        <v>0</v>
      </c>
      <c r="I43" s="206">
        <f t="shared" si="3"/>
        <v>0</v>
      </c>
      <c r="J43" s="80">
        <f t="shared" si="3"/>
        <v>0</v>
      </c>
      <c r="K43" s="207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06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208">
        <f t="shared" si="3"/>
        <v>0</v>
      </c>
      <c r="V43" s="82">
        <f t="shared" si="3"/>
        <v>0</v>
      </c>
      <c r="W43" s="199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36</v>
      </c>
      <c r="B44" s="84">
        <v>554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209"/>
      <c r="V44" s="96"/>
      <c r="W44" s="199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90</v>
      </c>
      <c r="B45" s="97">
        <f t="shared" ref="B45:B68" si="4">B44+1</f>
        <v>555</v>
      </c>
      <c r="C45" s="35"/>
      <c r="D45" s="71"/>
      <c r="E45" s="71"/>
      <c r="F45" s="36"/>
      <c r="G45" s="37"/>
      <c r="H45" s="41"/>
      <c r="I45" s="41"/>
      <c r="J45" s="42"/>
      <c r="K45" s="43">
        <v>3000</v>
      </c>
      <c r="L45" s="42"/>
      <c r="M45" s="42"/>
      <c r="N45" s="42"/>
      <c r="O45" s="41"/>
      <c r="P45" s="42"/>
      <c r="Q45" s="44"/>
      <c r="R45" s="40"/>
      <c r="S45" s="42"/>
      <c r="T45" s="42"/>
      <c r="U45" s="210"/>
      <c r="V45" s="128"/>
      <c r="W45" s="199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91</v>
      </c>
      <c r="B46" s="97">
        <f t="shared" si="4"/>
        <v>556</v>
      </c>
      <c r="C46" s="150">
        <v>135</v>
      </c>
      <c r="D46" s="172"/>
      <c r="E46" s="172"/>
      <c r="F46" s="158"/>
      <c r="G46" s="156"/>
      <c r="H46" s="154"/>
      <c r="I46" s="155"/>
      <c r="J46" s="154"/>
      <c r="K46" s="154"/>
      <c r="L46" s="154"/>
      <c r="M46" s="156"/>
      <c r="N46" s="42"/>
      <c r="O46" s="41"/>
      <c r="P46" s="42"/>
      <c r="Q46" s="44"/>
      <c r="R46" s="40"/>
      <c r="S46" s="42"/>
      <c r="T46" s="42"/>
      <c r="U46" s="211"/>
      <c r="V46" s="104"/>
      <c r="W46" s="199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92</v>
      </c>
      <c r="B47" s="97">
        <f t="shared" si="4"/>
        <v>557</v>
      </c>
      <c r="C47" s="150">
        <v>800</v>
      </c>
      <c r="D47" s="172"/>
      <c r="E47" s="172"/>
      <c r="F47" s="158"/>
      <c r="G47" s="156"/>
      <c r="H47" s="154"/>
      <c r="I47" s="155"/>
      <c r="J47" s="154"/>
      <c r="K47" s="154"/>
      <c r="L47" s="154"/>
      <c r="M47" s="156"/>
      <c r="N47" s="44"/>
      <c r="O47" s="100"/>
      <c r="P47" s="102"/>
      <c r="Q47" s="44"/>
      <c r="R47" s="101"/>
      <c r="S47" s="44"/>
      <c r="T47" s="44"/>
      <c r="U47" s="211"/>
      <c r="V47" s="104"/>
      <c r="W47" s="199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93</v>
      </c>
      <c r="B48" s="97">
        <f t="shared" si="4"/>
        <v>558</v>
      </c>
      <c r="C48" s="150"/>
      <c r="D48" s="186"/>
      <c r="E48" s="186"/>
      <c r="F48" s="152"/>
      <c r="G48" s="187"/>
      <c r="H48" s="157"/>
      <c r="I48" s="188"/>
      <c r="J48" s="157"/>
      <c r="K48" s="157">
        <v>416.92</v>
      </c>
      <c r="L48" s="157"/>
      <c r="M48" s="187"/>
      <c r="N48" s="44"/>
      <c r="O48" s="100"/>
      <c r="P48" s="102"/>
      <c r="Q48" s="44"/>
      <c r="R48" s="101"/>
      <c r="S48" s="44"/>
      <c r="T48" s="44"/>
      <c r="U48" s="211"/>
      <c r="V48" s="104"/>
      <c r="W48" s="199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94</v>
      </c>
      <c r="B49" s="97">
        <f t="shared" si="4"/>
        <v>559</v>
      </c>
      <c r="C49" s="35"/>
      <c r="D49" s="98"/>
      <c r="E49" s="98"/>
      <c r="F49" s="38"/>
      <c r="G49" s="99"/>
      <c r="H49" s="100"/>
      <c r="I49" s="100"/>
      <c r="J49" s="44"/>
      <c r="K49" s="101">
        <v>200.61</v>
      </c>
      <c r="L49" s="44"/>
      <c r="M49" s="44"/>
      <c r="N49" s="44"/>
      <c r="O49" s="100"/>
      <c r="P49" s="102"/>
      <c r="Q49" s="44"/>
      <c r="R49" s="101"/>
      <c r="S49" s="44"/>
      <c r="T49" s="44"/>
      <c r="U49" s="211"/>
      <c r="V49" s="104"/>
      <c r="W49" s="199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94</v>
      </c>
      <c r="B50" s="97">
        <f t="shared" si="4"/>
        <v>560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>
        <v>60.63</v>
      </c>
      <c r="N50" s="44"/>
      <c r="O50" s="100"/>
      <c r="P50" s="102"/>
      <c r="Q50" s="44"/>
      <c r="R50" s="101"/>
      <c r="S50" s="44"/>
      <c r="T50" s="44"/>
      <c r="U50" s="211"/>
      <c r="V50" s="104"/>
      <c r="W50" s="199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561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211"/>
      <c r="V51" s="104"/>
      <c r="W51" s="199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562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211"/>
      <c r="V52" s="104"/>
      <c r="W52" s="199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563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211"/>
      <c r="V53" s="104"/>
      <c r="W53" s="199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564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211"/>
      <c r="V54" s="104"/>
      <c r="W54" s="199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565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44"/>
      <c r="Q55" s="44"/>
      <c r="R55" s="107"/>
      <c r="S55" s="44"/>
      <c r="T55" s="44"/>
      <c r="U55" s="211"/>
      <c r="V55" s="104"/>
      <c r="W55" s="199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566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44"/>
      <c r="Q56" s="44"/>
      <c r="R56" s="107"/>
      <c r="S56" s="44"/>
      <c r="T56" s="44"/>
      <c r="U56" s="211"/>
      <c r="V56" s="104"/>
      <c r="W56" s="199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567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44"/>
      <c r="Q57" s="44"/>
      <c r="R57" s="107"/>
      <c r="S57" s="44"/>
      <c r="T57" s="44"/>
      <c r="U57" s="211"/>
      <c r="V57" s="104"/>
      <c r="W57" s="199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568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44"/>
      <c r="Q58" s="44"/>
      <c r="R58" s="107"/>
      <c r="S58" s="44"/>
      <c r="T58" s="44"/>
      <c r="U58" s="211"/>
      <c r="V58" s="104"/>
      <c r="W58" s="199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569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44"/>
      <c r="Q59" s="44"/>
      <c r="R59" s="107"/>
      <c r="S59" s="44"/>
      <c r="T59" s="44"/>
      <c r="U59" s="211"/>
      <c r="V59" s="104"/>
      <c r="W59" s="199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570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211"/>
      <c r="V60" s="104"/>
      <c r="W60" s="199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571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211"/>
      <c r="V61" s="104"/>
      <c r="W61" s="199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572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211"/>
      <c r="V62" s="104"/>
      <c r="W62" s="199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573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211"/>
      <c r="V63" s="104"/>
      <c r="W63" s="199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574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211"/>
      <c r="V64" s="104"/>
      <c r="W64" s="199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575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44"/>
      <c r="Q65" s="44"/>
      <c r="R65" s="107"/>
      <c r="S65" s="44"/>
      <c r="T65" s="44"/>
      <c r="U65" s="211"/>
      <c r="V65" s="104"/>
      <c r="W65" s="199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576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44"/>
      <c r="Q66" s="44"/>
      <c r="R66" s="107"/>
      <c r="S66" s="44"/>
      <c r="T66" s="44"/>
      <c r="U66" s="211"/>
      <c r="V66" s="104"/>
      <c r="W66" s="199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38</v>
      </c>
      <c r="B67" s="97">
        <f t="shared" si="4"/>
        <v>577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211"/>
      <c r="V67" s="104"/>
      <c r="W67" s="199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39</v>
      </c>
      <c r="B68" s="97">
        <f t="shared" si="4"/>
        <v>578</v>
      </c>
      <c r="C68" s="35"/>
      <c r="D68" s="98"/>
      <c r="E68" s="98"/>
      <c r="F68" s="38"/>
      <c r="G68" s="99"/>
      <c r="H68" s="100"/>
      <c r="I68" s="100"/>
      <c r="J68" s="44"/>
      <c r="K68" s="101"/>
      <c r="L68" s="44"/>
      <c r="M68" s="44"/>
      <c r="N68" s="44"/>
      <c r="O68" s="100"/>
      <c r="P68" s="44"/>
      <c r="Q68" s="49"/>
      <c r="R68" s="107"/>
      <c r="S68" s="44"/>
      <c r="T68" s="44"/>
      <c r="U68" s="211"/>
      <c r="V68" s="104"/>
      <c r="W68" s="199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73" t="s">
        <v>40</v>
      </c>
      <c r="B69" s="273"/>
      <c r="C69" s="108">
        <f t="shared" ref="C69:V69" si="5">SUM(C44:C68)</f>
        <v>935</v>
      </c>
      <c r="D69" s="108">
        <f t="shared" si="5"/>
        <v>0</v>
      </c>
      <c r="E69" s="108">
        <f t="shared" si="5"/>
        <v>0</v>
      </c>
      <c r="F69" s="108">
        <f t="shared" si="5"/>
        <v>0</v>
      </c>
      <c r="G69" s="108">
        <f t="shared" si="5"/>
        <v>0</v>
      </c>
      <c r="H69" s="110">
        <f t="shared" si="5"/>
        <v>0</v>
      </c>
      <c r="I69" s="110">
        <f t="shared" si="5"/>
        <v>0</v>
      </c>
      <c r="J69" s="110">
        <f t="shared" si="5"/>
        <v>0</v>
      </c>
      <c r="K69" s="110">
        <f t="shared" si="5"/>
        <v>3617.53</v>
      </c>
      <c r="L69" s="110">
        <f t="shared" si="5"/>
        <v>0</v>
      </c>
      <c r="M69" s="110">
        <f t="shared" si="5"/>
        <v>60.63</v>
      </c>
      <c r="N69" s="110">
        <f t="shared" si="5"/>
        <v>0</v>
      </c>
      <c r="O69" s="111">
        <f t="shared" si="5"/>
        <v>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10">
        <f t="shared" si="5"/>
        <v>0</v>
      </c>
      <c r="T69" s="110">
        <f t="shared" si="5"/>
        <v>0</v>
      </c>
      <c r="U69" s="212">
        <f t="shared" si="5"/>
        <v>0</v>
      </c>
      <c r="V69" s="113">
        <f t="shared" si="5"/>
        <v>0</v>
      </c>
    </row>
    <row r="70" spans="1:31" ht="15.75" thickBot="1" x14ac:dyDescent="0.3">
      <c r="A70" s="274" t="s">
        <v>41</v>
      </c>
      <c r="B70" s="274"/>
      <c r="C70" s="114">
        <f t="shared" ref="C70:V70" si="6">C26+C43-C69</f>
        <v>2929</v>
      </c>
      <c r="D70" s="114">
        <f t="shared" si="6"/>
        <v>4423</v>
      </c>
      <c r="E70" s="115">
        <f t="shared" si="6"/>
        <v>3850</v>
      </c>
      <c r="F70" s="114">
        <f t="shared" si="6"/>
        <v>-2323</v>
      </c>
      <c r="G70" s="116" t="e">
        <f t="shared" si="6"/>
        <v>#REF!</v>
      </c>
      <c r="H70" s="28">
        <f t="shared" si="6"/>
        <v>5.4120000000003756</v>
      </c>
      <c r="I70" s="27">
        <f t="shared" si="6"/>
        <v>0</v>
      </c>
      <c r="J70" s="28">
        <f t="shared" si="6"/>
        <v>0</v>
      </c>
      <c r="K70" s="29">
        <f t="shared" si="6"/>
        <v>-17902.839999999967</v>
      </c>
      <c r="L70" s="28">
        <f t="shared" si="6"/>
        <v>25166.12999999983</v>
      </c>
      <c r="M70" s="28">
        <f t="shared" si="6"/>
        <v>-86637.739999999991</v>
      </c>
      <c r="N70" s="28">
        <f t="shared" si="6"/>
        <v>40812</v>
      </c>
      <c r="O70" s="27">
        <f t="shared" si="6"/>
        <v>18353.950000000012</v>
      </c>
      <c r="P70" s="28">
        <f t="shared" si="6"/>
        <v>448763.39</v>
      </c>
      <c r="Q70" s="117">
        <f t="shared" si="6"/>
        <v>0</v>
      </c>
      <c r="R70" s="117">
        <f t="shared" si="6"/>
        <v>0</v>
      </c>
      <c r="S70" s="28">
        <f t="shared" si="6"/>
        <v>21986.050000000007</v>
      </c>
      <c r="T70" s="28">
        <f t="shared" si="6"/>
        <v>477.48999999999614</v>
      </c>
      <c r="U70" s="118" t="e">
        <f t="shared" si="6"/>
        <v>#REF!</v>
      </c>
      <c r="V70" s="118" t="e">
        <f t="shared" si="6"/>
        <v>#REF!</v>
      </c>
    </row>
    <row r="71" spans="1:31" ht="17.25" customHeight="1" x14ac:dyDescent="0.25"/>
    <row r="72" spans="1:31" ht="18" customHeight="1" x14ac:dyDescent="0.25"/>
    <row r="73" spans="1:31" ht="24.75" x14ac:dyDescent="0.5">
      <c r="A73" s="124"/>
      <c r="Q73" s="311"/>
      <c r="R73" s="311"/>
      <c r="S73" s="311"/>
      <c r="T73" s="311"/>
    </row>
    <row r="74" spans="1:31" ht="24.75" x14ac:dyDescent="0.5">
      <c r="A74" s="124" t="s">
        <v>42</v>
      </c>
      <c r="Q74" s="311"/>
      <c r="R74" s="311"/>
      <c r="S74" s="311"/>
      <c r="T74" s="311"/>
    </row>
    <row r="76" spans="1:31" x14ac:dyDescent="0.25">
      <c r="B76" s="125"/>
    </row>
    <row r="246" spans="4:4" x14ac:dyDescent="0.25">
      <c r="D246" s="119" t="s">
        <v>43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3:B43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43"/>
  <sheetViews>
    <sheetView rightToLeft="1" topLeftCell="A10" workbookViewId="0">
      <selection activeCell="J36" sqref="J36"/>
    </sheetView>
  </sheetViews>
  <sheetFormatPr defaultRowHeight="15" x14ac:dyDescent="0.25"/>
  <cols>
    <col min="1" max="1" width="60" bestFit="1" customWidth="1"/>
    <col min="2" max="2" width="5.140625" customWidth="1"/>
    <col min="3" max="3" width="6.42578125" customWidth="1"/>
    <col min="4" max="4" width="7" style="119" customWidth="1"/>
    <col min="5" max="6" width="6.85546875" style="119" customWidth="1"/>
    <col min="7" max="7" width="7.42578125" style="119" hidden="1" customWidth="1"/>
    <col min="8" max="8" width="8.7109375" style="121" customWidth="1"/>
    <col min="9" max="9" width="8.7109375" style="121" hidden="1" customWidth="1"/>
    <col min="10" max="10" width="8.7109375" style="121" customWidth="1"/>
    <col min="11" max="11" width="10.42578125" style="121" customWidth="1"/>
    <col min="12" max="13" width="9.7109375" style="121" customWidth="1"/>
    <col min="14" max="14" width="9.42578125" style="121" customWidth="1"/>
    <col min="15" max="15" width="10.42578125" style="121" customWidth="1"/>
    <col min="16" max="16" width="9.42578125" style="122" bestFit="1" customWidth="1"/>
    <col min="17" max="17" width="9.28515625" style="121" customWidth="1"/>
    <col min="18" max="18" width="9.140625" style="121" customWidth="1"/>
    <col min="19" max="19" width="9.5703125" style="121" customWidth="1"/>
    <col min="20" max="20" width="9.28515625" style="121" customWidth="1"/>
    <col min="21" max="21" width="7.85546875" hidden="1" customWidth="1"/>
    <col min="22" max="22" width="9.85546875" style="123" hidden="1" customWidth="1"/>
    <col min="23" max="23" width="9.28515625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60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60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60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60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60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60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60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60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60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60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60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60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60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60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60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60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60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60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60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60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60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60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60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60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60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60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60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60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60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60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60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60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60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60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60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60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60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60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60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60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60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60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60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60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60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60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60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60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60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60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60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60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60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60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60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60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60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60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60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60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60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60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60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9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252" t="s">
        <v>135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215" t="s">
        <v>9</v>
      </c>
      <c r="E3" s="11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923</v>
      </c>
      <c r="C4" s="23">
        <f>'[1]8'!C70</f>
        <v>2929</v>
      </c>
      <c r="D4" s="216">
        <f>'[1]8'!D70</f>
        <v>4423</v>
      </c>
      <c r="E4" s="23">
        <f>'[1]8'!E70</f>
        <v>3850</v>
      </c>
      <c r="F4" s="23">
        <f>'[1]8'!F70</f>
        <v>-2323</v>
      </c>
      <c r="G4" s="23" t="e">
        <f>'[1]8'!G70</f>
        <v>#REF!</v>
      </c>
      <c r="H4" s="28">
        <f>'[1]8'!H70</f>
        <v>5.4120000000003756</v>
      </c>
      <c r="I4" s="28">
        <f>'[1]8'!I70</f>
        <v>0</v>
      </c>
      <c r="J4" s="28">
        <f>'[1]8'!J70</f>
        <v>0</v>
      </c>
      <c r="K4" s="28">
        <f>'[1]8'!K70</f>
        <v>-17902.839999999967</v>
      </c>
      <c r="L4" s="28">
        <f>'[1]8'!L70</f>
        <v>25166.12999999983</v>
      </c>
      <c r="M4" s="28">
        <f>'[1]8'!M70</f>
        <v>-86637.739999999991</v>
      </c>
      <c r="N4" s="28">
        <f>'[1]8'!N70</f>
        <v>40812</v>
      </c>
      <c r="O4" s="28">
        <f>'[1]8'!O70</f>
        <v>18353.950000000012</v>
      </c>
      <c r="P4" s="28">
        <f>'[1]8'!P70</f>
        <v>448763.39</v>
      </c>
      <c r="Q4" s="28">
        <f>'[1]8'!Q70</f>
        <v>0</v>
      </c>
      <c r="R4" s="28">
        <f>'[1]8'!R70</f>
        <v>0</v>
      </c>
      <c r="S4" s="28">
        <f>'[1]8'!S70</f>
        <v>21986.050000000007</v>
      </c>
      <c r="T4" s="28">
        <f>'[1]8'!T70</f>
        <v>477.48999999999614</v>
      </c>
      <c r="U4" s="217" t="e">
        <f>'[1]8'!U70</f>
        <v>#REF!</v>
      </c>
      <c r="V4" s="217" t="e">
        <f>'[1]8'!V70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136</v>
      </c>
      <c r="B5" s="34">
        <f>B4+1</f>
        <v>924</v>
      </c>
      <c r="C5" s="35"/>
      <c r="D5" s="71">
        <v>200</v>
      </c>
      <c r="E5" s="36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2" si="0">B5+1</f>
        <v>925</v>
      </c>
      <c r="C6" s="35"/>
      <c r="D6" s="71"/>
      <c r="E6" s="36">
        <v>6595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926</v>
      </c>
      <c r="C7" s="35"/>
      <c r="D7" s="71"/>
      <c r="E7" s="36">
        <v>410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927</v>
      </c>
      <c r="C8" s="35"/>
      <c r="D8" s="37"/>
      <c r="E8" s="36"/>
      <c r="F8" s="38">
        <v>1977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137</v>
      </c>
      <c r="B9" s="34">
        <f t="shared" si="0"/>
        <v>928</v>
      </c>
      <c r="C9" s="35"/>
      <c r="D9" s="37"/>
      <c r="E9" s="36"/>
      <c r="F9" s="38"/>
      <c r="G9" s="39"/>
      <c r="H9" s="40"/>
      <c r="I9" s="41"/>
      <c r="J9" s="42"/>
      <c r="K9" s="43">
        <v>1500</v>
      </c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138</v>
      </c>
      <c r="B10" s="34">
        <f t="shared" si="0"/>
        <v>929</v>
      </c>
      <c r="C10" s="35"/>
      <c r="D10" s="37"/>
      <c r="E10" s="36"/>
      <c r="F10" s="38"/>
      <c r="G10" s="39"/>
      <c r="H10" s="40"/>
      <c r="I10" s="41"/>
      <c r="J10" s="42"/>
      <c r="K10" s="43">
        <v>650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930</v>
      </c>
      <c r="C11" s="35"/>
      <c r="D11" s="37"/>
      <c r="E11" s="36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931</v>
      </c>
      <c r="C12" s="35"/>
      <c r="D12" s="71"/>
      <c r="E12" s="36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932</v>
      </c>
      <c r="C13" s="35"/>
      <c r="D13" s="71"/>
      <c r="E13" s="36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933</v>
      </c>
      <c r="C14" s="35"/>
      <c r="D14" s="71"/>
      <c r="E14" s="36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934</v>
      </c>
      <c r="C15" s="35"/>
      <c r="D15" s="71"/>
      <c r="E15" s="36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935</v>
      </c>
      <c r="C16" s="35"/>
      <c r="D16" s="71"/>
      <c r="E16" s="36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936</v>
      </c>
      <c r="C17" s="35"/>
      <c r="D17" s="71"/>
      <c r="E17" s="36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23</v>
      </c>
      <c r="B18" s="34">
        <f t="shared" si="0"/>
        <v>937</v>
      </c>
      <c r="C18" s="35"/>
      <c r="D18" s="71"/>
      <c r="E18" s="36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23</v>
      </c>
      <c r="B19" s="34">
        <f t="shared" si="0"/>
        <v>938</v>
      </c>
      <c r="C19" s="35"/>
      <c r="D19" s="71"/>
      <c r="E19" s="36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939</v>
      </c>
      <c r="C20" s="35"/>
      <c r="D20" s="71"/>
      <c r="E20" s="36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 t="shared" si="0"/>
        <v>940</v>
      </c>
      <c r="C21" s="35"/>
      <c r="D21" s="71"/>
      <c r="E21" s="36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3" t="s">
        <v>26</v>
      </c>
      <c r="B22" s="34">
        <f t="shared" si="0"/>
        <v>941</v>
      </c>
      <c r="C22" s="35"/>
      <c r="D22" s="71"/>
      <c r="E22" s="36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9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69" t="s">
        <v>27</v>
      </c>
      <c r="B23" s="270"/>
      <c r="C23" s="50">
        <f t="shared" ref="C23:V23" si="1">SUM(C4:C22)</f>
        <v>2929</v>
      </c>
      <c r="D23" s="51">
        <f t="shared" si="1"/>
        <v>4623</v>
      </c>
      <c r="E23" s="50">
        <f t="shared" si="1"/>
        <v>10855</v>
      </c>
      <c r="F23" s="50">
        <f t="shared" si="1"/>
        <v>-346</v>
      </c>
      <c r="G23" s="52" t="e">
        <f t="shared" si="1"/>
        <v>#REF!</v>
      </c>
      <c r="H23" s="28">
        <f t="shared" si="1"/>
        <v>5.4120000000003756</v>
      </c>
      <c r="I23" s="27">
        <f t="shared" si="1"/>
        <v>0</v>
      </c>
      <c r="J23" s="28">
        <f t="shared" si="1"/>
        <v>0</v>
      </c>
      <c r="K23" s="29">
        <f t="shared" si="1"/>
        <v>-15752.839999999967</v>
      </c>
      <c r="L23" s="28">
        <f t="shared" si="1"/>
        <v>25166.12999999983</v>
      </c>
      <c r="M23" s="28">
        <f t="shared" si="1"/>
        <v>-86637.739999999991</v>
      </c>
      <c r="N23" s="28">
        <f t="shared" si="1"/>
        <v>40812</v>
      </c>
      <c r="O23" s="27">
        <f t="shared" si="1"/>
        <v>18353.950000000012</v>
      </c>
      <c r="P23" s="28">
        <f t="shared" si="1"/>
        <v>448763.39</v>
      </c>
      <c r="Q23" s="28">
        <f t="shared" si="1"/>
        <v>0</v>
      </c>
      <c r="R23" s="28">
        <f t="shared" si="1"/>
        <v>0</v>
      </c>
      <c r="S23" s="28">
        <f t="shared" si="1"/>
        <v>21986.050000000007</v>
      </c>
      <c r="T23" s="28">
        <f t="shared" si="1"/>
        <v>477.48999999999614</v>
      </c>
      <c r="U23" s="50" t="e">
        <f t="shared" si="1"/>
        <v>#REF!</v>
      </c>
      <c r="V23" s="50" t="e">
        <f t="shared" si="1"/>
        <v>#REF!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3" t="s">
        <v>28</v>
      </c>
      <c r="B24" s="54">
        <v>365</v>
      </c>
      <c r="C24" s="54"/>
      <c r="D24" s="56"/>
      <c r="E24" s="55"/>
      <c r="F24" s="57"/>
      <c r="G24" s="58"/>
      <c r="H24" s="63"/>
      <c r="I24" s="65"/>
      <c r="J24" s="64"/>
      <c r="K24" s="62"/>
      <c r="L24" s="63"/>
      <c r="M24" s="64"/>
      <c r="N24" s="64"/>
      <c r="O24" s="65"/>
      <c r="P24" s="64"/>
      <c r="Q24" s="66"/>
      <c r="R24" s="63"/>
      <c r="S24" s="64"/>
      <c r="T24" s="64"/>
      <c r="U24" s="67"/>
      <c r="V24" s="68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139</v>
      </c>
      <c r="B25" s="69">
        <f>B24+1</f>
        <v>366</v>
      </c>
      <c r="C25" s="70"/>
      <c r="D25" s="71"/>
      <c r="E25" s="36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29</v>
      </c>
      <c r="B26" s="69">
        <f>B25+1</f>
        <v>367</v>
      </c>
      <c r="C26" s="70"/>
      <c r="D26" s="71"/>
      <c r="E26" s="36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30</v>
      </c>
      <c r="B27" s="69">
        <f>B26+1</f>
        <v>368</v>
      </c>
      <c r="C27" s="70"/>
      <c r="D27" s="71"/>
      <c r="E27" s="36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89</v>
      </c>
      <c r="B28" s="69">
        <f t="shared" ref="B28:B43" si="2">B27+1</f>
        <v>369</v>
      </c>
      <c r="C28" s="70"/>
      <c r="D28" s="71"/>
      <c r="E28" s="36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33</v>
      </c>
      <c r="B29" s="69">
        <f t="shared" si="2"/>
        <v>370</v>
      </c>
      <c r="C29" s="70"/>
      <c r="D29" s="71"/>
      <c r="E29" s="36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34</v>
      </c>
      <c r="B30" s="69">
        <f t="shared" si="2"/>
        <v>371</v>
      </c>
      <c r="C30" s="70"/>
      <c r="D30" s="71"/>
      <c r="E30" s="36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140</v>
      </c>
      <c r="B31" s="69">
        <f t="shared" si="2"/>
        <v>372</v>
      </c>
      <c r="C31" s="70"/>
      <c r="D31" s="71"/>
      <c r="E31" s="36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31</v>
      </c>
      <c r="B32" s="69">
        <f t="shared" si="2"/>
        <v>373</v>
      </c>
      <c r="C32" s="70"/>
      <c r="D32" s="71"/>
      <c r="E32" s="36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374</v>
      </c>
      <c r="C33" s="70"/>
      <c r="D33" s="71"/>
      <c r="E33" s="36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375</v>
      </c>
      <c r="C34" s="70"/>
      <c r="D34" s="71"/>
      <c r="E34" s="36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376</v>
      </c>
      <c r="C35" s="70"/>
      <c r="D35" s="71"/>
      <c r="E35" s="36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31</v>
      </c>
      <c r="B36" s="69">
        <f t="shared" si="2"/>
        <v>377</v>
      </c>
      <c r="C36" s="70"/>
      <c r="D36" s="71"/>
      <c r="E36" s="36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32</v>
      </c>
      <c r="B37" s="69">
        <f t="shared" si="2"/>
        <v>378</v>
      </c>
      <c r="C37" s="70"/>
      <c r="D37" s="71"/>
      <c r="E37" s="36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33</v>
      </c>
      <c r="B38" s="69">
        <f t="shared" si="2"/>
        <v>379</v>
      </c>
      <c r="C38" s="70"/>
      <c r="D38" s="71"/>
      <c r="E38" s="36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34</v>
      </c>
      <c r="B39" s="69">
        <f t="shared" si="2"/>
        <v>380</v>
      </c>
      <c r="C39" s="70"/>
      <c r="D39" s="71"/>
      <c r="E39" s="36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35</v>
      </c>
      <c r="B40" s="69">
        <f t="shared" si="2"/>
        <v>381</v>
      </c>
      <c r="C40" s="70"/>
      <c r="D40" s="71"/>
      <c r="E40" s="36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382</v>
      </c>
      <c r="C41" s="70"/>
      <c r="D41" s="71"/>
      <c r="E41" s="36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29</v>
      </c>
      <c r="B42" s="69">
        <f t="shared" si="2"/>
        <v>383</v>
      </c>
      <c r="C42" s="70"/>
      <c r="D42" s="71"/>
      <c r="E42" s="36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30</v>
      </c>
      <c r="B43" s="69">
        <f t="shared" si="2"/>
        <v>384</v>
      </c>
      <c r="C43" s="70"/>
      <c r="D43" s="71"/>
      <c r="E43" s="36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71"/>
      <c r="B44" s="272"/>
      <c r="C44" s="75">
        <f t="shared" ref="C44:V44" si="3">SUM(C24:C43)</f>
        <v>0</v>
      </c>
      <c r="D44" s="77">
        <f t="shared" si="3"/>
        <v>0</v>
      </c>
      <c r="E44" s="76">
        <f t="shared" si="3"/>
        <v>0</v>
      </c>
      <c r="F44" s="76">
        <f t="shared" si="3"/>
        <v>0</v>
      </c>
      <c r="G44" s="78">
        <f t="shared" si="3"/>
        <v>0</v>
      </c>
      <c r="H44" s="206">
        <f t="shared" si="3"/>
        <v>0</v>
      </c>
      <c r="I44" s="206">
        <f t="shared" si="3"/>
        <v>0</v>
      </c>
      <c r="J44" s="80">
        <f t="shared" si="3"/>
        <v>0</v>
      </c>
      <c r="K44" s="207">
        <f t="shared" si="3"/>
        <v>0</v>
      </c>
      <c r="L44" s="80">
        <f t="shared" si="3"/>
        <v>0</v>
      </c>
      <c r="M44" s="80">
        <f t="shared" si="3"/>
        <v>0</v>
      </c>
      <c r="N44" s="80">
        <f t="shared" si="3"/>
        <v>0</v>
      </c>
      <c r="O44" s="206">
        <f t="shared" si="3"/>
        <v>0</v>
      </c>
      <c r="P44" s="80">
        <f t="shared" si="3"/>
        <v>0</v>
      </c>
      <c r="Q44" s="80">
        <f t="shared" si="3"/>
        <v>0</v>
      </c>
      <c r="R44" s="80">
        <f t="shared" si="3"/>
        <v>0</v>
      </c>
      <c r="S44" s="80">
        <f t="shared" si="3"/>
        <v>0</v>
      </c>
      <c r="T44" s="80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36</v>
      </c>
      <c r="B45" s="84">
        <v>660</v>
      </c>
      <c r="C45" s="85"/>
      <c r="D45" s="86"/>
      <c r="E45" s="87"/>
      <c r="F45" s="87"/>
      <c r="G45" s="88"/>
      <c r="H45" s="93"/>
      <c r="I45" s="93"/>
      <c r="J45" s="92"/>
      <c r="K45" s="91"/>
      <c r="L45" s="92"/>
      <c r="M45" s="92"/>
      <c r="N45" s="92"/>
      <c r="O45" s="93"/>
      <c r="P45" s="92"/>
      <c r="Q45" s="92"/>
      <c r="R45" s="94"/>
      <c r="S45" s="92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111</v>
      </c>
      <c r="B46" s="97">
        <f t="shared" ref="B46:B65" si="4">B45+1</f>
        <v>661</v>
      </c>
      <c r="C46" s="35"/>
      <c r="D46" s="71"/>
      <c r="E46" s="36">
        <v>100</v>
      </c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27"/>
      <c r="V46" s="128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141</v>
      </c>
      <c r="B47" s="97">
        <f t="shared" si="4"/>
        <v>662</v>
      </c>
      <c r="C47" s="35">
        <v>20</v>
      </c>
      <c r="D47" s="71"/>
      <c r="E47" s="36"/>
      <c r="F47" s="36"/>
      <c r="G47" s="37"/>
      <c r="H47" s="41"/>
      <c r="I47" s="41"/>
      <c r="J47" s="42"/>
      <c r="K47" s="43"/>
      <c r="L47" s="42"/>
      <c r="M47" s="42"/>
      <c r="N47" s="42"/>
      <c r="O47" s="41"/>
      <c r="P47" s="42"/>
      <c r="Q47" s="44"/>
      <c r="R47" s="40"/>
      <c r="S47" s="42"/>
      <c r="T47" s="42"/>
      <c r="U47" s="127"/>
      <c r="V47" s="128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142</v>
      </c>
      <c r="B48" s="97">
        <f t="shared" si="4"/>
        <v>663</v>
      </c>
      <c r="C48" s="35">
        <v>400</v>
      </c>
      <c r="D48" s="98"/>
      <c r="E48" s="3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664</v>
      </c>
      <c r="C49" s="35"/>
      <c r="D49" s="98"/>
      <c r="E49" s="3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665</v>
      </c>
      <c r="C50" s="35"/>
      <c r="D50" s="98"/>
      <c r="E50" s="3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666</v>
      </c>
      <c r="C51" s="35"/>
      <c r="D51" s="98"/>
      <c r="E51" s="3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667</v>
      </c>
      <c r="C52" s="35"/>
      <c r="D52" s="98"/>
      <c r="E52" s="3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668</v>
      </c>
      <c r="C53" s="35"/>
      <c r="D53" s="98"/>
      <c r="E53" s="3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669</v>
      </c>
      <c r="C54" s="35"/>
      <c r="D54" s="98"/>
      <c r="E54" s="3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670</v>
      </c>
      <c r="C55" s="35"/>
      <c r="D55" s="98"/>
      <c r="E55" s="3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671</v>
      </c>
      <c r="C56" s="35"/>
      <c r="D56" s="98"/>
      <c r="E56" s="3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672</v>
      </c>
      <c r="C57" s="35"/>
      <c r="D57" s="98"/>
      <c r="E57" s="3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673</v>
      </c>
      <c r="C58" s="35"/>
      <c r="D58" s="98"/>
      <c r="E58" s="3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674</v>
      </c>
      <c r="C59" s="35"/>
      <c r="D59" s="98"/>
      <c r="E59" s="3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675</v>
      </c>
      <c r="C60" s="35"/>
      <c r="D60" s="98"/>
      <c r="E60" s="3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676</v>
      </c>
      <c r="C61" s="35"/>
      <c r="D61" s="98"/>
      <c r="E61" s="3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677</v>
      </c>
      <c r="C62" s="35"/>
      <c r="D62" s="98"/>
      <c r="E62" s="3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678</v>
      </c>
      <c r="C63" s="35"/>
      <c r="D63" s="98"/>
      <c r="E63" s="3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 t="s">
        <v>38</v>
      </c>
      <c r="B64" s="97">
        <f t="shared" si="4"/>
        <v>679</v>
      </c>
      <c r="C64" s="35"/>
      <c r="D64" s="98"/>
      <c r="E64" s="3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thickBot="1" x14ac:dyDescent="0.3">
      <c r="A65" s="33" t="s">
        <v>39</v>
      </c>
      <c r="B65" s="97">
        <f t="shared" si="4"/>
        <v>680</v>
      </c>
      <c r="C65" s="35"/>
      <c r="D65" s="98"/>
      <c r="E65" s="3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44"/>
      <c r="Q65" s="44"/>
      <c r="R65" s="107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273" t="s">
        <v>40</v>
      </c>
      <c r="B66" s="273"/>
      <c r="C66" s="108">
        <f t="shared" ref="C66:V66" si="5">SUM(C45:C65)</f>
        <v>420</v>
      </c>
      <c r="D66" s="224">
        <f t="shared" si="5"/>
        <v>0</v>
      </c>
      <c r="E66" s="108">
        <f t="shared" si="5"/>
        <v>100</v>
      </c>
      <c r="F66" s="108">
        <f t="shared" si="5"/>
        <v>0</v>
      </c>
      <c r="G66" s="108">
        <f t="shared" si="5"/>
        <v>0</v>
      </c>
      <c r="H66" s="110">
        <f t="shared" si="5"/>
        <v>0</v>
      </c>
      <c r="I66" s="110">
        <f t="shared" si="5"/>
        <v>0</v>
      </c>
      <c r="J66" s="110">
        <f t="shared" si="5"/>
        <v>0</v>
      </c>
      <c r="K66" s="110">
        <f t="shared" si="5"/>
        <v>0</v>
      </c>
      <c r="L66" s="110">
        <f t="shared" si="5"/>
        <v>0</v>
      </c>
      <c r="M66" s="110">
        <f t="shared" si="5"/>
        <v>0</v>
      </c>
      <c r="N66" s="110">
        <f t="shared" si="5"/>
        <v>0</v>
      </c>
      <c r="O66" s="111">
        <f t="shared" si="5"/>
        <v>0</v>
      </c>
      <c r="P66" s="110">
        <f t="shared" si="5"/>
        <v>0</v>
      </c>
      <c r="Q66" s="110">
        <f t="shared" si="5"/>
        <v>0</v>
      </c>
      <c r="R66" s="110">
        <f t="shared" si="5"/>
        <v>0</v>
      </c>
      <c r="S66" s="110">
        <f t="shared" si="5"/>
        <v>0</v>
      </c>
      <c r="T66" s="110">
        <f t="shared" si="5"/>
        <v>0</v>
      </c>
      <c r="U66" s="112">
        <f t="shared" si="5"/>
        <v>0</v>
      </c>
      <c r="V66" s="113">
        <f t="shared" si="5"/>
        <v>0</v>
      </c>
    </row>
    <row r="67" spans="1:31" ht="15.75" thickBot="1" x14ac:dyDescent="0.3">
      <c r="A67" s="318" t="s">
        <v>41</v>
      </c>
      <c r="B67" s="318"/>
      <c r="C67" s="225">
        <f t="shared" ref="C67:V67" si="6">C23+C44-C66</f>
        <v>2509</v>
      </c>
      <c r="D67" s="226">
        <f t="shared" si="6"/>
        <v>4623</v>
      </c>
      <c r="E67" s="225">
        <f t="shared" si="6"/>
        <v>10755</v>
      </c>
      <c r="F67" s="225">
        <f t="shared" si="6"/>
        <v>-346</v>
      </c>
      <c r="G67" s="227" t="e">
        <f t="shared" si="6"/>
        <v>#REF!</v>
      </c>
      <c r="H67" s="202">
        <f t="shared" si="6"/>
        <v>5.4120000000003756</v>
      </c>
      <c r="I67" s="228">
        <f t="shared" si="6"/>
        <v>0</v>
      </c>
      <c r="J67" s="202">
        <f t="shared" si="6"/>
        <v>0</v>
      </c>
      <c r="K67" s="229">
        <f t="shared" si="6"/>
        <v>-15752.839999999967</v>
      </c>
      <c r="L67" s="202">
        <f t="shared" si="6"/>
        <v>25166.12999999983</v>
      </c>
      <c r="M67" s="202">
        <f t="shared" si="6"/>
        <v>-86637.739999999991</v>
      </c>
      <c r="N67" s="202">
        <f t="shared" si="6"/>
        <v>40812</v>
      </c>
      <c r="O67" s="228">
        <f t="shared" si="6"/>
        <v>18353.950000000012</v>
      </c>
      <c r="P67" s="202">
        <f t="shared" si="6"/>
        <v>448763.39</v>
      </c>
      <c r="Q67" s="230">
        <f t="shared" si="6"/>
        <v>0</v>
      </c>
      <c r="R67" s="230">
        <f>R23+R44-R66</f>
        <v>0</v>
      </c>
      <c r="S67" s="202">
        <f t="shared" si="6"/>
        <v>21986.050000000007</v>
      </c>
      <c r="T67" s="202">
        <f t="shared" si="6"/>
        <v>477.48999999999614</v>
      </c>
      <c r="U67" s="118" t="e">
        <f t="shared" si="6"/>
        <v>#REF!</v>
      </c>
      <c r="V67" s="118" t="e">
        <f t="shared" si="6"/>
        <v>#REF!</v>
      </c>
    </row>
    <row r="68" spans="1:31" ht="17.25" customHeight="1" x14ac:dyDescent="0.25"/>
    <row r="70" spans="1:31" ht="27" customHeight="1" x14ac:dyDescent="0.5">
      <c r="A70" s="124"/>
      <c r="Q70" s="311"/>
      <c r="R70" s="311"/>
      <c r="S70" s="311"/>
      <c r="T70" s="311"/>
    </row>
    <row r="71" spans="1:31" ht="21" customHeight="1" x14ac:dyDescent="0.5">
      <c r="A71" s="124" t="s">
        <v>42</v>
      </c>
      <c r="Q71" s="311"/>
      <c r="R71" s="311"/>
      <c r="S71" s="311"/>
      <c r="T71" s="311"/>
    </row>
    <row r="73" spans="1:31" x14ac:dyDescent="0.25">
      <c r="B73" s="125"/>
    </row>
    <row r="243" spans="4:4" x14ac:dyDescent="0.25">
      <c r="D243" s="119" t="s">
        <v>43</v>
      </c>
    </row>
  </sheetData>
  <mergeCells count="15">
    <mergeCell ref="Q71:T7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6:B66"/>
    <mergeCell ref="A67:B67"/>
    <mergeCell ref="Q70:T70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40"/>
  <sheetViews>
    <sheetView rightToLeft="1" topLeftCell="A13" workbookViewId="0">
      <selection activeCell="A56" sqref="A56:XFD56"/>
    </sheetView>
  </sheetViews>
  <sheetFormatPr defaultRowHeight="15" x14ac:dyDescent="0.25"/>
  <cols>
    <col min="1" max="1" width="60" bestFit="1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121" bestFit="1" customWidth="1"/>
    <col min="8" max="8" width="7.28515625" style="121" customWidth="1"/>
    <col min="9" max="9" width="10.7109375" style="121" customWidth="1"/>
    <col min="10" max="12" width="9.42578125" style="121" bestFit="1" customWidth="1"/>
    <col min="13" max="14" width="9.140625" style="121" bestFit="1" customWidth="1"/>
    <col min="15" max="15" width="9.85546875" style="121" bestFit="1" customWidth="1"/>
    <col min="16" max="18" width="9.140625" style="121" bestFit="1" customWidth="1"/>
    <col min="257" max="257" width="60" bestFit="1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4" width="9.140625" bestFit="1" customWidth="1"/>
    <col min="513" max="513" width="60" bestFit="1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30" width="9.140625" bestFit="1" customWidth="1"/>
    <col min="769" max="769" width="60" bestFit="1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6" width="9.140625" bestFit="1" customWidth="1"/>
    <col min="1025" max="1025" width="60" bestFit="1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2" width="9.140625" bestFit="1" customWidth="1"/>
    <col min="1281" max="1281" width="60" bestFit="1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8" width="9.140625" bestFit="1" customWidth="1"/>
    <col min="1537" max="1537" width="60" bestFit="1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4" width="9.140625" bestFit="1" customWidth="1"/>
    <col min="1793" max="1793" width="60" bestFit="1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10" width="9.140625" bestFit="1" customWidth="1"/>
    <col min="2049" max="2049" width="60" bestFit="1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6" width="9.140625" bestFit="1" customWidth="1"/>
    <col min="2305" max="2305" width="60" bestFit="1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2" width="9.140625" bestFit="1" customWidth="1"/>
    <col min="2561" max="2561" width="60" bestFit="1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8" width="9.140625" bestFit="1" customWidth="1"/>
    <col min="2817" max="2817" width="60" bestFit="1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4" width="9.140625" bestFit="1" customWidth="1"/>
    <col min="3073" max="3073" width="60" bestFit="1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90" width="9.140625" bestFit="1" customWidth="1"/>
    <col min="3329" max="3329" width="60" bestFit="1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6" width="9.140625" bestFit="1" customWidth="1"/>
    <col min="3585" max="3585" width="60" bestFit="1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2" width="9.140625" bestFit="1" customWidth="1"/>
    <col min="3841" max="3841" width="60" bestFit="1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8" width="9.140625" bestFit="1" customWidth="1"/>
    <col min="4097" max="4097" width="60" bestFit="1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4" width="9.140625" bestFit="1" customWidth="1"/>
    <col min="4353" max="4353" width="60" bestFit="1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70" width="9.140625" bestFit="1" customWidth="1"/>
    <col min="4609" max="4609" width="60" bestFit="1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6" width="9.140625" bestFit="1" customWidth="1"/>
    <col min="4865" max="4865" width="60" bestFit="1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2" width="9.140625" bestFit="1" customWidth="1"/>
    <col min="5121" max="5121" width="60" bestFit="1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8" width="9.140625" bestFit="1" customWidth="1"/>
    <col min="5377" max="5377" width="60" bestFit="1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4" width="9.140625" bestFit="1" customWidth="1"/>
    <col min="5633" max="5633" width="60" bestFit="1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50" width="9.140625" bestFit="1" customWidth="1"/>
    <col min="5889" max="5889" width="60" bestFit="1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6" width="9.140625" bestFit="1" customWidth="1"/>
    <col min="6145" max="6145" width="60" bestFit="1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2" width="9.140625" bestFit="1" customWidth="1"/>
    <col min="6401" max="6401" width="60" bestFit="1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8" width="9.140625" bestFit="1" customWidth="1"/>
    <col min="6657" max="6657" width="60" bestFit="1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4" width="9.140625" bestFit="1" customWidth="1"/>
    <col min="6913" max="6913" width="60" bestFit="1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30" width="9.140625" bestFit="1" customWidth="1"/>
    <col min="7169" max="7169" width="60" bestFit="1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6" width="9.140625" bestFit="1" customWidth="1"/>
    <col min="7425" max="7425" width="60" bestFit="1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2" width="9.140625" bestFit="1" customWidth="1"/>
    <col min="7681" max="7681" width="60" bestFit="1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8" width="9.140625" bestFit="1" customWidth="1"/>
    <col min="7937" max="7937" width="60" bestFit="1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4" width="9.140625" bestFit="1" customWidth="1"/>
    <col min="8193" max="8193" width="60" bestFit="1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10" width="9.140625" bestFit="1" customWidth="1"/>
    <col min="8449" max="8449" width="60" bestFit="1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6" width="9.140625" bestFit="1" customWidth="1"/>
    <col min="8705" max="8705" width="60" bestFit="1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2" width="9.140625" bestFit="1" customWidth="1"/>
    <col min="8961" max="8961" width="60" bestFit="1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8" width="9.140625" bestFit="1" customWidth="1"/>
    <col min="9217" max="9217" width="60" bestFit="1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4" width="9.140625" bestFit="1" customWidth="1"/>
    <col min="9473" max="9473" width="60" bestFit="1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90" width="9.140625" bestFit="1" customWidth="1"/>
    <col min="9729" max="9729" width="60" bestFit="1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6" width="9.140625" bestFit="1" customWidth="1"/>
    <col min="9985" max="9985" width="60" bestFit="1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2" width="9.140625" bestFit="1" customWidth="1"/>
    <col min="10241" max="10241" width="60" bestFit="1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8" width="9.140625" bestFit="1" customWidth="1"/>
    <col min="10497" max="10497" width="60" bestFit="1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4" width="9.140625" bestFit="1" customWidth="1"/>
    <col min="10753" max="10753" width="60" bestFit="1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70" width="9.140625" bestFit="1" customWidth="1"/>
    <col min="11009" max="11009" width="60" bestFit="1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6" width="9.140625" bestFit="1" customWidth="1"/>
    <col min="11265" max="11265" width="60" bestFit="1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2" width="9.140625" bestFit="1" customWidth="1"/>
    <col min="11521" max="11521" width="60" bestFit="1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8" width="9.140625" bestFit="1" customWidth="1"/>
    <col min="11777" max="11777" width="60" bestFit="1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4" width="9.140625" bestFit="1" customWidth="1"/>
    <col min="12033" max="12033" width="60" bestFit="1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50" width="9.140625" bestFit="1" customWidth="1"/>
    <col min="12289" max="12289" width="60" bestFit="1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6" width="9.140625" bestFit="1" customWidth="1"/>
    <col min="12545" max="12545" width="60" bestFit="1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2" width="9.140625" bestFit="1" customWidth="1"/>
    <col min="12801" max="12801" width="60" bestFit="1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8" width="9.140625" bestFit="1" customWidth="1"/>
    <col min="13057" max="13057" width="60" bestFit="1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4" width="9.140625" bestFit="1" customWidth="1"/>
    <col min="13313" max="13313" width="60" bestFit="1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30" width="9.140625" bestFit="1" customWidth="1"/>
    <col min="13569" max="13569" width="60" bestFit="1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6" width="9.140625" bestFit="1" customWidth="1"/>
    <col min="13825" max="13825" width="60" bestFit="1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2" width="9.140625" bestFit="1" customWidth="1"/>
    <col min="14081" max="14081" width="60" bestFit="1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8" width="9.140625" bestFit="1" customWidth="1"/>
    <col min="14337" max="14337" width="60" bestFit="1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4" width="9.140625" bestFit="1" customWidth="1"/>
    <col min="14593" max="14593" width="60" bestFit="1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10" width="9.140625" bestFit="1" customWidth="1"/>
    <col min="14849" max="14849" width="60" bestFit="1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6" width="9.140625" bestFit="1" customWidth="1"/>
    <col min="15105" max="15105" width="60" bestFit="1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2" width="9.140625" bestFit="1" customWidth="1"/>
    <col min="15361" max="15361" width="60" bestFit="1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8" width="9.140625" bestFit="1" customWidth="1"/>
    <col min="15617" max="15617" width="60" bestFit="1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4" width="9.140625" bestFit="1" customWidth="1"/>
    <col min="15873" max="15873" width="60" bestFit="1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90" width="9.140625" bestFit="1" customWidth="1"/>
    <col min="16129" max="16129" width="60" bestFit="1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6" width="9.140625" bestFit="1" customWidth="1"/>
  </cols>
  <sheetData>
    <row r="1" spans="1:27" ht="15.75" thickBot="1" x14ac:dyDescent="0.3">
      <c r="A1" s="1">
        <v>10</v>
      </c>
      <c r="B1" s="277" t="s">
        <v>0</v>
      </c>
      <c r="C1" s="278"/>
      <c r="D1" s="278"/>
      <c r="E1" s="278"/>
      <c r="F1" s="278"/>
      <c r="G1" s="279"/>
      <c r="H1" s="280"/>
      <c r="I1" s="281" t="s">
        <v>1</v>
      </c>
      <c r="J1" s="282"/>
      <c r="K1" s="282"/>
      <c r="L1" s="282"/>
      <c r="M1" s="282"/>
      <c r="N1" s="282"/>
      <c r="O1" s="282"/>
      <c r="P1" s="282"/>
      <c r="Q1" s="282"/>
      <c r="R1" s="282"/>
      <c r="S1" s="131"/>
      <c r="T1" s="131"/>
      <c r="U1" s="131"/>
      <c r="V1" s="131"/>
      <c r="W1" s="131"/>
      <c r="X1" s="131"/>
      <c r="Y1" s="131"/>
      <c r="Z1" s="131"/>
      <c r="AA1" s="131"/>
    </row>
    <row r="2" spans="1:27" ht="15.75" thickBot="1" x14ac:dyDescent="0.3">
      <c r="A2" s="132">
        <f>'[1]1'!A2</f>
        <v>7</v>
      </c>
      <c r="B2" s="283" t="s">
        <v>2</v>
      </c>
      <c r="C2" s="285" t="s">
        <v>3</v>
      </c>
      <c r="D2" s="287" t="s">
        <v>4</v>
      </c>
      <c r="E2" s="287"/>
      <c r="F2" s="288"/>
      <c r="G2" s="289" t="s">
        <v>5</v>
      </c>
      <c r="H2" s="289" t="s">
        <v>6</v>
      </c>
      <c r="I2" s="291" t="s">
        <v>4</v>
      </c>
      <c r="J2" s="292"/>
      <c r="K2" s="292"/>
      <c r="L2" s="292"/>
      <c r="M2" s="292"/>
      <c r="N2" s="292"/>
      <c r="O2" s="292"/>
      <c r="P2" s="293"/>
      <c r="Q2" s="134" t="s">
        <v>5</v>
      </c>
      <c r="R2" s="133" t="s">
        <v>6</v>
      </c>
      <c r="S2" s="131"/>
      <c r="T2" s="131"/>
      <c r="U2" s="131"/>
      <c r="V2" s="131"/>
      <c r="W2" s="131"/>
      <c r="X2" s="131"/>
      <c r="Y2" s="131"/>
      <c r="Z2" s="131"/>
      <c r="AA2" s="131"/>
    </row>
    <row r="3" spans="1:27" ht="15.75" thickBot="1" x14ac:dyDescent="0.3">
      <c r="A3" s="132">
        <f>'[1]1'!A3</f>
        <v>2023</v>
      </c>
      <c r="B3" s="284"/>
      <c r="C3" s="286"/>
      <c r="D3" s="135" t="s">
        <v>9</v>
      </c>
      <c r="E3" s="136" t="s">
        <v>10</v>
      </c>
      <c r="F3" s="137" t="s">
        <v>11</v>
      </c>
      <c r="G3" s="290"/>
      <c r="H3" s="290"/>
      <c r="I3" s="138" t="s">
        <v>13</v>
      </c>
      <c r="J3" s="139" t="s">
        <v>14</v>
      </c>
      <c r="K3" s="139" t="s">
        <v>15</v>
      </c>
      <c r="L3" s="139" t="s">
        <v>16</v>
      </c>
      <c r="M3" s="139" t="s">
        <v>17</v>
      </c>
      <c r="N3" s="140" t="s">
        <v>18</v>
      </c>
      <c r="O3" s="134" t="s">
        <v>19</v>
      </c>
      <c r="P3" s="138" t="s">
        <v>20</v>
      </c>
      <c r="Q3" s="141" t="s">
        <v>21</v>
      </c>
      <c r="R3" s="142" t="s">
        <v>21</v>
      </c>
      <c r="S3" s="131"/>
      <c r="T3" s="131"/>
      <c r="U3" s="131"/>
      <c r="V3" s="131"/>
      <c r="W3" s="131"/>
      <c r="X3" s="131"/>
      <c r="Y3" s="131"/>
      <c r="Z3" s="131"/>
      <c r="AA3" s="131"/>
    </row>
    <row r="4" spans="1:27" ht="15.75" thickBot="1" x14ac:dyDescent="0.3">
      <c r="A4" s="143" t="s">
        <v>22</v>
      </c>
      <c r="B4" s="144">
        <v>929</v>
      </c>
      <c r="C4" s="145">
        <f>'[1]9'!C67</f>
        <v>2509</v>
      </c>
      <c r="D4" s="145">
        <f>'[1]9'!D67</f>
        <v>4623</v>
      </c>
      <c r="E4" s="145">
        <f>'[1]9'!E67</f>
        <v>10755</v>
      </c>
      <c r="F4" s="145">
        <f>'[1]9'!F67</f>
        <v>-346</v>
      </c>
      <c r="G4" s="146">
        <f>'[1]9'!H67</f>
        <v>5.4120000000003756</v>
      </c>
      <c r="H4" s="146">
        <f>'[1]9'!J67</f>
        <v>0</v>
      </c>
      <c r="I4" s="147">
        <f>'[1]9'!K67</f>
        <v>-15752.839999999967</v>
      </c>
      <c r="J4" s="146">
        <f>'[1]9'!L67</f>
        <v>25166.12999999983</v>
      </c>
      <c r="K4" s="146">
        <f>'[1]9'!M67</f>
        <v>-86637.739999999991</v>
      </c>
      <c r="L4" s="146">
        <f>'[1]9'!N67</f>
        <v>40812</v>
      </c>
      <c r="M4" s="146">
        <f>'[1]9'!O67</f>
        <v>18353.950000000012</v>
      </c>
      <c r="N4" s="146">
        <f>'[1]9'!P67</f>
        <v>448763.39</v>
      </c>
      <c r="O4" s="146">
        <f>'[1]9'!Q67</f>
        <v>0</v>
      </c>
      <c r="P4" s="146">
        <f>'[1]9'!R67</f>
        <v>0</v>
      </c>
      <c r="Q4" s="146">
        <f>'[1]9'!S67</f>
        <v>21986.050000000007</v>
      </c>
      <c r="R4" s="146">
        <f>'[1]9'!T67</f>
        <v>477.48999999999614</v>
      </c>
      <c r="S4" s="131"/>
      <c r="T4" s="131"/>
      <c r="U4" s="131"/>
      <c r="V4" s="131"/>
      <c r="W4" s="131"/>
      <c r="X4" s="131"/>
      <c r="Y4" s="131"/>
      <c r="Z4" s="131"/>
      <c r="AA4" s="131"/>
    </row>
    <row r="5" spans="1:27" x14ac:dyDescent="0.25">
      <c r="A5" s="148" t="s">
        <v>25</v>
      </c>
      <c r="B5" s="149">
        <f>B4+1</f>
        <v>930</v>
      </c>
      <c r="C5" s="150"/>
      <c r="D5" s="158"/>
      <c r="E5" s="158"/>
      <c r="F5" s="151"/>
      <c r="G5" s="152"/>
      <c r="H5" s="153"/>
      <c r="I5" s="219"/>
      <c r="J5" s="153"/>
      <c r="K5" s="154"/>
      <c r="L5" s="155"/>
      <c r="M5" s="156"/>
      <c r="N5" s="154"/>
      <c r="O5" s="157">
        <v>105000</v>
      </c>
      <c r="P5" s="153"/>
      <c r="Q5" s="154"/>
      <c r="R5" s="154"/>
      <c r="S5" s="131"/>
      <c r="T5" s="131"/>
      <c r="U5" s="131"/>
      <c r="V5" s="131"/>
      <c r="W5" s="131"/>
      <c r="X5" s="131"/>
      <c r="Y5" s="131"/>
      <c r="Z5" s="131"/>
      <c r="AA5" s="131"/>
    </row>
    <row r="6" spans="1:27" x14ac:dyDescent="0.25">
      <c r="A6" s="148" t="s">
        <v>26</v>
      </c>
      <c r="B6" s="149">
        <f>B5+1</f>
        <v>931</v>
      </c>
      <c r="C6" s="150"/>
      <c r="D6" s="158"/>
      <c r="E6" s="158"/>
      <c r="F6" s="151"/>
      <c r="G6" s="152"/>
      <c r="H6" s="153"/>
      <c r="I6" s="154"/>
      <c r="J6" s="153"/>
      <c r="K6" s="154"/>
      <c r="L6" s="155"/>
      <c r="M6" s="156"/>
      <c r="N6" s="154"/>
      <c r="O6" s="157"/>
      <c r="P6" s="153">
        <v>33000</v>
      </c>
      <c r="Q6" s="154"/>
      <c r="R6" s="154"/>
      <c r="S6" s="131"/>
      <c r="T6" s="131"/>
      <c r="U6" s="131"/>
      <c r="V6" s="131"/>
      <c r="W6" s="131"/>
      <c r="X6" s="131"/>
      <c r="Y6" s="131"/>
      <c r="Z6" s="131"/>
      <c r="AA6" s="131"/>
    </row>
    <row r="7" spans="1:27" x14ac:dyDescent="0.25">
      <c r="A7" s="148" t="s">
        <v>23</v>
      </c>
      <c r="B7" s="149">
        <f>B6+1</f>
        <v>932</v>
      </c>
      <c r="C7" s="150"/>
      <c r="D7" s="158"/>
      <c r="E7" s="158">
        <v>2225</v>
      </c>
      <c r="F7" s="151"/>
      <c r="G7" s="152"/>
      <c r="H7" s="153"/>
      <c r="I7" s="154"/>
      <c r="J7" s="153"/>
      <c r="K7" s="154"/>
      <c r="L7" s="155"/>
      <c r="M7" s="156"/>
      <c r="N7" s="154"/>
      <c r="O7" s="157"/>
      <c r="P7" s="153"/>
      <c r="Q7" s="154"/>
      <c r="R7" s="154"/>
      <c r="S7" s="131"/>
      <c r="T7" s="131"/>
      <c r="U7" s="131"/>
      <c r="V7" s="131"/>
      <c r="W7" s="131"/>
      <c r="X7" s="131"/>
      <c r="Y7" s="131"/>
      <c r="Z7" s="131"/>
      <c r="AA7" s="131"/>
    </row>
    <row r="8" spans="1:27" x14ac:dyDescent="0.25">
      <c r="A8" s="148" t="s">
        <v>23</v>
      </c>
      <c r="B8" s="149">
        <f>B7+1</f>
        <v>933</v>
      </c>
      <c r="C8" s="150"/>
      <c r="D8" s="158"/>
      <c r="E8" s="158">
        <v>2726</v>
      </c>
      <c r="F8" s="151"/>
      <c r="G8" s="152"/>
      <c r="H8" s="153"/>
      <c r="I8" s="154"/>
      <c r="J8" s="153"/>
      <c r="K8" s="154"/>
      <c r="L8" s="155"/>
      <c r="M8" s="156"/>
      <c r="N8" s="154"/>
      <c r="O8" s="157"/>
      <c r="P8" s="153"/>
      <c r="Q8" s="154"/>
      <c r="R8" s="154"/>
      <c r="S8" s="131"/>
      <c r="T8" s="131"/>
      <c r="U8" s="131"/>
      <c r="V8" s="131"/>
      <c r="W8" s="131"/>
      <c r="X8" s="131"/>
      <c r="Y8" s="131"/>
      <c r="Z8" s="131"/>
      <c r="AA8" s="131"/>
    </row>
    <row r="9" spans="1:27" x14ac:dyDescent="0.25">
      <c r="A9" s="148" t="s">
        <v>23</v>
      </c>
      <c r="B9" s="149">
        <f t="shared" ref="B9:B22" si="0">B8+1</f>
        <v>934</v>
      </c>
      <c r="C9" s="150"/>
      <c r="D9" s="158"/>
      <c r="E9" s="158">
        <v>180</v>
      </c>
      <c r="F9" s="151"/>
      <c r="G9" s="152"/>
      <c r="H9" s="153"/>
      <c r="I9" s="154"/>
      <c r="J9" s="153"/>
      <c r="K9" s="154"/>
      <c r="L9" s="155"/>
      <c r="M9" s="156"/>
      <c r="N9" s="154"/>
      <c r="O9" s="157"/>
      <c r="P9" s="153"/>
      <c r="Q9" s="154"/>
      <c r="R9" s="154"/>
      <c r="S9" s="131"/>
      <c r="T9" s="131"/>
      <c r="U9" s="131"/>
      <c r="V9" s="131"/>
      <c r="W9" s="131"/>
      <c r="X9" s="131"/>
      <c r="Y9" s="131"/>
      <c r="Z9" s="131"/>
      <c r="AA9" s="131"/>
    </row>
    <row r="10" spans="1:27" x14ac:dyDescent="0.25">
      <c r="A10" s="148" t="s">
        <v>24</v>
      </c>
      <c r="B10" s="149">
        <f t="shared" si="0"/>
        <v>935</v>
      </c>
      <c r="C10" s="150"/>
      <c r="D10" s="158"/>
      <c r="E10" s="158"/>
      <c r="F10" s="151">
        <v>1810</v>
      </c>
      <c r="G10" s="152"/>
      <c r="H10" s="153"/>
      <c r="I10" s="154"/>
      <c r="J10" s="153"/>
      <c r="K10" s="154"/>
      <c r="L10" s="155"/>
      <c r="M10" s="156"/>
      <c r="N10" s="154"/>
      <c r="O10" s="157"/>
      <c r="P10" s="153"/>
      <c r="Q10" s="154"/>
      <c r="R10" s="154"/>
      <c r="S10" s="131"/>
      <c r="T10" s="131"/>
      <c r="U10" s="131"/>
      <c r="V10" s="131"/>
      <c r="W10" s="131"/>
      <c r="X10" s="131"/>
      <c r="Y10" s="131"/>
      <c r="Z10" s="131"/>
      <c r="AA10" s="131"/>
    </row>
    <row r="11" spans="1:27" x14ac:dyDescent="0.25">
      <c r="A11" s="148" t="s">
        <v>116</v>
      </c>
      <c r="B11" s="149">
        <f t="shared" si="0"/>
        <v>936</v>
      </c>
      <c r="C11" s="150"/>
      <c r="D11" s="158">
        <v>175</v>
      </c>
      <c r="E11" s="158"/>
      <c r="F11" s="151"/>
      <c r="G11" s="152"/>
      <c r="H11" s="153"/>
      <c r="I11" s="154"/>
      <c r="J11" s="153"/>
      <c r="K11" s="154"/>
      <c r="L11" s="155"/>
      <c r="M11" s="156"/>
      <c r="N11" s="154"/>
      <c r="O11" s="157"/>
      <c r="P11" s="153"/>
      <c r="Q11" s="154"/>
      <c r="R11" s="154"/>
      <c r="S11" s="131"/>
      <c r="T11" s="131"/>
      <c r="U11" s="131"/>
      <c r="V11" s="131"/>
      <c r="W11" s="131"/>
      <c r="X11" s="131"/>
      <c r="Y11" s="131"/>
      <c r="Z11" s="131"/>
      <c r="AA11" s="131"/>
    </row>
    <row r="12" spans="1:27" x14ac:dyDescent="0.25">
      <c r="A12" s="148" t="s">
        <v>117</v>
      </c>
      <c r="B12" s="149">
        <f t="shared" si="0"/>
        <v>937</v>
      </c>
      <c r="C12" s="150"/>
      <c r="D12" s="158"/>
      <c r="E12" s="151"/>
      <c r="F12" s="151"/>
      <c r="G12" s="151"/>
      <c r="H12" s="153"/>
      <c r="I12" s="154"/>
      <c r="J12" s="153"/>
      <c r="K12" s="154">
        <v>26655</v>
      </c>
      <c r="L12" s="155"/>
      <c r="M12" s="156"/>
      <c r="N12" s="154"/>
      <c r="O12" s="157"/>
      <c r="P12" s="153"/>
      <c r="Q12" s="154"/>
      <c r="R12" s="154"/>
      <c r="S12" s="131"/>
      <c r="T12" s="131"/>
      <c r="U12" s="131"/>
      <c r="V12" s="131"/>
      <c r="W12" s="131"/>
      <c r="X12" s="131"/>
      <c r="Y12" s="131"/>
      <c r="Z12" s="131"/>
      <c r="AA12" s="131"/>
    </row>
    <row r="13" spans="1:27" x14ac:dyDescent="0.25">
      <c r="A13" s="148" t="s">
        <v>118</v>
      </c>
      <c r="B13" s="149">
        <f t="shared" si="0"/>
        <v>938</v>
      </c>
      <c r="C13" s="150"/>
      <c r="D13" s="158">
        <v>175</v>
      </c>
      <c r="E13" s="151"/>
      <c r="F13" s="152"/>
      <c r="G13" s="153"/>
      <c r="H13" s="156"/>
      <c r="I13" s="154"/>
      <c r="J13" s="153"/>
      <c r="K13" s="154"/>
      <c r="L13" s="155"/>
      <c r="M13" s="156"/>
      <c r="N13" s="154"/>
      <c r="O13" s="157"/>
      <c r="P13" s="153"/>
      <c r="Q13" s="154"/>
      <c r="R13" s="154"/>
      <c r="S13" s="131"/>
      <c r="T13" s="131"/>
      <c r="U13" s="131"/>
      <c r="V13" s="131"/>
      <c r="W13" s="131"/>
      <c r="X13" s="131"/>
      <c r="Y13" s="131"/>
      <c r="Z13" s="131"/>
      <c r="AA13" s="131"/>
    </row>
    <row r="14" spans="1:27" x14ac:dyDescent="0.25">
      <c r="A14" s="148" t="s">
        <v>119</v>
      </c>
      <c r="B14" s="149">
        <f t="shared" si="0"/>
        <v>939</v>
      </c>
      <c r="C14" s="150"/>
      <c r="D14" s="158">
        <v>175</v>
      </c>
      <c r="E14" s="151"/>
      <c r="F14" s="152"/>
      <c r="G14" s="153"/>
      <c r="H14" s="156"/>
      <c r="I14" s="154"/>
      <c r="J14" s="153"/>
      <c r="K14" s="154"/>
      <c r="L14" s="155"/>
      <c r="M14" s="156"/>
      <c r="N14" s="154"/>
      <c r="O14" s="157"/>
      <c r="P14" s="153"/>
      <c r="Q14" s="154"/>
      <c r="R14" s="154"/>
      <c r="S14" s="131"/>
      <c r="T14" s="131"/>
      <c r="U14" s="131"/>
      <c r="V14" s="131"/>
      <c r="W14" s="131"/>
      <c r="X14" s="131"/>
      <c r="Y14" s="131"/>
      <c r="Z14" s="131"/>
      <c r="AA14" s="131"/>
    </row>
    <row r="15" spans="1:27" x14ac:dyDescent="0.25">
      <c r="A15" s="148"/>
      <c r="B15" s="149">
        <f t="shared" si="0"/>
        <v>940</v>
      </c>
      <c r="C15" s="150"/>
      <c r="D15" s="158"/>
      <c r="E15" s="151"/>
      <c r="F15" s="152"/>
      <c r="G15" s="153"/>
      <c r="H15" s="156"/>
      <c r="I15" s="154"/>
      <c r="J15" s="153"/>
      <c r="K15" s="154"/>
      <c r="L15" s="155"/>
      <c r="M15" s="156"/>
      <c r="N15" s="154"/>
      <c r="O15" s="157"/>
      <c r="P15" s="153"/>
      <c r="Q15" s="154"/>
      <c r="R15" s="154"/>
      <c r="S15" s="131"/>
      <c r="T15" s="131"/>
      <c r="U15" s="131"/>
      <c r="V15" s="131"/>
      <c r="W15" s="131"/>
      <c r="X15" s="131"/>
      <c r="Y15" s="131"/>
      <c r="Z15" s="131"/>
      <c r="AA15" s="131"/>
    </row>
    <row r="16" spans="1:27" x14ac:dyDescent="0.25">
      <c r="A16" s="148"/>
      <c r="B16" s="149">
        <f t="shared" si="0"/>
        <v>941</v>
      </c>
      <c r="C16" s="150"/>
      <c r="D16" s="158"/>
      <c r="E16" s="151"/>
      <c r="F16" s="152"/>
      <c r="G16" s="153"/>
      <c r="H16" s="156"/>
      <c r="I16" s="154"/>
      <c r="J16" s="153"/>
      <c r="K16" s="154"/>
      <c r="L16" s="155"/>
      <c r="M16" s="156"/>
      <c r="N16" s="154"/>
      <c r="O16" s="157"/>
      <c r="P16" s="153"/>
      <c r="Q16" s="154"/>
      <c r="R16" s="154"/>
      <c r="S16" s="131"/>
      <c r="T16" s="131"/>
      <c r="U16" s="131"/>
      <c r="V16" s="131"/>
      <c r="W16" s="131"/>
      <c r="X16" s="131"/>
      <c r="Y16" s="131"/>
      <c r="Z16" s="131"/>
      <c r="AA16" s="131"/>
    </row>
    <row r="17" spans="1:27" x14ac:dyDescent="0.25">
      <c r="A17" s="148"/>
      <c r="B17" s="149">
        <f>B15+1</f>
        <v>941</v>
      </c>
      <c r="C17" s="150"/>
      <c r="D17" s="158"/>
      <c r="E17" s="151"/>
      <c r="F17" s="152"/>
      <c r="G17" s="153"/>
      <c r="H17" s="156"/>
      <c r="I17" s="154"/>
      <c r="J17" s="153"/>
      <c r="K17" s="154"/>
      <c r="L17" s="155"/>
      <c r="M17" s="156"/>
      <c r="N17" s="154"/>
      <c r="O17" s="157"/>
      <c r="P17" s="153"/>
      <c r="Q17" s="154"/>
      <c r="R17" s="154"/>
      <c r="S17" s="131"/>
      <c r="T17" s="131"/>
      <c r="U17" s="131"/>
      <c r="V17" s="131"/>
      <c r="W17" s="131"/>
      <c r="X17" s="131"/>
      <c r="Y17" s="131"/>
      <c r="Z17" s="131"/>
      <c r="AA17" s="131"/>
    </row>
    <row r="18" spans="1:27" x14ac:dyDescent="0.25">
      <c r="A18" s="148" t="s">
        <v>23</v>
      </c>
      <c r="B18" s="149">
        <f t="shared" si="0"/>
        <v>942</v>
      </c>
      <c r="C18" s="150"/>
      <c r="D18" s="158"/>
      <c r="E18" s="151"/>
      <c r="F18" s="152"/>
      <c r="G18" s="153"/>
      <c r="H18" s="156"/>
      <c r="I18" s="154"/>
      <c r="J18" s="153"/>
      <c r="K18" s="154"/>
      <c r="L18" s="155"/>
      <c r="M18" s="156"/>
      <c r="N18" s="154"/>
      <c r="O18" s="157"/>
      <c r="P18" s="153"/>
      <c r="Q18" s="154"/>
      <c r="R18" s="154"/>
      <c r="S18" s="131"/>
      <c r="T18" s="131"/>
      <c r="U18" s="131"/>
      <c r="V18" s="131"/>
      <c r="W18" s="131"/>
      <c r="X18" s="131"/>
      <c r="Y18" s="131"/>
      <c r="Z18" s="131"/>
      <c r="AA18" s="131"/>
    </row>
    <row r="19" spans="1:27" x14ac:dyDescent="0.25">
      <c r="A19" s="148" t="s">
        <v>23</v>
      </c>
      <c r="B19" s="149">
        <f t="shared" si="0"/>
        <v>943</v>
      </c>
      <c r="C19" s="150"/>
      <c r="D19" s="158"/>
      <c r="E19" s="151"/>
      <c r="F19" s="152"/>
      <c r="G19" s="153"/>
      <c r="H19" s="156"/>
      <c r="I19" s="154"/>
      <c r="J19" s="153"/>
      <c r="K19" s="154"/>
      <c r="L19" s="155"/>
      <c r="M19" s="156"/>
      <c r="N19" s="154"/>
      <c r="O19" s="157"/>
      <c r="P19" s="153"/>
      <c r="Q19" s="154"/>
      <c r="R19" s="154"/>
      <c r="S19" s="131"/>
      <c r="T19" s="131"/>
      <c r="U19" s="131"/>
      <c r="V19" s="131"/>
      <c r="W19" s="131"/>
      <c r="X19" s="131"/>
      <c r="Y19" s="131"/>
      <c r="Z19" s="131"/>
      <c r="AA19" s="131"/>
    </row>
    <row r="20" spans="1:27" x14ac:dyDescent="0.25">
      <c r="A20" s="148" t="s">
        <v>24</v>
      </c>
      <c r="B20" s="149">
        <f t="shared" si="0"/>
        <v>944</v>
      </c>
      <c r="C20" s="150"/>
      <c r="D20" s="158"/>
      <c r="E20" s="151"/>
      <c r="F20" s="152"/>
      <c r="G20" s="153"/>
      <c r="H20" s="156"/>
      <c r="I20" s="154"/>
      <c r="J20" s="153"/>
      <c r="K20" s="154"/>
      <c r="L20" s="155"/>
      <c r="M20" s="156"/>
      <c r="N20" s="154"/>
      <c r="O20" s="157"/>
      <c r="P20" s="153"/>
      <c r="Q20" s="154"/>
      <c r="R20" s="154"/>
      <c r="S20" s="131"/>
      <c r="T20" s="131"/>
      <c r="U20" s="131"/>
      <c r="V20" s="131"/>
      <c r="W20" s="131"/>
      <c r="X20" s="131"/>
      <c r="Y20" s="131"/>
      <c r="Z20" s="131"/>
      <c r="AA20" s="131"/>
    </row>
    <row r="21" spans="1:27" x14ac:dyDescent="0.25">
      <c r="A21" s="148" t="s">
        <v>25</v>
      </c>
      <c r="B21" s="149">
        <f t="shared" si="0"/>
        <v>945</v>
      </c>
      <c r="C21" s="150"/>
      <c r="D21" s="158"/>
      <c r="E21" s="151"/>
      <c r="F21" s="152"/>
      <c r="G21" s="153"/>
      <c r="H21" s="156"/>
      <c r="I21" s="154"/>
      <c r="J21" s="153"/>
      <c r="K21" s="154"/>
      <c r="L21" s="155"/>
      <c r="M21" s="156"/>
      <c r="N21" s="154"/>
      <c r="O21" s="157"/>
      <c r="P21" s="153"/>
      <c r="Q21" s="154"/>
      <c r="R21" s="154"/>
      <c r="S21" s="131"/>
      <c r="T21" s="131"/>
      <c r="U21" s="131"/>
      <c r="V21" s="131"/>
      <c r="W21" s="131"/>
      <c r="X21" s="131"/>
      <c r="Y21" s="131"/>
      <c r="Z21" s="131"/>
      <c r="AA21" s="131"/>
    </row>
    <row r="22" spans="1:27" ht="15.75" thickBot="1" x14ac:dyDescent="0.3">
      <c r="A22" s="148" t="s">
        <v>26</v>
      </c>
      <c r="B22" s="149">
        <f t="shared" si="0"/>
        <v>946</v>
      </c>
      <c r="C22" s="150"/>
      <c r="D22" s="158"/>
      <c r="E22" s="151"/>
      <c r="F22" s="152"/>
      <c r="G22" s="153"/>
      <c r="H22" s="156"/>
      <c r="I22" s="154"/>
      <c r="J22" s="153"/>
      <c r="K22" s="154"/>
      <c r="L22" s="155"/>
      <c r="M22" s="156"/>
      <c r="N22" s="154"/>
      <c r="O22" s="159"/>
      <c r="P22" s="153"/>
      <c r="Q22" s="154"/>
      <c r="R22" s="154"/>
      <c r="S22" s="131"/>
      <c r="T22" s="131"/>
      <c r="U22" s="131"/>
      <c r="V22" s="131"/>
      <c r="W22" s="131"/>
      <c r="X22" s="131"/>
      <c r="Y22" s="131"/>
      <c r="Z22" s="131"/>
      <c r="AA22" s="131"/>
    </row>
    <row r="23" spans="1:27" ht="15.75" thickBot="1" x14ac:dyDescent="0.3">
      <c r="A23" s="294" t="s">
        <v>27</v>
      </c>
      <c r="B23" s="295"/>
      <c r="C23" s="145">
        <f t="shared" ref="C23:R23" si="1">SUM(C4:C22)</f>
        <v>2509</v>
      </c>
      <c r="D23" s="145">
        <f t="shared" si="1"/>
        <v>5148</v>
      </c>
      <c r="E23" s="145">
        <f t="shared" si="1"/>
        <v>15886</v>
      </c>
      <c r="F23" s="145">
        <f t="shared" si="1"/>
        <v>1464</v>
      </c>
      <c r="G23" s="146">
        <f t="shared" si="1"/>
        <v>5.4120000000003756</v>
      </c>
      <c r="H23" s="220">
        <f t="shared" si="1"/>
        <v>0</v>
      </c>
      <c r="I23" s="146">
        <f t="shared" si="1"/>
        <v>-15752.839999999967</v>
      </c>
      <c r="J23" s="146">
        <f t="shared" si="1"/>
        <v>25166.12999999983</v>
      </c>
      <c r="K23" s="146">
        <f t="shared" si="1"/>
        <v>-59982.739999999991</v>
      </c>
      <c r="L23" s="146">
        <f t="shared" si="1"/>
        <v>40812</v>
      </c>
      <c r="M23" s="146">
        <f t="shared" si="1"/>
        <v>18353.950000000012</v>
      </c>
      <c r="N23" s="146">
        <f t="shared" si="1"/>
        <v>448763.39</v>
      </c>
      <c r="O23" s="146">
        <f t="shared" si="1"/>
        <v>105000</v>
      </c>
      <c r="P23" s="146">
        <f t="shared" si="1"/>
        <v>33000</v>
      </c>
      <c r="Q23" s="146">
        <f t="shared" si="1"/>
        <v>21986.050000000007</v>
      </c>
      <c r="R23" s="146">
        <f t="shared" si="1"/>
        <v>477.48999999999614</v>
      </c>
      <c r="S23" s="131"/>
      <c r="T23" s="131"/>
      <c r="U23" s="131"/>
      <c r="V23" s="131"/>
      <c r="W23" s="131"/>
      <c r="X23" s="131"/>
      <c r="Y23" s="131"/>
      <c r="Z23" s="131"/>
      <c r="AA23" s="131"/>
    </row>
    <row r="24" spans="1:27" ht="15.75" thickBot="1" x14ac:dyDescent="0.3">
      <c r="A24" s="160" t="s">
        <v>28</v>
      </c>
      <c r="B24" s="161">
        <v>365</v>
      </c>
      <c r="C24" s="161"/>
      <c r="D24" s="162"/>
      <c r="E24" s="163"/>
      <c r="F24" s="164"/>
      <c r="G24" s="165"/>
      <c r="H24" s="166"/>
      <c r="I24" s="167"/>
      <c r="J24" s="165"/>
      <c r="K24" s="166"/>
      <c r="L24" s="166"/>
      <c r="M24" s="168"/>
      <c r="N24" s="166"/>
      <c r="O24" s="169"/>
      <c r="P24" s="165"/>
      <c r="Q24" s="166"/>
      <c r="R24" s="166"/>
      <c r="S24" s="131"/>
      <c r="T24" s="131"/>
      <c r="U24" s="131"/>
      <c r="V24" s="131"/>
      <c r="W24" s="131"/>
      <c r="X24" s="131"/>
      <c r="Y24" s="131"/>
      <c r="Z24" s="131"/>
      <c r="AA24" s="131"/>
    </row>
    <row r="25" spans="1:27" x14ac:dyDescent="0.25">
      <c r="A25" s="33"/>
      <c r="B25" s="170">
        <f>B24+1</f>
        <v>366</v>
      </c>
      <c r="C25" s="171"/>
      <c r="D25" s="158"/>
      <c r="E25" s="172"/>
      <c r="F25" s="152"/>
      <c r="G25" s="153"/>
      <c r="H25" s="154"/>
      <c r="I25" s="155"/>
      <c r="J25" s="153"/>
      <c r="K25" s="154"/>
      <c r="L25" s="154"/>
      <c r="M25" s="156"/>
      <c r="N25" s="154"/>
      <c r="O25" s="157"/>
      <c r="P25" s="153"/>
      <c r="Q25" s="154"/>
      <c r="R25" s="154"/>
      <c r="S25" s="131"/>
      <c r="T25" s="131"/>
      <c r="U25" s="131"/>
      <c r="V25" s="131"/>
      <c r="W25" s="131"/>
      <c r="X25" s="131"/>
      <c r="Y25" s="131"/>
      <c r="Z25" s="131"/>
      <c r="AA25" s="131"/>
    </row>
    <row r="26" spans="1:27" x14ac:dyDescent="0.25">
      <c r="A26" s="33"/>
      <c r="B26" s="170">
        <f t="shared" ref="B26:B43" si="2">B25+1</f>
        <v>367</v>
      </c>
      <c r="C26" s="171"/>
      <c r="D26" s="158"/>
      <c r="E26" s="172"/>
      <c r="F26" s="152"/>
      <c r="G26" s="153"/>
      <c r="H26" s="154"/>
      <c r="I26" s="155"/>
      <c r="J26" s="153"/>
      <c r="K26" s="154"/>
      <c r="L26" s="154"/>
      <c r="M26" s="156"/>
      <c r="N26" s="154"/>
      <c r="O26" s="157"/>
      <c r="P26" s="153"/>
      <c r="Q26" s="154"/>
      <c r="R26" s="154"/>
      <c r="S26" s="131"/>
      <c r="T26" s="131"/>
      <c r="U26" s="131"/>
      <c r="V26" s="131"/>
      <c r="W26" s="131"/>
      <c r="X26" s="131"/>
      <c r="Y26" s="131"/>
      <c r="Z26" s="131"/>
      <c r="AA26" s="131"/>
    </row>
    <row r="27" spans="1:27" x14ac:dyDescent="0.25">
      <c r="A27" s="148" t="s">
        <v>29</v>
      </c>
      <c r="B27" s="170">
        <f t="shared" si="2"/>
        <v>368</v>
      </c>
      <c r="C27" s="171"/>
      <c r="D27" s="158"/>
      <c r="E27" s="172"/>
      <c r="F27" s="152"/>
      <c r="G27" s="153"/>
      <c r="H27" s="154"/>
      <c r="I27" s="155"/>
      <c r="J27" s="153">
        <v>105000</v>
      </c>
      <c r="K27" s="154"/>
      <c r="L27" s="154"/>
      <c r="M27" s="156"/>
      <c r="N27" s="154"/>
      <c r="O27" s="157">
        <v>-105000</v>
      </c>
      <c r="P27" s="153"/>
      <c r="Q27" s="154"/>
      <c r="R27" s="154"/>
      <c r="S27" s="131"/>
      <c r="T27" s="131"/>
      <c r="U27" s="131"/>
      <c r="V27" s="131"/>
      <c r="W27" s="131"/>
      <c r="X27" s="131"/>
      <c r="Y27" s="131"/>
      <c r="Z27" s="131"/>
      <c r="AA27" s="131"/>
    </row>
    <row r="28" spans="1:27" x14ac:dyDescent="0.25">
      <c r="A28" s="148" t="s">
        <v>30</v>
      </c>
      <c r="B28" s="170">
        <f t="shared" si="2"/>
        <v>369</v>
      </c>
      <c r="C28" s="171"/>
      <c r="D28" s="158"/>
      <c r="E28" s="172"/>
      <c r="F28" s="152"/>
      <c r="G28" s="153"/>
      <c r="H28" s="154"/>
      <c r="I28" s="155"/>
      <c r="J28" s="153"/>
      <c r="K28" s="154">
        <v>33000</v>
      </c>
      <c r="L28" s="154"/>
      <c r="M28" s="156"/>
      <c r="N28" s="154"/>
      <c r="O28" s="157"/>
      <c r="P28" s="153">
        <v>-33000</v>
      </c>
      <c r="Q28" s="154"/>
      <c r="R28" s="154"/>
      <c r="S28" s="131"/>
      <c r="T28" s="131"/>
      <c r="U28" s="131"/>
      <c r="V28" s="131"/>
      <c r="W28" s="131"/>
      <c r="X28" s="131"/>
      <c r="Y28" s="131"/>
      <c r="Z28" s="131"/>
      <c r="AA28" s="131"/>
    </row>
    <row r="29" spans="1:27" x14ac:dyDescent="0.25">
      <c r="A29" s="148" t="s">
        <v>120</v>
      </c>
      <c r="B29" s="170">
        <f t="shared" si="2"/>
        <v>370</v>
      </c>
      <c r="C29" s="171"/>
      <c r="D29" s="158"/>
      <c r="E29" s="172"/>
      <c r="F29" s="152"/>
      <c r="G29" s="153"/>
      <c r="H29" s="154"/>
      <c r="I29" s="155"/>
      <c r="J29" s="153">
        <v>-50000</v>
      </c>
      <c r="K29" s="154">
        <v>50000</v>
      </c>
      <c r="L29" s="154"/>
      <c r="M29" s="156"/>
      <c r="N29" s="154"/>
      <c r="O29" s="157"/>
      <c r="P29" s="153"/>
      <c r="Q29" s="154"/>
      <c r="R29" s="154"/>
      <c r="S29" s="131"/>
      <c r="T29" s="131"/>
      <c r="U29" s="131"/>
      <c r="V29" s="131"/>
      <c r="W29" s="131"/>
      <c r="X29" s="131"/>
      <c r="Y29" s="131"/>
      <c r="Z29" s="131"/>
      <c r="AA29" s="131"/>
    </row>
    <row r="30" spans="1:27" x14ac:dyDescent="0.25">
      <c r="A30" s="148" t="s">
        <v>121</v>
      </c>
      <c r="B30" s="170">
        <f t="shared" si="2"/>
        <v>371</v>
      </c>
      <c r="C30" s="171"/>
      <c r="D30" s="158"/>
      <c r="E30" s="172"/>
      <c r="F30" s="152"/>
      <c r="G30" s="153"/>
      <c r="H30" s="154"/>
      <c r="I30" s="155">
        <v>80000</v>
      </c>
      <c r="J30" s="153">
        <v>-80000</v>
      </c>
      <c r="K30" s="154"/>
      <c r="L30" s="154"/>
      <c r="M30" s="156"/>
      <c r="N30" s="154"/>
      <c r="O30" s="157"/>
      <c r="P30" s="153"/>
      <c r="Q30" s="154"/>
      <c r="R30" s="154"/>
      <c r="S30" s="131"/>
      <c r="T30" s="131"/>
      <c r="U30" s="131"/>
      <c r="V30" s="131"/>
      <c r="W30" s="131"/>
      <c r="X30" s="131"/>
      <c r="Y30" s="131"/>
      <c r="Z30" s="131"/>
      <c r="AA30" s="131"/>
    </row>
    <row r="31" spans="1:27" x14ac:dyDescent="0.25">
      <c r="A31" s="33" t="s">
        <v>33</v>
      </c>
      <c r="B31" s="170">
        <f t="shared" si="2"/>
        <v>372</v>
      </c>
      <c r="C31" s="171"/>
      <c r="D31" s="158"/>
      <c r="E31" s="172">
        <v>-15786</v>
      </c>
      <c r="F31" s="152"/>
      <c r="G31" s="153"/>
      <c r="H31" s="154"/>
      <c r="I31" s="155"/>
      <c r="J31" s="153">
        <v>15786</v>
      </c>
      <c r="K31" s="154"/>
      <c r="L31" s="154"/>
      <c r="M31" s="156"/>
      <c r="N31" s="154"/>
      <c r="O31" s="157"/>
      <c r="P31" s="153"/>
      <c r="Q31" s="154"/>
      <c r="R31" s="154"/>
      <c r="S31" s="131"/>
      <c r="T31" s="131"/>
      <c r="U31" s="131"/>
      <c r="V31" s="131"/>
      <c r="W31" s="131"/>
      <c r="X31" s="131"/>
      <c r="Y31" s="131"/>
      <c r="Z31" s="131"/>
      <c r="AA31" s="131"/>
    </row>
    <row r="32" spans="1:27" x14ac:dyDescent="0.25">
      <c r="A32" s="33" t="s">
        <v>34</v>
      </c>
      <c r="B32" s="170">
        <f t="shared" si="2"/>
        <v>373</v>
      </c>
      <c r="C32" s="171"/>
      <c r="D32" s="158"/>
      <c r="E32" s="172"/>
      <c r="F32" s="152">
        <v>-1464</v>
      </c>
      <c r="G32" s="153"/>
      <c r="H32" s="154"/>
      <c r="I32" s="155"/>
      <c r="J32" s="153"/>
      <c r="K32" s="154">
        <v>1464</v>
      </c>
      <c r="L32" s="154"/>
      <c r="M32" s="156"/>
      <c r="N32" s="154"/>
      <c r="O32" s="157"/>
      <c r="P32" s="153"/>
      <c r="Q32" s="154"/>
      <c r="R32" s="154"/>
      <c r="S32" s="131"/>
      <c r="T32" s="131"/>
      <c r="U32" s="131"/>
      <c r="V32" s="131"/>
      <c r="W32" s="131"/>
      <c r="X32" s="131"/>
      <c r="Y32" s="131"/>
      <c r="Z32" s="131"/>
      <c r="AA32" s="131"/>
    </row>
    <row r="33" spans="1:27" x14ac:dyDescent="0.25">
      <c r="A33" s="33" t="s">
        <v>31</v>
      </c>
      <c r="B33" s="170">
        <f t="shared" si="2"/>
        <v>374</v>
      </c>
      <c r="C33" s="171">
        <v>5000</v>
      </c>
      <c r="D33" s="158">
        <v>-5000</v>
      </c>
      <c r="E33" s="172"/>
      <c r="F33" s="152"/>
      <c r="G33" s="153"/>
      <c r="H33" s="154"/>
      <c r="I33" s="155"/>
      <c r="J33" s="153"/>
      <c r="K33" s="154"/>
      <c r="L33" s="154"/>
      <c r="M33" s="156"/>
      <c r="N33" s="154"/>
      <c r="O33" s="157"/>
      <c r="P33" s="153"/>
      <c r="Q33" s="154"/>
      <c r="R33" s="154"/>
      <c r="S33" s="131"/>
      <c r="T33" s="131"/>
      <c r="U33" s="131"/>
      <c r="V33" s="131"/>
      <c r="W33" s="131"/>
      <c r="X33" s="131"/>
      <c r="Y33" s="131"/>
      <c r="Z33" s="131"/>
      <c r="AA33" s="131"/>
    </row>
    <row r="34" spans="1:27" x14ac:dyDescent="0.25">
      <c r="A34" s="148"/>
      <c r="B34" s="170">
        <f t="shared" si="2"/>
        <v>375</v>
      </c>
      <c r="C34" s="171"/>
      <c r="D34" s="158"/>
      <c r="E34" s="172"/>
      <c r="F34" s="152"/>
      <c r="G34" s="153"/>
      <c r="H34" s="154"/>
      <c r="I34" s="155"/>
      <c r="J34" s="153"/>
      <c r="K34" s="154"/>
      <c r="L34" s="154"/>
      <c r="M34" s="156"/>
      <c r="N34" s="154"/>
      <c r="O34" s="157"/>
      <c r="P34" s="153"/>
      <c r="Q34" s="154"/>
      <c r="R34" s="154"/>
      <c r="S34" s="131"/>
      <c r="T34" s="131"/>
      <c r="U34" s="131"/>
      <c r="V34" s="131"/>
      <c r="W34" s="131"/>
      <c r="X34" s="131"/>
      <c r="Y34" s="131"/>
      <c r="Z34" s="131"/>
      <c r="AA34" s="131"/>
    </row>
    <row r="35" spans="1:27" x14ac:dyDescent="0.25">
      <c r="A35" s="148"/>
      <c r="B35" s="170">
        <f t="shared" si="2"/>
        <v>376</v>
      </c>
      <c r="C35" s="171"/>
      <c r="D35" s="158"/>
      <c r="E35" s="172"/>
      <c r="F35" s="152"/>
      <c r="G35" s="153"/>
      <c r="H35" s="154"/>
      <c r="I35" s="155"/>
      <c r="J35" s="153"/>
      <c r="K35" s="154"/>
      <c r="L35" s="154"/>
      <c r="M35" s="156"/>
      <c r="N35" s="154"/>
      <c r="O35" s="157"/>
      <c r="P35" s="153"/>
      <c r="Q35" s="154"/>
      <c r="R35" s="154"/>
      <c r="S35" s="131"/>
      <c r="T35" s="131"/>
      <c r="U35" s="131"/>
      <c r="V35" s="131"/>
      <c r="W35" s="131"/>
      <c r="X35" s="131"/>
      <c r="Y35" s="131"/>
      <c r="Z35" s="131"/>
      <c r="AA35" s="131"/>
    </row>
    <row r="36" spans="1:27" x14ac:dyDescent="0.25">
      <c r="A36" s="33" t="s">
        <v>31</v>
      </c>
      <c r="B36" s="170">
        <f t="shared" si="2"/>
        <v>377</v>
      </c>
      <c r="C36" s="171"/>
      <c r="D36" s="158"/>
      <c r="E36" s="172"/>
      <c r="F36" s="152"/>
      <c r="G36" s="153"/>
      <c r="H36" s="154"/>
      <c r="I36" s="155"/>
      <c r="J36" s="153"/>
      <c r="K36" s="154"/>
      <c r="L36" s="154"/>
      <c r="M36" s="156"/>
      <c r="N36" s="154"/>
      <c r="O36" s="157"/>
      <c r="P36" s="153"/>
      <c r="Q36" s="154"/>
      <c r="R36" s="154"/>
      <c r="S36" s="131"/>
      <c r="T36" s="131"/>
      <c r="U36" s="131"/>
      <c r="V36" s="131"/>
      <c r="W36" s="131"/>
      <c r="X36" s="131"/>
      <c r="Y36" s="131"/>
      <c r="Z36" s="131"/>
      <c r="AA36" s="131"/>
    </row>
    <row r="37" spans="1:27" x14ac:dyDescent="0.25">
      <c r="A37" s="33" t="s">
        <v>32</v>
      </c>
      <c r="B37" s="170">
        <f t="shared" si="2"/>
        <v>378</v>
      </c>
      <c r="C37" s="171"/>
      <c r="D37" s="158"/>
      <c r="E37" s="172"/>
      <c r="F37" s="152"/>
      <c r="G37" s="153"/>
      <c r="H37" s="154"/>
      <c r="I37" s="155"/>
      <c r="J37" s="153"/>
      <c r="K37" s="154"/>
      <c r="L37" s="154"/>
      <c r="M37" s="156"/>
      <c r="N37" s="154"/>
      <c r="O37" s="157"/>
      <c r="P37" s="153"/>
      <c r="Q37" s="154"/>
      <c r="R37" s="154"/>
      <c r="S37" s="131"/>
      <c r="T37" s="131"/>
      <c r="U37" s="131"/>
      <c r="V37" s="131"/>
      <c r="W37" s="131"/>
      <c r="X37" s="131"/>
      <c r="Y37" s="131"/>
      <c r="Z37" s="131"/>
      <c r="AA37" s="131"/>
    </row>
    <row r="38" spans="1:27" x14ac:dyDescent="0.25">
      <c r="A38" s="33" t="s">
        <v>33</v>
      </c>
      <c r="B38" s="170">
        <f t="shared" si="2"/>
        <v>379</v>
      </c>
      <c r="C38" s="171"/>
      <c r="D38" s="158"/>
      <c r="E38" s="172"/>
      <c r="F38" s="152"/>
      <c r="G38" s="153"/>
      <c r="H38" s="154"/>
      <c r="I38" s="155"/>
      <c r="J38" s="153"/>
      <c r="K38" s="154"/>
      <c r="L38" s="154"/>
      <c r="M38" s="156"/>
      <c r="N38" s="154"/>
      <c r="O38" s="157"/>
      <c r="P38" s="153"/>
      <c r="Q38" s="154"/>
      <c r="R38" s="154"/>
      <c r="S38" s="131"/>
      <c r="T38" s="131"/>
      <c r="U38" s="131"/>
      <c r="V38" s="131"/>
      <c r="W38" s="131"/>
      <c r="X38" s="131"/>
      <c r="Y38" s="131"/>
      <c r="Z38" s="131"/>
      <c r="AA38" s="131"/>
    </row>
    <row r="39" spans="1:27" x14ac:dyDescent="0.25">
      <c r="A39" s="33" t="s">
        <v>34</v>
      </c>
      <c r="B39" s="170">
        <f t="shared" si="2"/>
        <v>380</v>
      </c>
      <c r="C39" s="171"/>
      <c r="D39" s="158"/>
      <c r="E39" s="172"/>
      <c r="F39" s="152"/>
      <c r="G39" s="153"/>
      <c r="H39" s="154"/>
      <c r="I39" s="155"/>
      <c r="J39" s="153"/>
      <c r="K39" s="154"/>
      <c r="L39" s="154"/>
      <c r="M39" s="156"/>
      <c r="N39" s="154"/>
      <c r="O39" s="157"/>
      <c r="P39" s="153"/>
      <c r="Q39" s="154"/>
      <c r="R39" s="154"/>
      <c r="S39" s="131"/>
      <c r="T39" s="131"/>
      <c r="U39" s="131"/>
      <c r="V39" s="131"/>
      <c r="W39" s="131"/>
      <c r="X39" s="131"/>
      <c r="Y39" s="131"/>
      <c r="Z39" s="131"/>
      <c r="AA39" s="131"/>
    </row>
    <row r="40" spans="1:27" x14ac:dyDescent="0.25">
      <c r="A40" s="33" t="s">
        <v>35</v>
      </c>
      <c r="B40" s="170">
        <f t="shared" si="2"/>
        <v>381</v>
      </c>
      <c r="C40" s="171"/>
      <c r="D40" s="158"/>
      <c r="E40" s="172"/>
      <c r="F40" s="152"/>
      <c r="G40" s="153"/>
      <c r="H40" s="154"/>
      <c r="I40" s="155"/>
      <c r="J40" s="153"/>
      <c r="K40" s="154"/>
      <c r="L40" s="154"/>
      <c r="M40" s="156"/>
      <c r="N40" s="154"/>
      <c r="O40" s="157"/>
      <c r="P40" s="153"/>
      <c r="Q40" s="154"/>
      <c r="R40" s="154"/>
      <c r="S40" s="131"/>
      <c r="T40" s="131"/>
      <c r="U40" s="131"/>
      <c r="V40" s="131"/>
      <c r="W40" s="131"/>
      <c r="X40" s="131"/>
      <c r="Y40" s="131"/>
      <c r="Z40" s="131"/>
      <c r="AA40" s="131"/>
    </row>
    <row r="41" spans="1:27" x14ac:dyDescent="0.25">
      <c r="A41" s="148"/>
      <c r="B41" s="170">
        <f t="shared" si="2"/>
        <v>382</v>
      </c>
      <c r="C41" s="171"/>
      <c r="D41" s="158"/>
      <c r="E41" s="172"/>
      <c r="F41" s="152"/>
      <c r="G41" s="153"/>
      <c r="H41" s="154"/>
      <c r="I41" s="155"/>
      <c r="J41" s="153"/>
      <c r="K41" s="154"/>
      <c r="L41" s="154"/>
      <c r="M41" s="156"/>
      <c r="N41" s="154"/>
      <c r="O41" s="157"/>
      <c r="P41" s="153"/>
      <c r="Q41" s="154"/>
      <c r="R41" s="154"/>
      <c r="S41" s="131"/>
      <c r="T41" s="131"/>
      <c r="U41" s="131"/>
      <c r="V41" s="131"/>
      <c r="W41" s="131"/>
      <c r="X41" s="131"/>
      <c r="Y41" s="131"/>
      <c r="Z41" s="131"/>
      <c r="AA41" s="131"/>
    </row>
    <row r="42" spans="1:27" x14ac:dyDescent="0.25">
      <c r="A42" s="148" t="s">
        <v>29</v>
      </c>
      <c r="B42" s="170">
        <f t="shared" si="2"/>
        <v>383</v>
      </c>
      <c r="C42" s="171"/>
      <c r="D42" s="158"/>
      <c r="E42" s="172"/>
      <c r="F42" s="152"/>
      <c r="G42" s="153"/>
      <c r="H42" s="154"/>
      <c r="I42" s="155"/>
      <c r="J42" s="153"/>
      <c r="K42" s="154"/>
      <c r="L42" s="154"/>
      <c r="M42" s="156"/>
      <c r="N42" s="154"/>
      <c r="O42" s="157"/>
      <c r="P42" s="153"/>
      <c r="Q42" s="154"/>
      <c r="R42" s="154"/>
      <c r="S42" s="131"/>
      <c r="T42" s="131"/>
      <c r="U42" s="131"/>
      <c r="V42" s="131"/>
      <c r="W42" s="131"/>
      <c r="X42" s="131"/>
      <c r="Y42" s="131"/>
      <c r="Z42" s="131"/>
      <c r="AA42" s="131"/>
    </row>
    <row r="43" spans="1:27" x14ac:dyDescent="0.25">
      <c r="A43" s="148" t="s">
        <v>30</v>
      </c>
      <c r="B43" s="170">
        <f t="shared" si="2"/>
        <v>384</v>
      </c>
      <c r="C43" s="171"/>
      <c r="D43" s="158"/>
      <c r="E43" s="172"/>
      <c r="F43" s="152"/>
      <c r="G43" s="153"/>
      <c r="H43" s="154"/>
      <c r="I43" s="155"/>
      <c r="J43" s="153"/>
      <c r="K43" s="154"/>
      <c r="L43" s="154"/>
      <c r="M43" s="156"/>
      <c r="N43" s="154"/>
      <c r="O43" s="157"/>
      <c r="P43" s="153"/>
      <c r="Q43" s="154"/>
      <c r="R43" s="154"/>
      <c r="S43" s="131"/>
      <c r="T43" s="131"/>
      <c r="U43" s="131"/>
      <c r="V43" s="131"/>
      <c r="W43" s="131"/>
      <c r="X43" s="131"/>
      <c r="Y43" s="131"/>
      <c r="Z43" s="131"/>
      <c r="AA43" s="131"/>
    </row>
    <row r="44" spans="1:27" x14ac:dyDescent="0.25">
      <c r="A44" s="296"/>
      <c r="B44" s="297"/>
      <c r="C44" s="173">
        <f>SUM(C24:C43)</f>
        <v>5000</v>
      </c>
      <c r="D44" s="173">
        <f t="shared" ref="D44:R44" si="3">SUM(D24:D43)</f>
        <v>-5000</v>
      </c>
      <c r="E44" s="173">
        <f t="shared" si="3"/>
        <v>-15786</v>
      </c>
      <c r="F44" s="173">
        <f t="shared" si="3"/>
        <v>-1464</v>
      </c>
      <c r="G44" s="174">
        <f t="shared" si="3"/>
        <v>0</v>
      </c>
      <c r="H44" s="174">
        <f t="shared" si="3"/>
        <v>0</v>
      </c>
      <c r="I44" s="175">
        <f t="shared" si="3"/>
        <v>80000</v>
      </c>
      <c r="J44" s="174">
        <f t="shared" si="3"/>
        <v>-9214</v>
      </c>
      <c r="K44" s="174">
        <f t="shared" si="3"/>
        <v>84464</v>
      </c>
      <c r="L44" s="174">
        <f t="shared" si="3"/>
        <v>0</v>
      </c>
      <c r="M44" s="174">
        <f t="shared" si="3"/>
        <v>0</v>
      </c>
      <c r="N44" s="174">
        <f t="shared" si="3"/>
        <v>0</v>
      </c>
      <c r="O44" s="174">
        <f t="shared" si="3"/>
        <v>-105000</v>
      </c>
      <c r="P44" s="174">
        <f t="shared" si="3"/>
        <v>-33000</v>
      </c>
      <c r="Q44" s="174">
        <f t="shared" si="3"/>
        <v>0</v>
      </c>
      <c r="R44" s="174">
        <f t="shared" si="3"/>
        <v>0</v>
      </c>
      <c r="S44" s="131"/>
      <c r="T44" s="131"/>
      <c r="U44" s="131"/>
      <c r="V44" s="131"/>
      <c r="W44" s="131"/>
      <c r="X44" s="131"/>
      <c r="Y44" s="131"/>
      <c r="Z44" s="131"/>
      <c r="AA44" s="131"/>
    </row>
    <row r="45" spans="1:27" x14ac:dyDescent="0.25">
      <c r="A45" s="176" t="s">
        <v>36</v>
      </c>
      <c r="B45" s="177">
        <v>663</v>
      </c>
      <c r="C45" s="178"/>
      <c r="D45" s="179"/>
      <c r="E45" s="179"/>
      <c r="F45" s="180"/>
      <c r="G45" s="181"/>
      <c r="H45" s="182"/>
      <c r="I45" s="183"/>
      <c r="J45" s="182"/>
      <c r="K45" s="182"/>
      <c r="L45" s="182"/>
      <c r="M45" s="181"/>
      <c r="N45" s="182"/>
      <c r="O45" s="182"/>
      <c r="P45" s="184"/>
      <c r="Q45" s="182"/>
      <c r="R45" s="182"/>
      <c r="S45" s="131"/>
      <c r="T45" s="131"/>
      <c r="U45" s="131"/>
      <c r="V45" s="131"/>
      <c r="W45" s="131"/>
      <c r="X45" s="131"/>
      <c r="Y45" s="131"/>
      <c r="Z45" s="131"/>
      <c r="AA45" s="131"/>
    </row>
    <row r="46" spans="1:27" x14ac:dyDescent="0.25">
      <c r="A46" s="33" t="s">
        <v>111</v>
      </c>
      <c r="B46" s="185">
        <f>B45+1</f>
        <v>664</v>
      </c>
      <c r="C46" s="150"/>
      <c r="D46" s="172"/>
      <c r="E46" s="172">
        <v>100</v>
      </c>
      <c r="F46" s="158"/>
      <c r="G46" s="156"/>
      <c r="H46" s="154"/>
      <c r="I46" s="155"/>
      <c r="J46" s="154"/>
      <c r="K46" s="154"/>
      <c r="L46" s="154"/>
      <c r="M46" s="156"/>
      <c r="N46" s="154"/>
      <c r="O46" s="157"/>
      <c r="P46" s="153"/>
      <c r="Q46" s="154"/>
      <c r="R46" s="154"/>
      <c r="S46" s="131"/>
      <c r="T46" s="131"/>
      <c r="U46" s="131"/>
      <c r="V46" s="131"/>
      <c r="W46" s="131"/>
      <c r="X46" s="131"/>
      <c r="Y46" s="131"/>
      <c r="Z46" s="131"/>
      <c r="AA46" s="131"/>
    </row>
    <row r="47" spans="1:27" x14ac:dyDescent="0.25">
      <c r="A47" s="33" t="s">
        <v>122</v>
      </c>
      <c r="B47" s="185">
        <f t="shared" ref="B47:B62" si="4">B46+1</f>
        <v>665</v>
      </c>
      <c r="C47" s="150">
        <v>2608</v>
      </c>
      <c r="D47" s="172"/>
      <c r="E47" s="172"/>
      <c r="F47" s="158"/>
      <c r="G47" s="156"/>
      <c r="H47" s="154"/>
      <c r="I47" s="155"/>
      <c r="J47" s="154"/>
      <c r="K47" s="154"/>
      <c r="L47" s="154"/>
      <c r="M47" s="156"/>
      <c r="N47" s="154"/>
      <c r="O47" s="157"/>
      <c r="P47" s="153"/>
      <c r="Q47" s="154"/>
      <c r="R47" s="154"/>
      <c r="S47" s="131"/>
      <c r="T47" s="131"/>
      <c r="U47" s="131"/>
      <c r="V47" s="131"/>
      <c r="W47" s="131"/>
      <c r="X47" s="131"/>
      <c r="Y47" s="131"/>
      <c r="Z47" s="131"/>
      <c r="AA47" s="131"/>
    </row>
    <row r="48" spans="1:27" x14ac:dyDescent="0.25">
      <c r="A48" s="148" t="s">
        <v>123</v>
      </c>
      <c r="B48" s="185">
        <f t="shared" si="4"/>
        <v>666</v>
      </c>
      <c r="C48" s="150">
        <v>150</v>
      </c>
      <c r="D48" s="186"/>
      <c r="E48" s="186"/>
      <c r="F48" s="152"/>
      <c r="G48" s="187"/>
      <c r="H48" s="157"/>
      <c r="I48" s="188"/>
      <c r="J48" s="157"/>
      <c r="K48" s="157"/>
      <c r="L48" s="157"/>
      <c r="M48" s="187"/>
      <c r="N48" s="189"/>
      <c r="O48" s="157"/>
      <c r="P48" s="188"/>
      <c r="Q48" s="157"/>
      <c r="R48" s="157"/>
      <c r="S48" s="131"/>
      <c r="T48" s="131"/>
      <c r="U48" s="131"/>
      <c r="V48" s="131"/>
      <c r="W48" s="131"/>
      <c r="X48" s="131"/>
      <c r="Y48" s="131"/>
      <c r="Z48" s="131"/>
      <c r="AA48" s="131"/>
    </row>
    <row r="49" spans="1:27" x14ac:dyDescent="0.25">
      <c r="A49" s="148" t="s">
        <v>124</v>
      </c>
      <c r="B49" s="185">
        <f t="shared" si="4"/>
        <v>667</v>
      </c>
      <c r="C49" s="150">
        <v>120</v>
      </c>
      <c r="D49" s="186"/>
      <c r="E49" s="186"/>
      <c r="F49" s="152"/>
      <c r="G49" s="187"/>
      <c r="H49" s="157"/>
      <c r="I49" s="188"/>
      <c r="J49" s="157"/>
      <c r="K49" s="157"/>
      <c r="L49" s="157"/>
      <c r="M49" s="187"/>
      <c r="N49" s="189"/>
      <c r="O49" s="157"/>
      <c r="P49" s="188"/>
      <c r="Q49" s="157"/>
      <c r="R49" s="157"/>
      <c r="S49" s="131"/>
      <c r="T49" s="131"/>
      <c r="U49" s="131"/>
      <c r="V49" s="131"/>
      <c r="W49" s="131"/>
      <c r="X49" s="131"/>
      <c r="Y49" s="131"/>
      <c r="Z49" s="131"/>
      <c r="AA49" s="131"/>
    </row>
    <row r="50" spans="1:27" x14ac:dyDescent="0.25">
      <c r="A50" s="148" t="s">
        <v>125</v>
      </c>
      <c r="B50" s="185">
        <f t="shared" si="4"/>
        <v>668</v>
      </c>
      <c r="C50" s="150">
        <v>228</v>
      </c>
      <c r="D50" s="186"/>
      <c r="E50" s="186"/>
      <c r="F50" s="152"/>
      <c r="G50" s="187"/>
      <c r="H50" s="157"/>
      <c r="I50" s="188"/>
      <c r="J50" s="157"/>
      <c r="K50" s="157"/>
      <c r="L50" s="157"/>
      <c r="M50" s="187"/>
      <c r="N50" s="189"/>
      <c r="O50" s="157"/>
      <c r="P50" s="188"/>
      <c r="Q50" s="157"/>
      <c r="R50" s="157"/>
      <c r="S50" s="131"/>
      <c r="T50" s="131"/>
      <c r="U50" s="131"/>
      <c r="V50" s="131"/>
      <c r="W50" s="131"/>
      <c r="X50" s="131"/>
      <c r="Y50" s="131"/>
      <c r="Z50" s="131"/>
      <c r="AA50" s="131"/>
    </row>
    <row r="51" spans="1:27" x14ac:dyDescent="0.25">
      <c r="A51" s="148" t="s">
        <v>126</v>
      </c>
      <c r="B51" s="185">
        <f t="shared" si="4"/>
        <v>669</v>
      </c>
      <c r="C51" s="150">
        <v>60</v>
      </c>
      <c r="D51" s="186"/>
      <c r="E51" s="186"/>
      <c r="F51" s="152"/>
      <c r="G51" s="187"/>
      <c r="H51" s="157"/>
      <c r="I51" s="188"/>
      <c r="J51" s="157"/>
      <c r="K51" s="157"/>
      <c r="L51" s="157"/>
      <c r="M51" s="187"/>
      <c r="N51" s="189"/>
      <c r="O51" s="157"/>
      <c r="P51" s="188"/>
      <c r="Q51" s="157"/>
      <c r="R51" s="157"/>
      <c r="S51" s="131"/>
      <c r="T51" s="131"/>
      <c r="U51" s="131"/>
      <c r="V51" s="131"/>
      <c r="W51" s="131"/>
      <c r="X51" s="131"/>
      <c r="Y51" s="131"/>
      <c r="Z51" s="131"/>
      <c r="AA51" s="131"/>
    </row>
    <row r="52" spans="1:27" x14ac:dyDescent="0.25">
      <c r="A52" s="148" t="s">
        <v>127</v>
      </c>
      <c r="B52" s="185">
        <f t="shared" si="4"/>
        <v>670</v>
      </c>
      <c r="C52" s="150">
        <v>129</v>
      </c>
      <c r="D52" s="186"/>
      <c r="E52" s="186"/>
      <c r="F52" s="152"/>
      <c r="G52" s="187"/>
      <c r="H52" s="157"/>
      <c r="I52" s="188"/>
      <c r="J52" s="157"/>
      <c r="K52" s="157"/>
      <c r="L52" s="157"/>
      <c r="M52" s="187"/>
      <c r="N52" s="189"/>
      <c r="O52" s="157"/>
      <c r="P52" s="188"/>
      <c r="Q52" s="157"/>
      <c r="R52" s="157"/>
      <c r="S52" s="131"/>
      <c r="T52" s="131"/>
      <c r="U52" s="131"/>
      <c r="V52" s="131"/>
      <c r="W52" s="131"/>
      <c r="X52" s="131"/>
      <c r="Y52" s="131"/>
      <c r="Z52" s="131"/>
      <c r="AA52" s="131"/>
    </row>
    <row r="53" spans="1:27" x14ac:dyDescent="0.25">
      <c r="A53" s="148" t="s">
        <v>128</v>
      </c>
      <c r="B53" s="185">
        <f t="shared" si="4"/>
        <v>671</v>
      </c>
      <c r="C53" s="150">
        <v>70</v>
      </c>
      <c r="D53" s="186"/>
      <c r="E53" s="186"/>
      <c r="F53" s="152"/>
      <c r="G53" s="187"/>
      <c r="H53" s="157"/>
      <c r="I53" s="188"/>
      <c r="J53" s="157"/>
      <c r="K53" s="157"/>
      <c r="L53" s="157"/>
      <c r="M53" s="187"/>
      <c r="N53" s="189"/>
      <c r="O53" s="157"/>
      <c r="P53" s="188"/>
      <c r="Q53" s="157"/>
      <c r="R53" s="157"/>
      <c r="S53" s="131"/>
      <c r="T53" s="131"/>
      <c r="U53" s="131"/>
      <c r="V53" s="131"/>
      <c r="W53" s="131"/>
      <c r="X53" s="131"/>
      <c r="Y53" s="131"/>
      <c r="Z53" s="131"/>
      <c r="AA53" s="131"/>
    </row>
    <row r="54" spans="1:27" x14ac:dyDescent="0.25">
      <c r="A54" s="148" t="s">
        <v>129</v>
      </c>
      <c r="B54" s="185">
        <f t="shared" si="4"/>
        <v>672</v>
      </c>
      <c r="C54" s="150">
        <v>300</v>
      </c>
      <c r="D54" s="186"/>
      <c r="E54" s="186"/>
      <c r="F54" s="152"/>
      <c r="G54" s="187"/>
      <c r="H54" s="157"/>
      <c r="I54" s="188"/>
      <c r="J54" s="157"/>
      <c r="K54" s="157"/>
      <c r="L54" s="157"/>
      <c r="M54" s="187"/>
      <c r="N54" s="189"/>
      <c r="O54" s="157"/>
      <c r="P54" s="188"/>
      <c r="Q54" s="157"/>
      <c r="R54" s="157"/>
      <c r="S54" s="131"/>
      <c r="T54" s="131"/>
      <c r="U54" s="131"/>
      <c r="V54" s="131"/>
      <c r="W54" s="131"/>
      <c r="X54" s="131"/>
      <c r="Y54" s="131"/>
      <c r="Z54" s="131"/>
      <c r="AA54" s="131"/>
    </row>
    <row r="55" spans="1:27" x14ac:dyDescent="0.25">
      <c r="A55" s="148" t="s">
        <v>130</v>
      </c>
      <c r="B55" s="185">
        <f t="shared" si="4"/>
        <v>673</v>
      </c>
      <c r="C55" s="150">
        <v>1240</v>
      </c>
      <c r="D55" s="186"/>
      <c r="E55" s="186"/>
      <c r="F55" s="152"/>
      <c r="G55" s="187"/>
      <c r="H55" s="157"/>
      <c r="I55" s="188"/>
      <c r="J55" s="157"/>
      <c r="K55" s="157"/>
      <c r="L55" s="157"/>
      <c r="M55" s="187"/>
      <c r="N55" s="189"/>
      <c r="O55" s="157"/>
      <c r="P55" s="188"/>
      <c r="Q55" s="157"/>
      <c r="R55" s="157"/>
      <c r="S55" s="131"/>
      <c r="T55" s="131"/>
      <c r="U55" s="131"/>
      <c r="V55" s="131"/>
      <c r="W55" s="131"/>
      <c r="X55" s="131"/>
      <c r="Y55" s="131"/>
      <c r="Z55" s="131"/>
      <c r="AA55" s="131"/>
    </row>
    <row r="56" spans="1:27" x14ac:dyDescent="0.25">
      <c r="A56" s="148" t="s">
        <v>131</v>
      </c>
      <c r="B56" s="185">
        <f t="shared" si="4"/>
        <v>674</v>
      </c>
      <c r="C56" s="150"/>
      <c r="D56" s="186"/>
      <c r="E56" s="186"/>
      <c r="F56" s="152"/>
      <c r="G56" s="187"/>
      <c r="H56" s="157"/>
      <c r="I56" s="188">
        <v>3000</v>
      </c>
      <c r="J56" s="157"/>
      <c r="K56" s="157"/>
      <c r="L56" s="157"/>
      <c r="M56" s="187"/>
      <c r="N56" s="189"/>
      <c r="O56" s="157"/>
      <c r="P56" s="188"/>
      <c r="Q56" s="157"/>
      <c r="R56" s="157"/>
      <c r="S56" s="131"/>
      <c r="T56" s="131"/>
      <c r="U56" s="131"/>
      <c r="V56" s="131"/>
      <c r="W56" s="131"/>
      <c r="X56" s="131"/>
      <c r="Y56" s="131"/>
      <c r="Z56" s="131"/>
      <c r="AA56" s="131"/>
    </row>
    <row r="57" spans="1:27" x14ac:dyDescent="0.25">
      <c r="A57" s="148" t="s">
        <v>132</v>
      </c>
      <c r="B57" s="185">
        <f t="shared" si="4"/>
        <v>675</v>
      </c>
      <c r="C57" s="150">
        <v>300</v>
      </c>
      <c r="D57" s="186"/>
      <c r="E57" s="186"/>
      <c r="F57" s="152"/>
      <c r="G57" s="187"/>
      <c r="H57" s="157"/>
      <c r="I57" s="188"/>
      <c r="J57" s="157"/>
      <c r="K57" s="157"/>
      <c r="L57" s="157"/>
      <c r="M57" s="187"/>
      <c r="N57" s="189"/>
      <c r="O57" s="157"/>
      <c r="P57" s="188"/>
      <c r="Q57" s="157"/>
      <c r="R57" s="157"/>
      <c r="S57" s="131"/>
      <c r="T57" s="131"/>
      <c r="U57" s="131"/>
      <c r="V57" s="131"/>
      <c r="W57" s="131"/>
      <c r="X57" s="131"/>
      <c r="Y57" s="131"/>
      <c r="Z57" s="131"/>
      <c r="AA57" s="131"/>
    </row>
    <row r="58" spans="1:27" x14ac:dyDescent="0.25">
      <c r="A58" s="148" t="s">
        <v>133</v>
      </c>
      <c r="B58" s="185">
        <f t="shared" si="4"/>
        <v>676</v>
      </c>
      <c r="C58" s="150">
        <v>900</v>
      </c>
      <c r="D58" s="186"/>
      <c r="E58" s="186"/>
      <c r="F58" s="152"/>
      <c r="G58" s="187"/>
      <c r="H58" s="157"/>
      <c r="I58" s="188"/>
      <c r="J58" s="157"/>
      <c r="K58" s="157"/>
      <c r="L58" s="157"/>
      <c r="M58" s="187"/>
      <c r="N58" s="189"/>
      <c r="O58" s="157"/>
      <c r="P58" s="188"/>
      <c r="Q58" s="157"/>
      <c r="R58" s="157"/>
      <c r="S58" s="131"/>
      <c r="T58" s="131"/>
      <c r="U58" s="131"/>
      <c r="V58" s="131"/>
      <c r="W58" s="131"/>
      <c r="X58" s="131"/>
      <c r="Y58" s="131"/>
      <c r="Z58" s="131"/>
      <c r="AA58" s="131"/>
    </row>
    <row r="59" spans="1:27" x14ac:dyDescent="0.25">
      <c r="A59" s="148" t="s">
        <v>134</v>
      </c>
      <c r="B59" s="185">
        <f t="shared" si="4"/>
        <v>677</v>
      </c>
      <c r="C59" s="150">
        <v>450</v>
      </c>
      <c r="D59" s="186"/>
      <c r="E59" s="186"/>
      <c r="F59" s="152"/>
      <c r="G59" s="187"/>
      <c r="H59" s="157"/>
      <c r="I59" s="188"/>
      <c r="J59" s="157"/>
      <c r="K59" s="157"/>
      <c r="L59" s="157"/>
      <c r="M59" s="187"/>
      <c r="N59" s="189"/>
      <c r="O59" s="157"/>
      <c r="P59" s="188"/>
      <c r="Q59" s="157"/>
      <c r="R59" s="157"/>
      <c r="S59" s="131"/>
      <c r="T59" s="131"/>
      <c r="U59" s="131"/>
      <c r="V59" s="131"/>
      <c r="W59" s="131"/>
      <c r="X59" s="131"/>
      <c r="Y59" s="131"/>
      <c r="Z59" s="131"/>
      <c r="AA59" s="131"/>
    </row>
    <row r="60" spans="1:27" x14ac:dyDescent="0.25">
      <c r="A60" s="148"/>
      <c r="B60" s="185">
        <f t="shared" si="4"/>
        <v>678</v>
      </c>
      <c r="C60" s="150"/>
      <c r="D60" s="186"/>
      <c r="E60" s="186"/>
      <c r="F60" s="152"/>
      <c r="G60" s="187"/>
      <c r="H60" s="157"/>
      <c r="I60" s="188"/>
      <c r="J60" s="157"/>
      <c r="K60" s="157"/>
      <c r="L60" s="157"/>
      <c r="M60" s="187"/>
      <c r="N60" s="189"/>
      <c r="O60" s="157"/>
      <c r="P60" s="188"/>
      <c r="Q60" s="157"/>
      <c r="R60" s="157"/>
      <c r="S60" s="131"/>
      <c r="T60" s="131"/>
      <c r="U60" s="131"/>
      <c r="V60" s="131"/>
      <c r="W60" s="131"/>
      <c r="X60" s="131"/>
      <c r="Y60" s="131"/>
      <c r="Z60" s="131"/>
      <c r="AA60" s="131"/>
    </row>
    <row r="61" spans="1:27" x14ac:dyDescent="0.25">
      <c r="A61" s="33" t="s">
        <v>38</v>
      </c>
      <c r="B61" s="185">
        <f t="shared" si="4"/>
        <v>679</v>
      </c>
      <c r="C61" s="150"/>
      <c r="D61" s="186"/>
      <c r="E61" s="186"/>
      <c r="F61" s="152"/>
      <c r="G61" s="187"/>
      <c r="H61" s="157"/>
      <c r="I61" s="188"/>
      <c r="J61" s="157"/>
      <c r="K61" s="157"/>
      <c r="L61" s="157"/>
      <c r="M61" s="187"/>
      <c r="N61" s="189"/>
      <c r="O61" s="157"/>
      <c r="P61" s="188"/>
      <c r="Q61" s="157"/>
      <c r="R61" s="157"/>
      <c r="S61" s="131"/>
      <c r="T61" s="131"/>
      <c r="U61" s="131"/>
      <c r="V61" s="131"/>
      <c r="W61" s="131"/>
      <c r="X61" s="131"/>
      <c r="Y61" s="131"/>
      <c r="Z61" s="131"/>
      <c r="AA61" s="131"/>
    </row>
    <row r="62" spans="1:27" ht="15.75" thickBot="1" x14ac:dyDescent="0.3">
      <c r="A62" s="33" t="s">
        <v>39</v>
      </c>
      <c r="B62" s="185">
        <f t="shared" si="4"/>
        <v>680</v>
      </c>
      <c r="C62" s="150"/>
      <c r="D62" s="186"/>
      <c r="E62" s="186"/>
      <c r="F62" s="152"/>
      <c r="G62" s="187"/>
      <c r="H62" s="157"/>
      <c r="I62" s="188"/>
      <c r="J62" s="157"/>
      <c r="K62" s="157"/>
      <c r="L62" s="157"/>
      <c r="M62" s="187"/>
      <c r="N62" s="157"/>
      <c r="O62" s="157"/>
      <c r="P62" s="190"/>
      <c r="Q62" s="157"/>
      <c r="R62" s="157"/>
      <c r="S62" s="131"/>
      <c r="T62" s="131"/>
      <c r="U62" s="131"/>
      <c r="V62" s="131"/>
      <c r="W62" s="131"/>
      <c r="X62" s="131"/>
      <c r="Y62" s="131"/>
      <c r="Z62" s="131"/>
      <c r="AA62" s="131"/>
    </row>
    <row r="63" spans="1:27" ht="15.75" thickBot="1" x14ac:dyDescent="0.3">
      <c r="A63" s="298" t="s">
        <v>40</v>
      </c>
      <c r="B63" s="298"/>
      <c r="C63" s="214">
        <f>SUM(C45:C62)</f>
        <v>6555</v>
      </c>
      <c r="D63" s="214">
        <f t="shared" ref="D63:R63" si="5">SUM(D45:D62)</f>
        <v>0</v>
      </c>
      <c r="E63" s="214">
        <f t="shared" si="5"/>
        <v>100</v>
      </c>
      <c r="F63" s="214">
        <f t="shared" si="5"/>
        <v>0</v>
      </c>
      <c r="G63" s="192">
        <f t="shared" si="5"/>
        <v>0</v>
      </c>
      <c r="H63" s="192">
        <f t="shared" si="5"/>
        <v>0</v>
      </c>
      <c r="I63" s="193">
        <f t="shared" si="5"/>
        <v>3000</v>
      </c>
      <c r="J63" s="192">
        <f t="shared" si="5"/>
        <v>0</v>
      </c>
      <c r="K63" s="192">
        <f t="shared" si="5"/>
        <v>0</v>
      </c>
      <c r="L63" s="192">
        <f t="shared" si="5"/>
        <v>0</v>
      </c>
      <c r="M63" s="192">
        <f t="shared" si="5"/>
        <v>0</v>
      </c>
      <c r="N63" s="192">
        <f t="shared" si="5"/>
        <v>0</v>
      </c>
      <c r="O63" s="192">
        <f t="shared" si="5"/>
        <v>0</v>
      </c>
      <c r="P63" s="192">
        <f t="shared" si="5"/>
        <v>0</v>
      </c>
      <c r="Q63" s="192">
        <f t="shared" si="5"/>
        <v>0</v>
      </c>
      <c r="R63" s="192">
        <f t="shared" si="5"/>
        <v>0</v>
      </c>
      <c r="S63" s="194"/>
      <c r="T63" s="194"/>
      <c r="U63" s="194"/>
      <c r="V63" s="194"/>
      <c r="W63" s="194"/>
      <c r="X63" s="194"/>
      <c r="Y63" s="194"/>
      <c r="Z63" s="194"/>
      <c r="AA63" s="194"/>
    </row>
    <row r="64" spans="1:27" ht="15.75" thickBot="1" x14ac:dyDescent="0.3">
      <c r="A64" s="319" t="s">
        <v>41</v>
      </c>
      <c r="B64" s="319"/>
      <c r="C64" s="221">
        <f>C23+C44-C63</f>
        <v>954</v>
      </c>
      <c r="D64" s="221">
        <f t="shared" ref="D64:R64" si="6">D23+D44-D63</f>
        <v>148</v>
      </c>
      <c r="E64" s="221">
        <f t="shared" si="6"/>
        <v>0</v>
      </c>
      <c r="F64" s="221">
        <f t="shared" si="6"/>
        <v>0</v>
      </c>
      <c r="G64" s="222">
        <f t="shared" si="6"/>
        <v>5.4120000000003756</v>
      </c>
      <c r="H64" s="222">
        <f t="shared" si="6"/>
        <v>0</v>
      </c>
      <c r="I64" s="223">
        <f t="shared" si="6"/>
        <v>61247.160000000033</v>
      </c>
      <c r="J64" s="222">
        <f t="shared" si="6"/>
        <v>15952.12999999983</v>
      </c>
      <c r="K64" s="222">
        <f t="shared" si="6"/>
        <v>24481.260000000009</v>
      </c>
      <c r="L64" s="222">
        <f t="shared" si="6"/>
        <v>40812</v>
      </c>
      <c r="M64" s="222">
        <f t="shared" si="6"/>
        <v>18353.950000000012</v>
      </c>
      <c r="N64" s="222">
        <f t="shared" si="6"/>
        <v>448763.39</v>
      </c>
      <c r="O64" s="222">
        <f t="shared" si="6"/>
        <v>0</v>
      </c>
      <c r="P64" s="222">
        <f t="shared" si="6"/>
        <v>0</v>
      </c>
      <c r="Q64" s="222">
        <f t="shared" si="6"/>
        <v>21986.050000000007</v>
      </c>
      <c r="R64" s="222">
        <f t="shared" si="6"/>
        <v>477.48999999999614</v>
      </c>
      <c r="S64" s="194"/>
      <c r="T64" s="194"/>
      <c r="U64" s="194"/>
      <c r="V64" s="194"/>
      <c r="W64" s="194"/>
      <c r="X64" s="194"/>
      <c r="Y64" s="194"/>
      <c r="Z64" s="194"/>
      <c r="AA64" s="194"/>
    </row>
    <row r="65" spans="1:27" x14ac:dyDescent="0.25">
      <c r="A65" s="194"/>
      <c r="B65" s="194"/>
      <c r="C65" s="194"/>
      <c r="D65" s="194"/>
      <c r="E65" s="194"/>
      <c r="F65" s="194"/>
      <c r="G65" s="196"/>
      <c r="H65" s="196"/>
      <c r="I65" s="196"/>
      <c r="J65" s="196"/>
      <c r="K65" s="196"/>
      <c r="L65" s="196"/>
      <c r="M65" s="196"/>
      <c r="N65" s="196"/>
      <c r="O65" s="196"/>
      <c r="P65" s="196"/>
      <c r="Q65" s="196"/>
      <c r="R65" s="196"/>
      <c r="S65" s="194"/>
      <c r="T65" s="194"/>
      <c r="U65" s="194"/>
      <c r="V65" s="194"/>
      <c r="W65" s="194"/>
      <c r="X65" s="194"/>
      <c r="Y65" s="194"/>
      <c r="Z65" s="194"/>
      <c r="AA65" s="194"/>
    </row>
    <row r="67" spans="1:27" ht="24.75" x14ac:dyDescent="0.5">
      <c r="A67" s="197"/>
      <c r="B67" s="194"/>
      <c r="C67" s="194"/>
      <c r="D67" s="194"/>
      <c r="E67" s="194"/>
      <c r="F67" s="194"/>
      <c r="G67" s="196"/>
      <c r="H67" s="196"/>
      <c r="I67" s="196"/>
      <c r="J67" s="196"/>
      <c r="K67" s="196"/>
      <c r="L67" s="196"/>
      <c r="M67" s="196"/>
      <c r="N67" s="196"/>
      <c r="O67" s="276"/>
      <c r="P67" s="276"/>
      <c r="Q67" s="276"/>
      <c r="R67" s="276"/>
      <c r="S67" s="194"/>
      <c r="T67" s="194"/>
      <c r="U67" s="194"/>
      <c r="V67" s="194"/>
      <c r="W67" s="194"/>
      <c r="X67" s="194"/>
      <c r="Y67" s="194"/>
      <c r="Z67" s="194"/>
      <c r="AA67" s="194"/>
    </row>
    <row r="68" spans="1:27" ht="24.75" x14ac:dyDescent="0.5">
      <c r="A68" s="197" t="s">
        <v>42</v>
      </c>
      <c r="B68" s="194"/>
      <c r="C68" s="194"/>
      <c r="D68" s="194"/>
      <c r="E68" s="194"/>
      <c r="F68" s="194"/>
      <c r="G68" s="196"/>
      <c r="H68" s="196"/>
      <c r="I68" s="196"/>
      <c r="J68" s="196"/>
      <c r="K68" s="196"/>
      <c r="L68" s="196"/>
      <c r="M68" s="196"/>
      <c r="N68" s="196"/>
      <c r="O68" s="276"/>
      <c r="P68" s="276"/>
      <c r="Q68" s="276"/>
      <c r="R68" s="276"/>
      <c r="S68" s="194"/>
      <c r="T68" s="194"/>
      <c r="U68" s="194"/>
      <c r="V68" s="194"/>
      <c r="W68" s="194"/>
      <c r="X68" s="194"/>
      <c r="Y68" s="194"/>
      <c r="Z68" s="194"/>
      <c r="AA68" s="194"/>
    </row>
    <row r="70" spans="1:27" x14ac:dyDescent="0.25">
      <c r="A70" s="194"/>
      <c r="B70" s="194"/>
      <c r="C70" s="194"/>
      <c r="D70" s="194"/>
      <c r="E70" s="194"/>
      <c r="F70" s="194"/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/>
      <c r="S70" s="194"/>
      <c r="T70" s="194"/>
      <c r="U70" s="194"/>
      <c r="V70" s="194"/>
      <c r="W70" s="194"/>
      <c r="X70" s="194"/>
      <c r="Y70" s="194"/>
      <c r="Z70" s="194"/>
      <c r="AA70" s="194"/>
    </row>
    <row r="240" spans="4:4" x14ac:dyDescent="0.25">
      <c r="D240" s="198" t="s">
        <v>43</v>
      </c>
    </row>
  </sheetData>
  <mergeCells count="14">
    <mergeCell ref="O68:R68"/>
    <mergeCell ref="B1:H1"/>
    <mergeCell ref="I1:R1"/>
    <mergeCell ref="B2:B3"/>
    <mergeCell ref="C2:C3"/>
    <mergeCell ref="D2:F2"/>
    <mergeCell ref="G2:G3"/>
    <mergeCell ref="H2:H3"/>
    <mergeCell ref="I2:P2"/>
    <mergeCell ref="A23:B23"/>
    <mergeCell ref="A44:B44"/>
    <mergeCell ref="A63:B63"/>
    <mergeCell ref="A64:B64"/>
    <mergeCell ref="O67:R6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E238"/>
  <sheetViews>
    <sheetView rightToLeft="1" topLeftCell="A13" workbookViewId="0">
      <selection activeCell="A46" sqref="A46:XFD46"/>
    </sheetView>
  </sheetViews>
  <sheetFormatPr defaultRowHeight="15" x14ac:dyDescent="0.25"/>
  <cols>
    <col min="1" max="1" width="51.855468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1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1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1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1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1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1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1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1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1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1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1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1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1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1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1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1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1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1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1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1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1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1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1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1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1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1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1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1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1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1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1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1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1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1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1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1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1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1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1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1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1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1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1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1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1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1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1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1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1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1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1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1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1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1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1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1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1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1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1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1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1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1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1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11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215" t="s">
        <v>9</v>
      </c>
      <c r="E3" s="11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939</v>
      </c>
      <c r="C4" s="23">
        <f>'[1]10'!C64</f>
        <v>954</v>
      </c>
      <c r="D4" s="216">
        <f>'[1]10'!D64</f>
        <v>148</v>
      </c>
      <c r="E4" s="23">
        <f>'[1]10'!E64</f>
        <v>0</v>
      </c>
      <c r="F4" s="23">
        <f>'[1]10'!F64</f>
        <v>0</v>
      </c>
      <c r="G4" s="23" t="e">
        <f>'[1]10'!#REF!</f>
        <v>#REF!</v>
      </c>
      <c r="H4" s="28">
        <f>'[1]10'!G64</f>
        <v>5.4120000000003756</v>
      </c>
      <c r="I4" s="28">
        <f>'[1]10'!H64</f>
        <v>0</v>
      </c>
      <c r="J4" s="28">
        <f>'[1]10'!H64</f>
        <v>0</v>
      </c>
      <c r="K4" s="28">
        <f>'[1]10'!I64</f>
        <v>61247.160000000033</v>
      </c>
      <c r="L4" s="28">
        <f>'[1]10'!J64</f>
        <v>15952.12999999983</v>
      </c>
      <c r="M4" s="28">
        <f>'[1]10'!K64</f>
        <v>24481.260000000009</v>
      </c>
      <c r="N4" s="28">
        <f>'[1]10'!L64</f>
        <v>40812</v>
      </c>
      <c r="O4" s="28">
        <f>'[1]10'!M64</f>
        <v>18353.950000000012</v>
      </c>
      <c r="P4" s="28">
        <f>'[1]10'!N64</f>
        <v>448763.39</v>
      </c>
      <c r="Q4" s="28">
        <f>'[1]10'!O64</f>
        <v>0</v>
      </c>
      <c r="R4" s="28">
        <f>'[1]10'!P64</f>
        <v>0</v>
      </c>
      <c r="S4" s="28">
        <f>'[1]10'!Q64</f>
        <v>21986.050000000007</v>
      </c>
      <c r="T4" s="28">
        <f>'[1]10'!R64</f>
        <v>477.48999999999614</v>
      </c>
      <c r="U4" s="217" t="e">
        <f>'[1]10'!#REF!</f>
        <v>#REF!</v>
      </c>
      <c r="V4" s="217" t="e">
        <f>'[1]10'!#REF!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940</v>
      </c>
      <c r="C5" s="35"/>
      <c r="D5" s="71"/>
      <c r="E5" s="36">
        <v>5330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0" si="0">B5+1</f>
        <v>941</v>
      </c>
      <c r="C6" s="35"/>
      <c r="D6" s="71"/>
      <c r="E6" s="36">
        <v>50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942</v>
      </c>
      <c r="C7" s="35"/>
      <c r="D7" s="71"/>
      <c r="E7" s="36"/>
      <c r="F7" s="38">
        <v>1620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107</v>
      </c>
      <c r="B8" s="34">
        <f t="shared" si="0"/>
        <v>943</v>
      </c>
      <c r="C8" s="35"/>
      <c r="D8" s="71"/>
      <c r="E8" s="36"/>
      <c r="F8" s="38"/>
      <c r="G8" s="39"/>
      <c r="H8" s="40"/>
      <c r="I8" s="41"/>
      <c r="J8" s="42"/>
      <c r="K8" s="43">
        <v>1100</v>
      </c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108</v>
      </c>
      <c r="B9" s="34">
        <f t="shared" si="0"/>
        <v>944</v>
      </c>
      <c r="C9" s="35"/>
      <c r="D9" s="71"/>
      <c r="E9" s="36"/>
      <c r="F9" s="38"/>
      <c r="G9" s="39"/>
      <c r="H9" s="40"/>
      <c r="I9" s="41"/>
      <c r="J9" s="42"/>
      <c r="K9" s="43">
        <v>500</v>
      </c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109</v>
      </c>
      <c r="B10" s="34">
        <f t="shared" si="0"/>
        <v>945</v>
      </c>
      <c r="C10" s="35"/>
      <c r="D10" s="37"/>
      <c r="E10" s="36"/>
      <c r="F10" s="38"/>
      <c r="G10" s="39"/>
      <c r="H10" s="40"/>
      <c r="I10" s="41"/>
      <c r="J10" s="42"/>
      <c r="K10" s="43">
        <v>12500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110</v>
      </c>
      <c r="B11" s="34">
        <f t="shared" si="0"/>
        <v>946</v>
      </c>
      <c r="C11" s="35"/>
      <c r="D11" s="37"/>
      <c r="E11" s="36"/>
      <c r="F11" s="38"/>
      <c r="G11" s="39"/>
      <c r="H11" s="40"/>
      <c r="I11" s="41"/>
      <c r="J11" s="42"/>
      <c r="K11" s="43">
        <v>1500</v>
      </c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947</v>
      </c>
      <c r="C12" s="35"/>
      <c r="D12" s="71"/>
      <c r="E12" s="36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948</v>
      </c>
      <c r="C13" s="35"/>
      <c r="D13" s="71"/>
      <c r="E13" s="36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949</v>
      </c>
      <c r="C14" s="35"/>
      <c r="D14" s="71"/>
      <c r="E14" s="36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950</v>
      </c>
      <c r="C15" s="35"/>
      <c r="D15" s="71"/>
      <c r="E15" s="36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 t="s">
        <v>23</v>
      </c>
      <c r="B16" s="34">
        <f t="shared" si="0"/>
        <v>951</v>
      </c>
      <c r="C16" s="35"/>
      <c r="D16" s="71"/>
      <c r="E16" s="36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 t="s">
        <v>23</v>
      </c>
      <c r="B17" s="34">
        <f t="shared" si="0"/>
        <v>952</v>
      </c>
      <c r="C17" s="35"/>
      <c r="D17" s="71"/>
      <c r="E17" s="36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953</v>
      </c>
      <c r="C18" s="35"/>
      <c r="D18" s="71"/>
      <c r="E18" s="36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25</v>
      </c>
      <c r="B19" s="34">
        <f t="shared" si="0"/>
        <v>954</v>
      </c>
      <c r="C19" s="35"/>
      <c r="D19" s="71"/>
      <c r="E19" s="36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33" t="s">
        <v>26</v>
      </c>
      <c r="B20" s="34">
        <f t="shared" si="0"/>
        <v>955</v>
      </c>
      <c r="C20" s="35"/>
      <c r="D20" s="71"/>
      <c r="E20" s="218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9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69" t="s">
        <v>27</v>
      </c>
      <c r="B21" s="270"/>
      <c r="C21" s="50">
        <f t="shared" ref="C21:V21" si="1">SUM(C4:C20)</f>
        <v>954</v>
      </c>
      <c r="D21" s="50">
        <f t="shared" si="1"/>
        <v>148</v>
      </c>
      <c r="E21" s="51">
        <f t="shared" si="1"/>
        <v>5380</v>
      </c>
      <c r="F21" s="50">
        <f t="shared" si="1"/>
        <v>1620</v>
      </c>
      <c r="G21" s="52" t="e">
        <f t="shared" si="1"/>
        <v>#REF!</v>
      </c>
      <c r="H21" s="28">
        <f t="shared" si="1"/>
        <v>5.4120000000003756</v>
      </c>
      <c r="I21" s="27">
        <f t="shared" si="1"/>
        <v>0</v>
      </c>
      <c r="J21" s="28">
        <f t="shared" si="1"/>
        <v>0</v>
      </c>
      <c r="K21" s="29">
        <f t="shared" si="1"/>
        <v>76847.160000000033</v>
      </c>
      <c r="L21" s="28">
        <f t="shared" si="1"/>
        <v>15952.12999999983</v>
      </c>
      <c r="M21" s="28">
        <f t="shared" si="1"/>
        <v>24481.260000000009</v>
      </c>
      <c r="N21" s="28">
        <f t="shared" si="1"/>
        <v>40812</v>
      </c>
      <c r="O21" s="27">
        <f t="shared" si="1"/>
        <v>18353.950000000012</v>
      </c>
      <c r="P21" s="28">
        <f t="shared" si="1"/>
        <v>448763.39</v>
      </c>
      <c r="Q21" s="28">
        <f t="shared" si="1"/>
        <v>0</v>
      </c>
      <c r="R21" s="28">
        <f t="shared" si="1"/>
        <v>0</v>
      </c>
      <c r="S21" s="28">
        <f t="shared" si="1"/>
        <v>21986.050000000007</v>
      </c>
      <c r="T21" s="28">
        <f t="shared" si="1"/>
        <v>477.48999999999614</v>
      </c>
      <c r="U21" s="50" t="e">
        <f t="shared" si="1"/>
        <v>#REF!</v>
      </c>
      <c r="V21" s="50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53" t="s">
        <v>28</v>
      </c>
      <c r="B22" s="54">
        <v>374</v>
      </c>
      <c r="C22" s="54"/>
      <c r="D22" s="55"/>
      <c r="E22" s="56"/>
      <c r="F22" s="57"/>
      <c r="G22" s="58"/>
      <c r="H22" s="63"/>
      <c r="I22" s="65"/>
      <c r="J22" s="64"/>
      <c r="K22" s="62"/>
      <c r="L22" s="63"/>
      <c r="M22" s="64"/>
      <c r="N22" s="64"/>
      <c r="O22" s="65"/>
      <c r="P22" s="64"/>
      <c r="Q22" s="66"/>
      <c r="R22" s="63"/>
      <c r="S22" s="64"/>
      <c r="T22" s="64"/>
      <c r="U22" s="67"/>
      <c r="V22" s="68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/>
      <c r="B23" s="69">
        <f>B22+1</f>
        <v>375</v>
      </c>
      <c r="C23" s="70"/>
      <c r="D23" s="36"/>
      <c r="E23" s="71"/>
      <c r="F23" s="38"/>
      <c r="G23" s="39"/>
      <c r="H23" s="40"/>
      <c r="I23" s="41"/>
      <c r="J23" s="42"/>
      <c r="K23" s="43"/>
      <c r="L23" s="40"/>
      <c r="M23" s="42"/>
      <c r="N23" s="42"/>
      <c r="O23" s="41"/>
      <c r="P23" s="42"/>
      <c r="Q23" s="44"/>
      <c r="R23" s="40"/>
      <c r="S23" s="42"/>
      <c r="T23" s="42"/>
      <c r="U23" s="72"/>
      <c r="V23" s="73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32</v>
      </c>
      <c r="B24" s="69">
        <f t="shared" ref="B24:B41" si="2">B23+1</f>
        <v>376</v>
      </c>
      <c r="C24" s="70"/>
      <c r="D24" s="36"/>
      <c r="E24" s="71"/>
      <c r="F24" s="38"/>
      <c r="G24" s="39"/>
      <c r="H24" s="40"/>
      <c r="I24" s="41"/>
      <c r="J24" s="42"/>
      <c r="K24" s="43"/>
      <c r="L24" s="40"/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33</v>
      </c>
      <c r="B25" s="69">
        <f t="shared" si="2"/>
        <v>377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34</v>
      </c>
      <c r="B26" s="69">
        <f t="shared" si="2"/>
        <v>378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si="2"/>
        <v>379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380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381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382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383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384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385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31</v>
      </c>
      <c r="B34" s="69">
        <f t="shared" si="2"/>
        <v>386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32</v>
      </c>
      <c r="B35" s="69">
        <f t="shared" si="2"/>
        <v>387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33</v>
      </c>
      <c r="B36" s="69">
        <f t="shared" si="2"/>
        <v>388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34</v>
      </c>
      <c r="B37" s="69">
        <f t="shared" si="2"/>
        <v>389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35</v>
      </c>
      <c r="B38" s="69">
        <f t="shared" si="2"/>
        <v>390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391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29</v>
      </c>
      <c r="B40" s="69">
        <f t="shared" si="2"/>
        <v>392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30</v>
      </c>
      <c r="B41" s="69">
        <f t="shared" si="2"/>
        <v>393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71"/>
      <c r="B42" s="272"/>
      <c r="C42" s="75">
        <f t="shared" ref="C42:V42" si="3">SUM(C22:C41)</f>
        <v>0</v>
      </c>
      <c r="D42" s="76">
        <f t="shared" si="3"/>
        <v>0</v>
      </c>
      <c r="E42" s="77">
        <f t="shared" si="3"/>
        <v>0</v>
      </c>
      <c r="F42" s="76">
        <f t="shared" si="3"/>
        <v>0</v>
      </c>
      <c r="G42" s="78">
        <f t="shared" si="3"/>
        <v>0</v>
      </c>
      <c r="H42" s="206">
        <f t="shared" si="3"/>
        <v>0</v>
      </c>
      <c r="I42" s="206">
        <f t="shared" si="3"/>
        <v>0</v>
      </c>
      <c r="J42" s="80">
        <f>SUM(J22:J41)</f>
        <v>0</v>
      </c>
      <c r="K42" s="207">
        <f t="shared" si="3"/>
        <v>0</v>
      </c>
      <c r="L42" s="80">
        <f t="shared" si="3"/>
        <v>0</v>
      </c>
      <c r="M42" s="80">
        <f t="shared" si="3"/>
        <v>0</v>
      </c>
      <c r="N42" s="80">
        <f t="shared" si="3"/>
        <v>0</v>
      </c>
      <c r="O42" s="206">
        <f t="shared" si="3"/>
        <v>0</v>
      </c>
      <c r="P42" s="80">
        <f t="shared" si="3"/>
        <v>0</v>
      </c>
      <c r="Q42" s="80">
        <f>SUM(Q22:Q41)</f>
        <v>0</v>
      </c>
      <c r="R42" s="80">
        <f>SUM(R22:R41)</f>
        <v>0</v>
      </c>
      <c r="S42" s="80">
        <f t="shared" si="3"/>
        <v>0</v>
      </c>
      <c r="T42" s="80">
        <f t="shared" si="3"/>
        <v>0</v>
      </c>
      <c r="U42" s="81">
        <f t="shared" si="3"/>
        <v>0</v>
      </c>
      <c r="V42" s="82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83" t="s">
        <v>36</v>
      </c>
      <c r="B43" s="84">
        <v>677</v>
      </c>
      <c r="C43" s="85"/>
      <c r="D43" s="86"/>
      <c r="E43" s="86"/>
      <c r="F43" s="87"/>
      <c r="G43" s="88"/>
      <c r="H43" s="93"/>
      <c r="I43" s="93"/>
      <c r="J43" s="92"/>
      <c r="K43" s="91"/>
      <c r="L43" s="92"/>
      <c r="M43" s="92"/>
      <c r="N43" s="92"/>
      <c r="O43" s="93"/>
      <c r="P43" s="92"/>
      <c r="Q43" s="92"/>
      <c r="R43" s="94"/>
      <c r="S43" s="92"/>
      <c r="T43" s="92"/>
      <c r="U43" s="95"/>
      <c r="V43" s="96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111</v>
      </c>
      <c r="B44" s="97">
        <f t="shared" ref="B44:B60" si="4">B43+1</f>
        <v>678</v>
      </c>
      <c r="C44" s="35"/>
      <c r="D44" s="71"/>
      <c r="E44" s="71">
        <v>70</v>
      </c>
      <c r="F44" s="36"/>
      <c r="G44" s="37"/>
      <c r="H44" s="41"/>
      <c r="I44" s="41"/>
      <c r="J44" s="42"/>
      <c r="K44" s="43"/>
      <c r="L44" s="42"/>
      <c r="M44" s="42"/>
      <c r="N44" s="42"/>
      <c r="O44" s="41"/>
      <c r="P44" s="42"/>
      <c r="Q44" s="44"/>
      <c r="R44" s="40"/>
      <c r="S44" s="42"/>
      <c r="T44" s="42"/>
      <c r="U44" s="127"/>
      <c r="V44" s="128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148" t="s">
        <v>112</v>
      </c>
      <c r="B45" s="97">
        <f t="shared" si="4"/>
        <v>679</v>
      </c>
      <c r="C45" s="35">
        <v>100</v>
      </c>
      <c r="D45" s="71"/>
      <c r="E45" s="71"/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103"/>
      <c r="V45" s="10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113</v>
      </c>
      <c r="B46" s="97">
        <f t="shared" si="4"/>
        <v>680</v>
      </c>
      <c r="C46" s="35">
        <v>350</v>
      </c>
      <c r="D46" s="98"/>
      <c r="E46" s="98"/>
      <c r="F46" s="38"/>
      <c r="G46" s="99"/>
      <c r="H46" s="100"/>
      <c r="I46" s="100"/>
      <c r="J46" s="44"/>
      <c r="K46" s="101"/>
      <c r="L46" s="44"/>
      <c r="M46" s="44"/>
      <c r="N46" s="44"/>
      <c r="O46" s="100"/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148" t="s">
        <v>114</v>
      </c>
      <c r="B47" s="97">
        <f t="shared" si="4"/>
        <v>681</v>
      </c>
      <c r="C47" s="35">
        <v>172</v>
      </c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148" t="s">
        <v>115</v>
      </c>
      <c r="B48" s="97">
        <f t="shared" si="4"/>
        <v>682</v>
      </c>
      <c r="C48" s="35">
        <v>70</v>
      </c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683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684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685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686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687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688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689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690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691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692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38</v>
      </c>
      <c r="B59" s="97">
        <f t="shared" si="4"/>
        <v>693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3" t="s">
        <v>39</v>
      </c>
      <c r="B60" s="97">
        <f t="shared" si="4"/>
        <v>694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73" t="s">
        <v>40</v>
      </c>
      <c r="B61" s="273"/>
      <c r="C61" s="108">
        <f t="shared" ref="C61:V61" si="5">SUM(C43:C60)</f>
        <v>692</v>
      </c>
      <c r="D61" s="108">
        <f t="shared" si="5"/>
        <v>0</v>
      </c>
      <c r="E61" s="108">
        <f t="shared" si="5"/>
        <v>70</v>
      </c>
      <c r="F61" s="108">
        <f t="shared" si="5"/>
        <v>0</v>
      </c>
      <c r="G61" s="108">
        <f t="shared" si="5"/>
        <v>0</v>
      </c>
      <c r="H61" s="110">
        <f t="shared" si="5"/>
        <v>0</v>
      </c>
      <c r="I61" s="110">
        <f t="shared" si="5"/>
        <v>0</v>
      </c>
      <c r="J61" s="110">
        <f t="shared" si="5"/>
        <v>0</v>
      </c>
      <c r="K61" s="110">
        <f t="shared" si="5"/>
        <v>0</v>
      </c>
      <c r="L61" s="110">
        <f t="shared" si="5"/>
        <v>0</v>
      </c>
      <c r="M61" s="110">
        <f t="shared" si="5"/>
        <v>0</v>
      </c>
      <c r="N61" s="110">
        <f t="shared" si="5"/>
        <v>0</v>
      </c>
      <c r="O61" s="111">
        <f t="shared" si="5"/>
        <v>0</v>
      </c>
      <c r="P61" s="110">
        <f t="shared" si="5"/>
        <v>0</v>
      </c>
      <c r="Q61" s="110">
        <f t="shared" si="5"/>
        <v>0</v>
      </c>
      <c r="R61" s="110">
        <f t="shared" si="5"/>
        <v>0</v>
      </c>
      <c r="S61" s="110">
        <f t="shared" si="5"/>
        <v>0</v>
      </c>
      <c r="T61" s="110">
        <f t="shared" si="5"/>
        <v>0</v>
      </c>
      <c r="U61" s="112">
        <f t="shared" si="5"/>
        <v>0</v>
      </c>
      <c r="V61" s="113">
        <f t="shared" si="5"/>
        <v>0</v>
      </c>
    </row>
    <row r="62" spans="1:31" ht="15.75" thickBot="1" x14ac:dyDescent="0.3">
      <c r="A62" s="274" t="s">
        <v>41</v>
      </c>
      <c r="B62" s="274"/>
      <c r="C62" s="114">
        <f t="shared" ref="C62:V62" si="6">C21+C42-C61</f>
        <v>262</v>
      </c>
      <c r="D62" s="114">
        <f t="shared" si="6"/>
        <v>148</v>
      </c>
      <c r="E62" s="115">
        <f t="shared" si="6"/>
        <v>5310</v>
      </c>
      <c r="F62" s="114">
        <f t="shared" si="6"/>
        <v>1620</v>
      </c>
      <c r="G62" s="116" t="e">
        <f t="shared" si="6"/>
        <v>#REF!</v>
      </c>
      <c r="H62" s="28">
        <f t="shared" si="6"/>
        <v>5.4120000000003756</v>
      </c>
      <c r="I62" s="27">
        <f t="shared" si="6"/>
        <v>0</v>
      </c>
      <c r="J62" s="28">
        <f t="shared" si="6"/>
        <v>0</v>
      </c>
      <c r="K62" s="29">
        <f t="shared" si="6"/>
        <v>76847.160000000033</v>
      </c>
      <c r="L62" s="28">
        <f t="shared" si="6"/>
        <v>15952.12999999983</v>
      </c>
      <c r="M62" s="28">
        <f t="shared" si="6"/>
        <v>24481.260000000009</v>
      </c>
      <c r="N62" s="28">
        <f t="shared" si="6"/>
        <v>40812</v>
      </c>
      <c r="O62" s="27">
        <f t="shared" si="6"/>
        <v>18353.950000000012</v>
      </c>
      <c r="P62" s="28">
        <f t="shared" si="6"/>
        <v>448763.39</v>
      </c>
      <c r="Q62" s="117">
        <f t="shared" si="6"/>
        <v>0</v>
      </c>
      <c r="R62" s="117">
        <f t="shared" si="6"/>
        <v>0</v>
      </c>
      <c r="S62" s="28">
        <f t="shared" si="6"/>
        <v>21986.050000000007</v>
      </c>
      <c r="T62" s="28">
        <f t="shared" si="6"/>
        <v>477.48999999999614</v>
      </c>
      <c r="U62" s="118" t="e">
        <f t="shared" si="6"/>
        <v>#REF!</v>
      </c>
      <c r="V62" s="118" t="e">
        <f t="shared" si="6"/>
        <v>#REF!</v>
      </c>
    </row>
    <row r="63" spans="1:31" ht="17.25" customHeight="1" x14ac:dyDescent="0.25"/>
    <row r="65" spans="1:20" ht="27" customHeight="1" x14ac:dyDescent="0.5">
      <c r="A65" s="124"/>
      <c r="Q65" s="311"/>
      <c r="R65" s="311"/>
      <c r="S65" s="311"/>
      <c r="T65" s="311"/>
    </row>
    <row r="66" spans="1:20" ht="21" customHeight="1" x14ac:dyDescent="0.5">
      <c r="A66" s="124" t="s">
        <v>42</v>
      </c>
      <c r="Q66" s="311"/>
      <c r="R66" s="311"/>
      <c r="S66" s="311"/>
      <c r="T66" s="311"/>
    </row>
    <row r="68" spans="1:20" x14ac:dyDescent="0.25">
      <c r="B68" s="125"/>
    </row>
    <row r="238" spans="4:4" x14ac:dyDescent="0.25">
      <c r="D238" s="119" t="s">
        <v>43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E239"/>
  <sheetViews>
    <sheetView rightToLeft="1" topLeftCell="A19" workbookViewId="0">
      <selection activeCell="D18" sqref="D18"/>
    </sheetView>
  </sheetViews>
  <sheetFormatPr defaultRowHeight="15" x14ac:dyDescent="0.25"/>
  <cols>
    <col min="1" max="1" width="52.8554687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855468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855468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855468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855468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855468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855468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855468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855468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855468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855468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855468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855468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855468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855468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855468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855468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855468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855468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855468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855468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855468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855468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855468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855468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855468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855468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855468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855468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855468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855468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855468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855468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855468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855468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855468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855468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855468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855468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855468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855468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855468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855468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855468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855468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855468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855468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855468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855468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855468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855468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855468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855468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855468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855468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855468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855468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855468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855468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855468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855468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855468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855468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855468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12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946</v>
      </c>
      <c r="C4" s="23">
        <f>'[1]11'!C62</f>
        <v>262</v>
      </c>
      <c r="D4" s="23">
        <f>'[1]11'!D62</f>
        <v>148</v>
      </c>
      <c r="E4" s="25">
        <f>'[1]11'!E62</f>
        <v>5310</v>
      </c>
      <c r="F4" s="23">
        <f>'[1]11'!F62</f>
        <v>1620</v>
      </c>
      <c r="G4" s="23" t="e">
        <f>'[1]11'!G62</f>
        <v>#REF!</v>
      </c>
      <c r="H4" s="28">
        <f>'[1]11'!H62</f>
        <v>5.4120000000003756</v>
      </c>
      <c r="I4" s="28">
        <f>'[1]11'!I62</f>
        <v>0</v>
      </c>
      <c r="J4" s="28">
        <f>'[1]11'!J62</f>
        <v>0</v>
      </c>
      <c r="K4" s="28">
        <f>'[1]11'!K62</f>
        <v>76847.160000000033</v>
      </c>
      <c r="L4" s="28">
        <f>'[1]11'!L62</f>
        <v>15952.12999999983</v>
      </c>
      <c r="M4" s="28">
        <f>'[1]11'!M62</f>
        <v>24481.260000000009</v>
      </c>
      <c r="N4" s="28">
        <f>'[1]11'!N62</f>
        <v>40812</v>
      </c>
      <c r="O4" s="28">
        <f>'[1]11'!O62</f>
        <v>18353.950000000012</v>
      </c>
      <c r="P4" s="28">
        <f>'[1]11'!P62</f>
        <v>448763.39</v>
      </c>
      <c r="Q4" s="28">
        <f>'[1]11'!Q62</f>
        <v>0</v>
      </c>
      <c r="R4" s="28">
        <f>'[1]11'!R62</f>
        <v>0</v>
      </c>
      <c r="S4" s="28">
        <f>'[1]11'!S62</f>
        <v>21986.050000000007</v>
      </c>
      <c r="T4" s="28">
        <f>'[1]11'!T62</f>
        <v>477.48999999999614</v>
      </c>
      <c r="U4" s="217" t="e">
        <f>'[1]11'!U62</f>
        <v>#REF!</v>
      </c>
      <c r="V4" s="217" t="e">
        <f>'[1]11'!V62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947</v>
      </c>
      <c r="C5" s="35"/>
      <c r="D5" s="36"/>
      <c r="E5" s="39">
        <v>4370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>B5+1</f>
        <v>948</v>
      </c>
      <c r="C6" s="35"/>
      <c r="D6" s="36"/>
      <c r="E6" s="39"/>
      <c r="F6" s="38">
        <v>1305</v>
      </c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143</v>
      </c>
      <c r="B7" s="34">
        <f>B6+1</f>
        <v>949</v>
      </c>
      <c r="C7" s="35"/>
      <c r="D7" s="36"/>
      <c r="E7" s="39"/>
      <c r="F7" s="38">
        <v>400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>B7+1</f>
        <v>950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>B8+1</f>
        <v>951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ref="B10:B23" si="0">B9+1</f>
        <v>952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953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954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955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956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957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958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959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960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961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23</v>
      </c>
      <c r="B20" s="34">
        <f t="shared" si="0"/>
        <v>962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963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25</v>
      </c>
      <c r="B22" s="34">
        <f t="shared" si="0"/>
        <v>964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26</v>
      </c>
      <c r="B23" s="34">
        <f t="shared" si="0"/>
        <v>965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9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69" t="s">
        <v>27</v>
      </c>
      <c r="B24" s="270"/>
      <c r="C24" s="50">
        <f t="shared" ref="C24:V24" si="1">SUM(C4:C23)</f>
        <v>262</v>
      </c>
      <c r="D24" s="50">
        <f t="shared" si="1"/>
        <v>148</v>
      </c>
      <c r="E24" s="231">
        <f t="shared" si="1"/>
        <v>9680</v>
      </c>
      <c r="F24" s="50">
        <f t="shared" si="1"/>
        <v>3325</v>
      </c>
      <c r="G24" s="52" t="e">
        <f t="shared" si="1"/>
        <v>#REF!</v>
      </c>
      <c r="H24" s="28">
        <f t="shared" si="1"/>
        <v>5.4120000000003756</v>
      </c>
      <c r="I24" s="27">
        <f t="shared" si="1"/>
        <v>0</v>
      </c>
      <c r="J24" s="28">
        <f t="shared" si="1"/>
        <v>0</v>
      </c>
      <c r="K24" s="29">
        <f t="shared" si="1"/>
        <v>76847.160000000033</v>
      </c>
      <c r="L24" s="28">
        <f t="shared" si="1"/>
        <v>15952.12999999983</v>
      </c>
      <c r="M24" s="28">
        <f t="shared" si="1"/>
        <v>24481.260000000009</v>
      </c>
      <c r="N24" s="28">
        <f t="shared" si="1"/>
        <v>40812</v>
      </c>
      <c r="O24" s="27">
        <f t="shared" si="1"/>
        <v>18353.950000000012</v>
      </c>
      <c r="P24" s="28">
        <f t="shared" si="1"/>
        <v>448763.39</v>
      </c>
      <c r="Q24" s="28">
        <f t="shared" si="1"/>
        <v>0</v>
      </c>
      <c r="R24" s="28">
        <f t="shared" si="1"/>
        <v>0</v>
      </c>
      <c r="S24" s="28">
        <f t="shared" si="1"/>
        <v>21986.050000000007</v>
      </c>
      <c r="T24" s="28">
        <f t="shared" si="1"/>
        <v>477.48999999999614</v>
      </c>
      <c r="U24" s="50" t="e">
        <f t="shared" si="1"/>
        <v>#REF!</v>
      </c>
      <c r="V24" s="50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28</v>
      </c>
      <c r="B25" s="54">
        <v>374</v>
      </c>
      <c r="C25" s="54"/>
      <c r="D25" s="55"/>
      <c r="E25" s="56"/>
      <c r="F25" s="57"/>
      <c r="G25" s="58"/>
      <c r="H25" s="63"/>
      <c r="I25" s="65"/>
      <c r="J25" s="64"/>
      <c r="K25" s="62"/>
      <c r="L25" s="63"/>
      <c r="M25" s="64"/>
      <c r="N25" s="64"/>
      <c r="O25" s="65"/>
      <c r="P25" s="64"/>
      <c r="Q25" s="66"/>
      <c r="R25" s="63"/>
      <c r="S25" s="64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29</v>
      </c>
      <c r="B26" s="69">
        <f>B25+1</f>
        <v>375</v>
      </c>
      <c r="C26" s="70"/>
      <c r="D26" s="36"/>
      <c r="E26" s="71">
        <v>-10500</v>
      </c>
      <c r="F26" s="38"/>
      <c r="G26" s="39"/>
      <c r="H26" s="40"/>
      <c r="I26" s="41"/>
      <c r="J26" s="42"/>
      <c r="K26" s="43"/>
      <c r="L26" s="40">
        <v>10500</v>
      </c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29</v>
      </c>
      <c r="B27" s="69">
        <f>B26+1</f>
        <v>376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30</v>
      </c>
      <c r="B28" s="69">
        <f>B27+1</f>
        <v>377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144</v>
      </c>
      <c r="B29" s="69">
        <f t="shared" ref="B29:B45" si="2">B28+1</f>
        <v>378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145</v>
      </c>
      <c r="B30" s="69">
        <f t="shared" si="2"/>
        <v>379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32</v>
      </c>
      <c r="B31" s="69">
        <f t="shared" si="2"/>
        <v>380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33</v>
      </c>
      <c r="B32" s="69">
        <f t="shared" si="2"/>
        <v>381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34</v>
      </c>
      <c r="B33" s="69">
        <f t="shared" si="2"/>
        <v>382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80</v>
      </c>
      <c r="B34" s="69">
        <f t="shared" si="2"/>
        <v>383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384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385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386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31</v>
      </c>
      <c r="B38" s="69">
        <f t="shared" si="2"/>
        <v>387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32</v>
      </c>
      <c r="B39" s="69">
        <f t="shared" si="2"/>
        <v>388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33</v>
      </c>
      <c r="B40" s="69">
        <f t="shared" si="2"/>
        <v>389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34</v>
      </c>
      <c r="B41" s="69">
        <f t="shared" si="2"/>
        <v>390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35</v>
      </c>
      <c r="B42" s="69">
        <f t="shared" si="2"/>
        <v>391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392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29</v>
      </c>
      <c r="B44" s="69">
        <f t="shared" si="2"/>
        <v>393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30</v>
      </c>
      <c r="B45" s="69">
        <f t="shared" si="2"/>
        <v>394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271"/>
      <c r="B46" s="272"/>
      <c r="C46" s="75">
        <f t="shared" ref="C46:V46" si="3">SUM(C25:C45)</f>
        <v>0</v>
      </c>
      <c r="D46" s="76">
        <f t="shared" si="3"/>
        <v>0</v>
      </c>
      <c r="E46" s="77">
        <f t="shared" si="3"/>
        <v>-10500</v>
      </c>
      <c r="F46" s="76">
        <f t="shared" si="3"/>
        <v>0</v>
      </c>
      <c r="G46" s="78">
        <f t="shared" si="3"/>
        <v>0</v>
      </c>
      <c r="H46" s="206">
        <f t="shared" si="3"/>
        <v>0</v>
      </c>
      <c r="I46" s="206">
        <f t="shared" si="3"/>
        <v>0</v>
      </c>
      <c r="J46" s="80">
        <f t="shared" si="3"/>
        <v>0</v>
      </c>
      <c r="K46" s="207">
        <f t="shared" si="3"/>
        <v>0</v>
      </c>
      <c r="L46" s="80">
        <f t="shared" si="3"/>
        <v>10500</v>
      </c>
      <c r="M46" s="80">
        <f t="shared" si="3"/>
        <v>0</v>
      </c>
      <c r="N46" s="80">
        <f t="shared" si="3"/>
        <v>0</v>
      </c>
      <c r="O46" s="206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36</v>
      </c>
      <c r="B47" s="84">
        <v>682</v>
      </c>
      <c r="C47" s="85"/>
      <c r="D47" s="86"/>
      <c r="E47" s="86"/>
      <c r="F47" s="87"/>
      <c r="G47" s="88"/>
      <c r="H47" s="93"/>
      <c r="I47" s="93"/>
      <c r="J47" s="92"/>
      <c r="K47" s="91"/>
      <c r="L47" s="92"/>
      <c r="M47" s="92"/>
      <c r="N47" s="92"/>
      <c r="O47" s="93"/>
      <c r="P47" s="92"/>
      <c r="Q47" s="92"/>
      <c r="R47" s="94"/>
      <c r="S47" s="92"/>
      <c r="T47" s="92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81</v>
      </c>
      <c r="B48" s="97">
        <f t="shared" ref="B48:B61" si="4">B47+1</f>
        <v>683</v>
      </c>
      <c r="C48" s="35"/>
      <c r="D48" s="71"/>
      <c r="E48" s="71"/>
      <c r="F48" s="36"/>
      <c r="G48" s="37"/>
      <c r="H48" s="41"/>
      <c r="I48" s="41"/>
      <c r="J48" s="42"/>
      <c r="K48" s="43"/>
      <c r="L48" s="42"/>
      <c r="M48" s="42"/>
      <c r="N48" s="42"/>
      <c r="O48" s="41"/>
      <c r="P48" s="42"/>
      <c r="Q48" s="44"/>
      <c r="R48" s="40"/>
      <c r="S48" s="42"/>
      <c r="T48" s="42"/>
      <c r="U48" s="127"/>
      <c r="V48" s="128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82</v>
      </c>
      <c r="B49" s="97">
        <f t="shared" si="4"/>
        <v>684</v>
      </c>
      <c r="C49" s="35"/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146</v>
      </c>
      <c r="B50" s="97">
        <f t="shared" si="4"/>
        <v>685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147</v>
      </c>
      <c r="B51" s="97">
        <f t="shared" si="4"/>
        <v>686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687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688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689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690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691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692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693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694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38</v>
      </c>
      <c r="B60" s="97">
        <f t="shared" si="4"/>
        <v>695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33" t="s">
        <v>39</v>
      </c>
      <c r="B61" s="97">
        <f t="shared" si="4"/>
        <v>696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273" t="s">
        <v>40</v>
      </c>
      <c r="B62" s="273"/>
      <c r="C62" s="108">
        <f t="shared" ref="C62:V62" si="5">SUM(C47:C61)</f>
        <v>0</v>
      </c>
      <c r="D62" s="108">
        <f t="shared" si="5"/>
        <v>0</v>
      </c>
      <c r="E62" s="108">
        <f t="shared" si="5"/>
        <v>0</v>
      </c>
      <c r="F62" s="108">
        <f t="shared" si="5"/>
        <v>0</v>
      </c>
      <c r="G62" s="108">
        <f t="shared" si="5"/>
        <v>0</v>
      </c>
      <c r="H62" s="110">
        <f t="shared" si="5"/>
        <v>0</v>
      </c>
      <c r="I62" s="110">
        <f t="shared" si="5"/>
        <v>0</v>
      </c>
      <c r="J62" s="110">
        <f t="shared" si="5"/>
        <v>0</v>
      </c>
      <c r="K62" s="110">
        <f t="shared" si="5"/>
        <v>0</v>
      </c>
      <c r="L62" s="110">
        <f t="shared" si="5"/>
        <v>0</v>
      </c>
      <c r="M62" s="110">
        <f t="shared" si="5"/>
        <v>0</v>
      </c>
      <c r="N62" s="110">
        <f t="shared" si="5"/>
        <v>0</v>
      </c>
      <c r="O62" s="111">
        <f t="shared" si="5"/>
        <v>0</v>
      </c>
      <c r="P62" s="110">
        <f t="shared" si="5"/>
        <v>0</v>
      </c>
      <c r="Q62" s="110">
        <f t="shared" si="5"/>
        <v>0</v>
      </c>
      <c r="R62" s="110">
        <f t="shared" si="5"/>
        <v>0</v>
      </c>
      <c r="S62" s="110">
        <f t="shared" si="5"/>
        <v>0</v>
      </c>
      <c r="T62" s="110">
        <f t="shared" si="5"/>
        <v>0</v>
      </c>
      <c r="U62" s="112">
        <f t="shared" si="5"/>
        <v>0</v>
      </c>
      <c r="V62" s="113">
        <f t="shared" si="5"/>
        <v>0</v>
      </c>
    </row>
    <row r="63" spans="1:31" ht="15.75" thickBot="1" x14ac:dyDescent="0.3">
      <c r="A63" s="274" t="s">
        <v>41</v>
      </c>
      <c r="B63" s="274"/>
      <c r="C63" s="114">
        <f t="shared" ref="C63:V63" si="6">C24+C46-C62</f>
        <v>262</v>
      </c>
      <c r="D63" s="114">
        <f t="shared" si="6"/>
        <v>148</v>
      </c>
      <c r="E63" s="115">
        <f t="shared" si="6"/>
        <v>-820</v>
      </c>
      <c r="F63" s="114">
        <f t="shared" si="6"/>
        <v>3325</v>
      </c>
      <c r="G63" s="116" t="e">
        <f t="shared" si="6"/>
        <v>#REF!</v>
      </c>
      <c r="H63" s="28">
        <f t="shared" si="6"/>
        <v>5.4120000000003756</v>
      </c>
      <c r="I63" s="27">
        <f t="shared" si="6"/>
        <v>0</v>
      </c>
      <c r="J63" s="28">
        <f t="shared" si="6"/>
        <v>0</v>
      </c>
      <c r="K63" s="29">
        <f t="shared" si="6"/>
        <v>76847.160000000033</v>
      </c>
      <c r="L63" s="28">
        <f t="shared" si="6"/>
        <v>26452.12999999983</v>
      </c>
      <c r="M63" s="28">
        <f t="shared" si="6"/>
        <v>24481.260000000009</v>
      </c>
      <c r="N63" s="28">
        <f t="shared" si="6"/>
        <v>40812</v>
      </c>
      <c r="O63" s="27">
        <f t="shared" si="6"/>
        <v>18353.950000000012</v>
      </c>
      <c r="P63" s="28">
        <f t="shared" si="6"/>
        <v>448763.39</v>
      </c>
      <c r="Q63" s="117">
        <f t="shared" si="6"/>
        <v>0</v>
      </c>
      <c r="R63" s="117">
        <f t="shared" si="6"/>
        <v>0</v>
      </c>
      <c r="S63" s="28">
        <f t="shared" si="6"/>
        <v>21986.050000000007</v>
      </c>
      <c r="T63" s="28">
        <f t="shared" si="6"/>
        <v>477.48999999999614</v>
      </c>
      <c r="U63" s="118" t="e">
        <f t="shared" si="6"/>
        <v>#REF!</v>
      </c>
      <c r="V63" s="118" t="e">
        <f t="shared" si="6"/>
        <v>#REF!</v>
      </c>
    </row>
    <row r="64" spans="1:31" ht="17.25" customHeight="1" x14ac:dyDescent="0.25"/>
    <row r="66" spans="1:20" ht="27" customHeight="1" x14ac:dyDescent="0.5">
      <c r="A66" s="124"/>
      <c r="Q66" s="311"/>
      <c r="R66" s="311"/>
      <c r="S66" s="311"/>
      <c r="T66" s="311"/>
    </row>
    <row r="67" spans="1:20" ht="21" customHeight="1" x14ac:dyDescent="0.5">
      <c r="A67" s="124" t="s">
        <v>42</v>
      </c>
      <c r="Q67" s="311"/>
      <c r="R67" s="311"/>
      <c r="S67" s="311"/>
      <c r="T67" s="311"/>
    </row>
    <row r="69" spans="1:20" x14ac:dyDescent="0.25">
      <c r="B69" s="125"/>
    </row>
    <row r="239" spans="4:4" x14ac:dyDescent="0.25">
      <c r="D239" s="119" t="s">
        <v>43</v>
      </c>
    </row>
  </sheetData>
  <mergeCells count="15">
    <mergeCell ref="Q67:T67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6:B46"/>
    <mergeCell ref="A62:B62"/>
    <mergeCell ref="A63:B63"/>
    <mergeCell ref="Q66:T66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E242"/>
  <sheetViews>
    <sheetView rightToLeft="1" topLeftCell="A16" workbookViewId="0">
      <selection activeCell="A53" sqref="A53:XFD53"/>
    </sheetView>
  </sheetViews>
  <sheetFormatPr defaultRowHeight="15" x14ac:dyDescent="0.25"/>
  <cols>
    <col min="1" max="1" width="52.855468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13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949</v>
      </c>
      <c r="C4" s="23">
        <f>'[1]12'!C63</f>
        <v>262</v>
      </c>
      <c r="D4" s="23">
        <f>'[1]12'!D63</f>
        <v>148</v>
      </c>
      <c r="E4" s="23">
        <f>'[1]12'!E63</f>
        <v>-820</v>
      </c>
      <c r="F4" s="23">
        <f>'[1]12'!F63</f>
        <v>3325</v>
      </c>
      <c r="G4" s="23" t="e">
        <f>'[1]12'!G63</f>
        <v>#REF!</v>
      </c>
      <c r="H4" s="28">
        <f>'[1]12'!H63</f>
        <v>5.4120000000003756</v>
      </c>
      <c r="I4" s="28">
        <f>'[1]12'!I63</f>
        <v>0</v>
      </c>
      <c r="J4" s="28">
        <f>'[1]12'!J63</f>
        <v>0</v>
      </c>
      <c r="K4" s="28">
        <f>'[1]12'!K63</f>
        <v>76847.160000000033</v>
      </c>
      <c r="L4" s="28">
        <f>'[1]12'!L63</f>
        <v>26452.12999999983</v>
      </c>
      <c r="M4" s="28">
        <f>'[1]12'!M63</f>
        <v>24481.260000000009</v>
      </c>
      <c r="N4" s="28">
        <f>'[1]12'!N63</f>
        <v>40812</v>
      </c>
      <c r="O4" s="28">
        <f>'[1]12'!O63</f>
        <v>18353.950000000012</v>
      </c>
      <c r="P4" s="28">
        <f>'[1]12'!P63</f>
        <v>448763.39</v>
      </c>
      <c r="Q4" s="28">
        <f>'[1]12'!Q63</f>
        <v>0</v>
      </c>
      <c r="R4" s="28">
        <f>'[1]12'!R63</f>
        <v>0</v>
      </c>
      <c r="S4" s="28">
        <f>'[1]12'!S63</f>
        <v>21986.050000000007</v>
      </c>
      <c r="T4" s="28">
        <f>'[1]12'!T63</f>
        <v>0.72999999999615284</v>
      </c>
      <c r="U4" s="217" t="e">
        <f>'[1]12'!U63</f>
        <v>#REF!</v>
      </c>
      <c r="V4" s="217" t="e">
        <f>'[1]12'!V63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148</v>
      </c>
      <c r="B5" s="34">
        <f>B4+1</f>
        <v>950</v>
      </c>
      <c r="C5" s="35"/>
      <c r="D5" s="36">
        <v>750</v>
      </c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149</v>
      </c>
      <c r="B6" s="34">
        <f t="shared" ref="B6:B23" si="0">B5+1</f>
        <v>951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>
        <v>51365</v>
      </c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952</v>
      </c>
      <c r="C7" s="35"/>
      <c r="D7" s="36"/>
      <c r="E7" s="37">
        <v>4335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23</v>
      </c>
      <c r="B8" s="34">
        <f t="shared" si="0"/>
        <v>953</v>
      </c>
      <c r="C8" s="35"/>
      <c r="D8" s="36"/>
      <c r="E8" s="37">
        <v>150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24</v>
      </c>
      <c r="B9" s="34">
        <f t="shared" si="0"/>
        <v>954</v>
      </c>
      <c r="C9" s="35"/>
      <c r="D9" s="36"/>
      <c r="E9" s="37"/>
      <c r="F9" s="38">
        <v>691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150</v>
      </c>
      <c r="B10" s="34">
        <f t="shared" si="0"/>
        <v>955</v>
      </c>
      <c r="C10" s="35"/>
      <c r="D10" s="36"/>
      <c r="E10" s="37"/>
      <c r="F10" s="38">
        <v>50</v>
      </c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151</v>
      </c>
      <c r="B11" s="34">
        <f t="shared" si="0"/>
        <v>956</v>
      </c>
      <c r="C11" s="35"/>
      <c r="D11" s="36"/>
      <c r="E11" s="37"/>
      <c r="F11" s="38"/>
      <c r="G11" s="39"/>
      <c r="H11" s="40"/>
      <c r="I11" s="41"/>
      <c r="J11" s="42"/>
      <c r="K11" s="43">
        <v>1095</v>
      </c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152</v>
      </c>
      <c r="B12" s="34">
        <f t="shared" si="0"/>
        <v>957</v>
      </c>
      <c r="C12" s="35"/>
      <c r="D12" s="36">
        <v>2300</v>
      </c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958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959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960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961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962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963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23</v>
      </c>
      <c r="B19" s="34">
        <f t="shared" si="0"/>
        <v>964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23</v>
      </c>
      <c r="B20" s="34">
        <f t="shared" si="0"/>
        <v>965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966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25</v>
      </c>
      <c r="B22" s="34">
        <f t="shared" si="0"/>
        <v>967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26</v>
      </c>
      <c r="B23" s="34">
        <f t="shared" si="0"/>
        <v>968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9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69" t="s">
        <v>27</v>
      </c>
      <c r="B24" s="270"/>
      <c r="C24" s="50">
        <f t="shared" ref="C24:V24" si="1">SUM(C4:C23)</f>
        <v>262</v>
      </c>
      <c r="D24" s="50">
        <f t="shared" si="1"/>
        <v>3198</v>
      </c>
      <c r="E24" s="51">
        <f t="shared" si="1"/>
        <v>3665</v>
      </c>
      <c r="F24" s="50">
        <f t="shared" si="1"/>
        <v>4066</v>
      </c>
      <c r="G24" s="52" t="e">
        <f t="shared" si="1"/>
        <v>#REF!</v>
      </c>
      <c r="H24" s="28">
        <f t="shared" si="1"/>
        <v>5.4120000000003756</v>
      </c>
      <c r="I24" s="27">
        <f t="shared" si="1"/>
        <v>0</v>
      </c>
      <c r="J24" s="28">
        <f t="shared" si="1"/>
        <v>0</v>
      </c>
      <c r="K24" s="29">
        <f t="shared" si="1"/>
        <v>77942.160000000033</v>
      </c>
      <c r="L24" s="28">
        <f t="shared" si="1"/>
        <v>26452.12999999983</v>
      </c>
      <c r="M24" s="28">
        <f t="shared" si="1"/>
        <v>75846.260000000009</v>
      </c>
      <c r="N24" s="28">
        <f t="shared" si="1"/>
        <v>40812</v>
      </c>
      <c r="O24" s="27">
        <f t="shared" si="1"/>
        <v>18353.950000000012</v>
      </c>
      <c r="P24" s="28">
        <f t="shared" si="1"/>
        <v>448763.39</v>
      </c>
      <c r="Q24" s="28">
        <f>SUM(Q4:Q23)</f>
        <v>0</v>
      </c>
      <c r="R24" s="28">
        <f>SUM(R4:R23)</f>
        <v>0</v>
      </c>
      <c r="S24" s="28">
        <f t="shared" si="1"/>
        <v>21986.050000000007</v>
      </c>
      <c r="T24" s="28">
        <f t="shared" si="1"/>
        <v>0.72999999999615284</v>
      </c>
      <c r="U24" s="50" t="e">
        <f t="shared" si="1"/>
        <v>#REF!</v>
      </c>
      <c r="V24" s="50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28</v>
      </c>
      <c r="B25" s="54">
        <v>375</v>
      </c>
      <c r="C25" s="54"/>
      <c r="D25" s="55"/>
      <c r="E25" s="56"/>
      <c r="F25" s="57"/>
      <c r="G25" s="58"/>
      <c r="H25" s="63"/>
      <c r="I25" s="65"/>
      <c r="J25" s="64"/>
      <c r="K25" s="62"/>
      <c r="L25" s="63"/>
      <c r="M25" s="64"/>
      <c r="N25" s="64"/>
      <c r="O25" s="65"/>
      <c r="P25" s="64"/>
      <c r="Q25" s="66"/>
      <c r="R25" s="63"/>
      <c r="S25" s="64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>B25+1</f>
        <v>376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32</v>
      </c>
      <c r="B27" s="69">
        <f t="shared" ref="B27:B42" si="2">B26+1</f>
        <v>377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33</v>
      </c>
      <c r="B28" s="69">
        <f t="shared" si="2"/>
        <v>378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34</v>
      </c>
      <c r="B29" s="69">
        <f t="shared" si="2"/>
        <v>379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35</v>
      </c>
      <c r="B30" s="69">
        <f t="shared" si="2"/>
        <v>380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381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382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383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384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31</v>
      </c>
      <c r="B35" s="69">
        <f t="shared" si="2"/>
        <v>385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32</v>
      </c>
      <c r="B36" s="69">
        <f t="shared" si="2"/>
        <v>386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33</v>
      </c>
      <c r="B37" s="69">
        <f t="shared" si="2"/>
        <v>387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34</v>
      </c>
      <c r="B38" s="69">
        <f t="shared" si="2"/>
        <v>388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35</v>
      </c>
      <c r="B39" s="69">
        <f t="shared" si="2"/>
        <v>389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390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29</v>
      </c>
      <c r="B41" s="69">
        <f t="shared" si="2"/>
        <v>391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30</v>
      </c>
      <c r="B42" s="69">
        <f t="shared" si="2"/>
        <v>392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71"/>
      <c r="B43" s="272"/>
      <c r="C43" s="75">
        <f t="shared" ref="C43:V43" si="3">SUM(C25:C42)</f>
        <v>0</v>
      </c>
      <c r="D43" s="76">
        <f t="shared" si="3"/>
        <v>0</v>
      </c>
      <c r="E43" s="77">
        <f t="shared" si="3"/>
        <v>0</v>
      </c>
      <c r="F43" s="76">
        <f t="shared" si="3"/>
        <v>0</v>
      </c>
      <c r="G43" s="78">
        <f t="shared" si="3"/>
        <v>0</v>
      </c>
      <c r="H43" s="206">
        <f t="shared" si="3"/>
        <v>0</v>
      </c>
      <c r="I43" s="206">
        <f t="shared" si="3"/>
        <v>0</v>
      </c>
      <c r="J43" s="80">
        <f t="shared" si="3"/>
        <v>0</v>
      </c>
      <c r="K43" s="207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06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36</v>
      </c>
      <c r="B44" s="84">
        <v>683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153</v>
      </c>
      <c r="B45" s="97">
        <f t="shared" ref="B45:B67" si="4">B44+1</f>
        <v>684</v>
      </c>
      <c r="C45" s="35"/>
      <c r="D45" s="71"/>
      <c r="E45" s="71"/>
      <c r="F45" s="36"/>
      <c r="G45" s="37"/>
      <c r="H45" s="41"/>
      <c r="I45" s="41"/>
      <c r="J45" s="42"/>
      <c r="K45" s="43">
        <v>5669</v>
      </c>
      <c r="L45" s="42"/>
      <c r="M45" s="42"/>
      <c r="N45" s="42"/>
      <c r="O45" s="41"/>
      <c r="P45" s="42"/>
      <c r="Q45" s="44"/>
      <c r="R45" s="40"/>
      <c r="S45" s="42"/>
      <c r="T45" s="42"/>
      <c r="U45" s="127"/>
      <c r="V45" s="128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154</v>
      </c>
      <c r="B46" s="97">
        <f t="shared" si="4"/>
        <v>685</v>
      </c>
      <c r="C46" s="35">
        <v>400</v>
      </c>
      <c r="D46" s="71"/>
      <c r="E46" s="71"/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155</v>
      </c>
      <c r="B47" s="97">
        <f t="shared" si="4"/>
        <v>686</v>
      </c>
      <c r="C47" s="35"/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>
        <v>1800</v>
      </c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156</v>
      </c>
      <c r="B48" s="97">
        <f t="shared" si="4"/>
        <v>687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>
        <v>1534</v>
      </c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157</v>
      </c>
      <c r="B49" s="97">
        <f t="shared" si="4"/>
        <v>688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>
        <v>102600</v>
      </c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158</v>
      </c>
      <c r="B50" s="97">
        <f t="shared" si="4"/>
        <v>689</v>
      </c>
      <c r="C50" s="35"/>
      <c r="D50" s="98"/>
      <c r="E50" s="98"/>
      <c r="F50" s="38"/>
      <c r="G50" s="99"/>
      <c r="H50" s="100"/>
      <c r="I50" s="100"/>
      <c r="J50" s="44"/>
      <c r="K50" s="101">
        <v>3017</v>
      </c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159</v>
      </c>
      <c r="B51" s="97">
        <f t="shared" si="4"/>
        <v>690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>
        <v>6000</v>
      </c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160</v>
      </c>
      <c r="B52" s="97">
        <f t="shared" si="4"/>
        <v>691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>
        <v>810</v>
      </c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161</v>
      </c>
      <c r="B53" s="97">
        <f t="shared" si="4"/>
        <v>692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>
        <v>550</v>
      </c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162</v>
      </c>
      <c r="B54" s="97">
        <f t="shared" si="4"/>
        <v>693</v>
      </c>
      <c r="C54" s="35"/>
      <c r="D54" s="98"/>
      <c r="E54" s="98"/>
      <c r="F54" s="38"/>
      <c r="G54" s="99"/>
      <c r="H54" s="100"/>
      <c r="I54" s="100"/>
      <c r="J54" s="44"/>
      <c r="K54" s="101">
        <v>1767</v>
      </c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163</v>
      </c>
      <c r="B55" s="97">
        <f t="shared" si="4"/>
        <v>694</v>
      </c>
      <c r="C55" s="35"/>
      <c r="D55" s="98"/>
      <c r="E55" s="98"/>
      <c r="F55" s="38"/>
      <c r="G55" s="99"/>
      <c r="H55" s="100"/>
      <c r="I55" s="100"/>
      <c r="J55" s="44"/>
      <c r="K55" s="101">
        <v>1220</v>
      </c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164</v>
      </c>
      <c r="B56" s="97">
        <f t="shared" si="4"/>
        <v>695</v>
      </c>
      <c r="C56" s="35"/>
      <c r="D56" s="98"/>
      <c r="E56" s="98"/>
      <c r="F56" s="38"/>
      <c r="G56" s="99"/>
      <c r="H56" s="100"/>
      <c r="I56" s="100"/>
      <c r="J56" s="44"/>
      <c r="K56" s="101">
        <v>720</v>
      </c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165</v>
      </c>
      <c r="B57" s="97">
        <f t="shared" si="4"/>
        <v>696</v>
      </c>
      <c r="C57" s="35"/>
      <c r="D57" s="98"/>
      <c r="E57" s="98"/>
      <c r="F57" s="38"/>
      <c r="G57" s="99"/>
      <c r="H57" s="100"/>
      <c r="I57" s="100"/>
      <c r="J57" s="44"/>
      <c r="K57" s="101">
        <v>1200</v>
      </c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166</v>
      </c>
      <c r="B58" s="97">
        <f t="shared" si="4"/>
        <v>697</v>
      </c>
      <c r="C58" s="35">
        <v>800</v>
      </c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167</v>
      </c>
      <c r="B59" s="97">
        <f t="shared" si="4"/>
        <v>698</v>
      </c>
      <c r="C59" s="35">
        <v>840</v>
      </c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111</v>
      </c>
      <c r="B60" s="97">
        <f t="shared" si="4"/>
        <v>699</v>
      </c>
      <c r="C60" s="35"/>
      <c r="D60" s="98"/>
      <c r="E60" s="98">
        <v>70</v>
      </c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168</v>
      </c>
      <c r="B61" s="97">
        <f t="shared" si="4"/>
        <v>700</v>
      </c>
      <c r="C61" s="35"/>
      <c r="D61" s="98"/>
      <c r="E61" s="98"/>
      <c r="F61" s="38">
        <v>20</v>
      </c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169</v>
      </c>
      <c r="B62" s="97">
        <f t="shared" si="4"/>
        <v>701</v>
      </c>
      <c r="C62" s="35">
        <v>300</v>
      </c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702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703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704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102"/>
      <c r="Q65" s="44"/>
      <c r="R65" s="101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38</v>
      </c>
      <c r="B66" s="97">
        <f t="shared" si="4"/>
        <v>705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102"/>
      <c r="Q66" s="44"/>
      <c r="R66" s="101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33" t="s">
        <v>39</v>
      </c>
      <c r="B67" s="97">
        <f t="shared" si="4"/>
        <v>706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73" t="s">
        <v>40</v>
      </c>
      <c r="B68" s="273"/>
      <c r="C68" s="108">
        <f t="shared" ref="C68:V68" si="5">SUM(C44:C67)</f>
        <v>2340</v>
      </c>
      <c r="D68" s="108">
        <f t="shared" si="5"/>
        <v>0</v>
      </c>
      <c r="E68" s="108">
        <f t="shared" si="5"/>
        <v>70</v>
      </c>
      <c r="F68" s="108">
        <f t="shared" si="5"/>
        <v>20</v>
      </c>
      <c r="G68" s="108">
        <f t="shared" si="5"/>
        <v>0</v>
      </c>
      <c r="H68" s="110">
        <f t="shared" si="5"/>
        <v>0</v>
      </c>
      <c r="I68" s="110">
        <f t="shared" si="5"/>
        <v>0</v>
      </c>
      <c r="J68" s="110">
        <f t="shared" si="5"/>
        <v>0</v>
      </c>
      <c r="K68" s="110">
        <f t="shared" si="5"/>
        <v>13593</v>
      </c>
      <c r="L68" s="110">
        <f t="shared" si="5"/>
        <v>0</v>
      </c>
      <c r="M68" s="110">
        <f t="shared" si="5"/>
        <v>810</v>
      </c>
      <c r="N68" s="110">
        <f t="shared" si="5"/>
        <v>0</v>
      </c>
      <c r="O68" s="111">
        <f t="shared" si="5"/>
        <v>6000</v>
      </c>
      <c r="P68" s="110">
        <f t="shared" si="5"/>
        <v>106484</v>
      </c>
      <c r="Q68" s="110">
        <f t="shared" si="5"/>
        <v>0</v>
      </c>
      <c r="R68" s="110">
        <f t="shared" si="5"/>
        <v>0</v>
      </c>
      <c r="S68" s="110">
        <f t="shared" si="5"/>
        <v>0</v>
      </c>
      <c r="T68" s="110">
        <f t="shared" si="5"/>
        <v>0</v>
      </c>
      <c r="U68" s="112">
        <f t="shared" si="5"/>
        <v>0</v>
      </c>
      <c r="V68" s="113">
        <f t="shared" si="5"/>
        <v>0</v>
      </c>
    </row>
    <row r="69" spans="1:31" ht="15.75" thickBot="1" x14ac:dyDescent="0.3">
      <c r="A69" s="274" t="s">
        <v>41</v>
      </c>
      <c r="B69" s="274"/>
      <c r="C69" s="114">
        <f t="shared" ref="C69:V69" si="6">C24+C43-C68</f>
        <v>-2078</v>
      </c>
      <c r="D69" s="114">
        <f t="shared" si="6"/>
        <v>3198</v>
      </c>
      <c r="E69" s="115">
        <f t="shared" si="6"/>
        <v>3595</v>
      </c>
      <c r="F69" s="114">
        <f t="shared" si="6"/>
        <v>4046</v>
      </c>
      <c r="G69" s="116" t="e">
        <f t="shared" si="6"/>
        <v>#REF!</v>
      </c>
      <c r="H69" s="28">
        <f t="shared" si="6"/>
        <v>5.4120000000003756</v>
      </c>
      <c r="I69" s="27">
        <f t="shared" si="6"/>
        <v>0</v>
      </c>
      <c r="J69" s="28">
        <f t="shared" si="6"/>
        <v>0</v>
      </c>
      <c r="K69" s="29">
        <f t="shared" si="6"/>
        <v>64349.160000000033</v>
      </c>
      <c r="L69" s="28">
        <f t="shared" si="6"/>
        <v>26452.12999999983</v>
      </c>
      <c r="M69" s="28">
        <f t="shared" si="6"/>
        <v>75036.260000000009</v>
      </c>
      <c r="N69" s="28">
        <f t="shared" si="6"/>
        <v>40812</v>
      </c>
      <c r="O69" s="27">
        <f t="shared" si="6"/>
        <v>12353.950000000012</v>
      </c>
      <c r="P69" s="28">
        <f t="shared" si="6"/>
        <v>342279.39</v>
      </c>
      <c r="Q69" s="117">
        <f t="shared" si="6"/>
        <v>0</v>
      </c>
      <c r="R69" s="117">
        <f t="shared" si="6"/>
        <v>0</v>
      </c>
      <c r="S69" s="28">
        <f t="shared" si="6"/>
        <v>21986.050000000007</v>
      </c>
      <c r="T69" s="28">
        <f t="shared" si="6"/>
        <v>0.72999999999615284</v>
      </c>
      <c r="U69" s="118" t="e">
        <f t="shared" si="6"/>
        <v>#REF!</v>
      </c>
      <c r="V69" s="118" t="e">
        <f t="shared" si="6"/>
        <v>#REF!</v>
      </c>
    </row>
    <row r="70" spans="1:31" ht="17.25" customHeight="1" x14ac:dyDescent="0.25"/>
    <row r="72" spans="1:31" x14ac:dyDescent="0.25">
      <c r="B72" s="125"/>
    </row>
    <row r="242" spans="4:4" x14ac:dyDescent="0.25">
      <c r="D242" s="119" t="s">
        <v>43</v>
      </c>
    </row>
  </sheetData>
  <mergeCells count="13"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68:B68"/>
    <mergeCell ref="A69:B69"/>
    <mergeCell ref="B1:I1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"/>
  <sheetViews>
    <sheetView rightToLeft="1" topLeftCell="A10" workbookViewId="0">
      <selection activeCell="J29" sqref="J29"/>
    </sheetView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AE245"/>
  <sheetViews>
    <sheetView rightToLeft="1" topLeftCell="A28" workbookViewId="0">
      <selection activeCell="D17" sqref="D17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f>'[1]14'!A1+1</f>
        <v>15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957</v>
      </c>
      <c r="C4" s="23">
        <f>'[1]14'!C65</f>
        <v>-2078</v>
      </c>
      <c r="D4" s="23">
        <f>'[1]14'!D65</f>
        <v>3198</v>
      </c>
      <c r="E4" s="23">
        <f>'[1]14'!E65</f>
        <v>3595</v>
      </c>
      <c r="F4" s="23">
        <f>'[1]14'!F65</f>
        <v>4046</v>
      </c>
      <c r="G4" s="23">
        <f>'[1]15'!G61</f>
        <v>0</v>
      </c>
      <c r="H4" s="28">
        <f>'[1]14'!H65</f>
        <v>5.4120000000003756</v>
      </c>
      <c r="I4" s="28">
        <f>'[1]15'!I61</f>
        <v>0</v>
      </c>
      <c r="J4" s="28">
        <f>'[1]14'!J65</f>
        <v>0</v>
      </c>
      <c r="K4" s="28">
        <f>'[1]14'!K65</f>
        <v>64349.160000000033</v>
      </c>
      <c r="L4" s="28">
        <f>'[1]14'!L65</f>
        <v>26452.12999999983</v>
      </c>
      <c r="M4" s="28">
        <f>'[1]14'!M65</f>
        <v>75036.260000000009</v>
      </c>
      <c r="N4" s="28">
        <f>'[1]14'!N65</f>
        <v>40812</v>
      </c>
      <c r="O4" s="28">
        <f>'[1]14'!O65</f>
        <v>12353.950000000012</v>
      </c>
      <c r="P4" s="28">
        <f>'[1]14'!P65</f>
        <v>342279.39</v>
      </c>
      <c r="Q4" s="28">
        <f>'[1]14'!Q65</f>
        <v>0</v>
      </c>
      <c r="R4" s="28">
        <f>'[1]14'!R65</f>
        <v>0</v>
      </c>
      <c r="S4" s="28">
        <f>'[1]14'!S65</f>
        <v>21986.050000000007</v>
      </c>
      <c r="T4" s="28">
        <f>'[1]14'!T65</f>
        <v>0.72999999999615284</v>
      </c>
      <c r="U4" s="217">
        <f>'[1]15'!U61</f>
        <v>0</v>
      </c>
      <c r="V4" s="217">
        <f>'[1]15'!V61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958</v>
      </c>
      <c r="C5" s="35"/>
      <c r="D5" s="36"/>
      <c r="E5" s="37">
        <v>4605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9" si="0">B5+1</f>
        <v>959</v>
      </c>
      <c r="C6" s="35"/>
      <c r="D6" s="36"/>
      <c r="E6" s="37">
        <v>160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960</v>
      </c>
      <c r="C7" s="35"/>
      <c r="D7" s="36"/>
      <c r="E7" s="37"/>
      <c r="F7" s="38">
        <v>2255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961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171</v>
      </c>
      <c r="B9" s="34">
        <f t="shared" si="0"/>
        <v>962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172</v>
      </c>
      <c r="B10" s="34">
        <f t="shared" si="0"/>
        <v>963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173</v>
      </c>
      <c r="B11" s="34">
        <f t="shared" si="0"/>
        <v>964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174</v>
      </c>
      <c r="B12" s="34">
        <f t="shared" si="0"/>
        <v>965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 t="s">
        <v>175</v>
      </c>
      <c r="B13" s="34">
        <f t="shared" si="0"/>
        <v>966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 t="s">
        <v>176</v>
      </c>
      <c r="B14" s="34">
        <f t="shared" si="0"/>
        <v>967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968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969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970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971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972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973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974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975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/>
      <c r="B23" s="34">
        <f t="shared" si="0"/>
        <v>976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/>
      <c r="B24" s="34">
        <f t="shared" si="0"/>
        <v>977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34">
        <f t="shared" si="0"/>
        <v>978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23</v>
      </c>
      <c r="B26" s="34">
        <f t="shared" si="0"/>
        <v>979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4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24</v>
      </c>
      <c r="B27" s="34">
        <f t="shared" si="0"/>
        <v>980</v>
      </c>
      <c r="C27" s="35"/>
      <c r="D27" s="36"/>
      <c r="E27" s="37"/>
      <c r="F27" s="38"/>
      <c r="G27" s="39"/>
      <c r="H27" s="40"/>
      <c r="I27" s="41"/>
      <c r="J27" s="42"/>
      <c r="K27" s="43"/>
      <c r="L27" s="40"/>
      <c r="M27" s="42"/>
      <c r="N27" s="43"/>
      <c r="O27" s="41"/>
      <c r="P27" s="42"/>
      <c r="Q27" s="44"/>
      <c r="R27" s="40"/>
      <c r="S27" s="42"/>
      <c r="T27" s="42"/>
      <c r="U27" s="45"/>
      <c r="V27" s="46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25</v>
      </c>
      <c r="B28" s="34">
        <f t="shared" si="0"/>
        <v>981</v>
      </c>
      <c r="C28" s="35"/>
      <c r="D28" s="36"/>
      <c r="E28" s="37"/>
      <c r="F28" s="38"/>
      <c r="G28" s="39"/>
      <c r="H28" s="40"/>
      <c r="I28" s="41"/>
      <c r="J28" s="42"/>
      <c r="K28" s="43"/>
      <c r="L28" s="40"/>
      <c r="M28" s="42"/>
      <c r="N28" s="43"/>
      <c r="O28" s="41"/>
      <c r="P28" s="42"/>
      <c r="Q28" s="44"/>
      <c r="R28" s="40"/>
      <c r="S28" s="42"/>
      <c r="T28" s="42"/>
      <c r="U28" s="45"/>
      <c r="V28" s="46"/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3" t="s">
        <v>26</v>
      </c>
      <c r="B29" s="34">
        <f t="shared" si="0"/>
        <v>982</v>
      </c>
      <c r="C29" s="35"/>
      <c r="D29" s="36"/>
      <c r="E29" s="37"/>
      <c r="F29" s="38"/>
      <c r="G29" s="39"/>
      <c r="H29" s="40"/>
      <c r="I29" s="41"/>
      <c r="J29" s="42"/>
      <c r="K29" s="43"/>
      <c r="L29" s="40"/>
      <c r="M29" s="42"/>
      <c r="N29" s="43"/>
      <c r="O29" s="41"/>
      <c r="P29" s="42"/>
      <c r="Q29" s="49"/>
      <c r="R29" s="40"/>
      <c r="S29" s="42"/>
      <c r="T29" s="42"/>
      <c r="U29" s="45"/>
      <c r="V29" s="46"/>
      <c r="W29" s="3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269" t="s">
        <v>27</v>
      </c>
      <c r="B30" s="270"/>
      <c r="C30" s="50">
        <f t="shared" ref="C30:V30" si="1">SUM(C4:C29)</f>
        <v>-2078</v>
      </c>
      <c r="D30" s="50">
        <f t="shared" si="1"/>
        <v>3198</v>
      </c>
      <c r="E30" s="51">
        <f t="shared" si="1"/>
        <v>8360</v>
      </c>
      <c r="F30" s="50">
        <f t="shared" si="1"/>
        <v>6301</v>
      </c>
      <c r="G30" s="52">
        <f t="shared" si="1"/>
        <v>0</v>
      </c>
      <c r="H30" s="28">
        <f t="shared" si="1"/>
        <v>5.4120000000003756</v>
      </c>
      <c r="I30" s="27">
        <f t="shared" si="1"/>
        <v>0</v>
      </c>
      <c r="J30" s="28">
        <f t="shared" si="1"/>
        <v>0</v>
      </c>
      <c r="K30" s="29">
        <f t="shared" si="1"/>
        <v>64349.160000000033</v>
      </c>
      <c r="L30" s="28">
        <f t="shared" si="1"/>
        <v>26452.12999999983</v>
      </c>
      <c r="M30" s="28">
        <f t="shared" si="1"/>
        <v>75036.260000000009</v>
      </c>
      <c r="N30" s="28">
        <f t="shared" si="1"/>
        <v>40812</v>
      </c>
      <c r="O30" s="27">
        <f t="shared" si="1"/>
        <v>12353.950000000012</v>
      </c>
      <c r="P30" s="28">
        <f t="shared" si="1"/>
        <v>342279.39</v>
      </c>
      <c r="Q30" s="28">
        <f t="shared" si="1"/>
        <v>0</v>
      </c>
      <c r="R30" s="28">
        <f t="shared" si="1"/>
        <v>0</v>
      </c>
      <c r="S30" s="28">
        <f t="shared" si="1"/>
        <v>21986.050000000007</v>
      </c>
      <c r="T30" s="28">
        <f t="shared" si="1"/>
        <v>0.72999999999615284</v>
      </c>
      <c r="U30" s="50">
        <f t="shared" si="1"/>
        <v>0</v>
      </c>
      <c r="V30" s="50">
        <f t="shared" si="1"/>
        <v>0</v>
      </c>
      <c r="W30" s="3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53" t="s">
        <v>28</v>
      </c>
      <c r="B31" s="54">
        <v>375</v>
      </c>
      <c r="C31" s="54"/>
      <c r="D31" s="55"/>
      <c r="E31" s="56"/>
      <c r="F31" s="57"/>
      <c r="G31" s="58"/>
      <c r="H31" s="63"/>
      <c r="I31" s="65"/>
      <c r="J31" s="64"/>
      <c r="K31" s="62"/>
      <c r="L31" s="63"/>
      <c r="M31" s="64"/>
      <c r="N31" s="64"/>
      <c r="O31" s="65"/>
      <c r="P31" s="64"/>
      <c r="Q31" s="66"/>
      <c r="R31" s="63"/>
      <c r="S31" s="64"/>
      <c r="T31" s="64"/>
      <c r="U31" s="67"/>
      <c r="V31" s="68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>B31+1</f>
        <v>376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ref="B33:B49" si="2">B32+1</f>
        <v>377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177</v>
      </c>
      <c r="B34" s="69">
        <f t="shared" si="2"/>
        <v>378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33</v>
      </c>
      <c r="B35" s="69">
        <f t="shared" si="2"/>
        <v>379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34</v>
      </c>
      <c r="B36" s="69">
        <f t="shared" si="2"/>
        <v>380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31</v>
      </c>
      <c r="B37" s="69">
        <f t="shared" si="2"/>
        <v>381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382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383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384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385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31</v>
      </c>
      <c r="B42" s="69">
        <f t="shared" si="2"/>
        <v>386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32</v>
      </c>
      <c r="B43" s="69">
        <f t="shared" si="2"/>
        <v>387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33</v>
      </c>
      <c r="B44" s="69">
        <f t="shared" si="2"/>
        <v>388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34</v>
      </c>
      <c r="B45" s="69">
        <f t="shared" si="2"/>
        <v>389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35</v>
      </c>
      <c r="B46" s="69">
        <f t="shared" si="2"/>
        <v>390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/>
      <c r="B47" s="69">
        <f t="shared" si="2"/>
        <v>391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29</v>
      </c>
      <c r="B48" s="69">
        <f t="shared" si="2"/>
        <v>392</v>
      </c>
      <c r="C48" s="70"/>
      <c r="D48" s="36"/>
      <c r="E48" s="71"/>
      <c r="F48" s="38"/>
      <c r="G48" s="39"/>
      <c r="H48" s="40"/>
      <c r="I48" s="41"/>
      <c r="J48" s="42"/>
      <c r="K48" s="43"/>
      <c r="L48" s="40"/>
      <c r="M48" s="42"/>
      <c r="N48" s="42"/>
      <c r="O48" s="41"/>
      <c r="P48" s="42"/>
      <c r="Q48" s="44"/>
      <c r="R48" s="40"/>
      <c r="S48" s="42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30</v>
      </c>
      <c r="B49" s="69">
        <f t="shared" si="2"/>
        <v>393</v>
      </c>
      <c r="C49" s="70"/>
      <c r="D49" s="36"/>
      <c r="E49" s="71"/>
      <c r="F49" s="38"/>
      <c r="G49" s="39"/>
      <c r="H49" s="40"/>
      <c r="I49" s="41"/>
      <c r="J49" s="42"/>
      <c r="K49" s="43"/>
      <c r="L49" s="40"/>
      <c r="M49" s="42"/>
      <c r="N49" s="42"/>
      <c r="O49" s="41"/>
      <c r="P49" s="42"/>
      <c r="Q49" s="44"/>
      <c r="R49" s="40"/>
      <c r="S49" s="42"/>
      <c r="T49" s="42"/>
      <c r="U49" s="72"/>
      <c r="V49" s="73"/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271"/>
      <c r="B50" s="272"/>
      <c r="C50" s="75">
        <f t="shared" ref="C50:V50" si="3">SUM(C31:C49)</f>
        <v>0</v>
      </c>
      <c r="D50" s="76">
        <f t="shared" si="3"/>
        <v>0</v>
      </c>
      <c r="E50" s="77">
        <f t="shared" si="3"/>
        <v>0</v>
      </c>
      <c r="F50" s="76">
        <f t="shared" si="3"/>
        <v>0</v>
      </c>
      <c r="G50" s="78">
        <f t="shared" si="3"/>
        <v>0</v>
      </c>
      <c r="H50" s="206">
        <f t="shared" si="3"/>
        <v>0</v>
      </c>
      <c r="I50" s="206">
        <f t="shared" si="3"/>
        <v>0</v>
      </c>
      <c r="J50" s="80">
        <f t="shared" si="3"/>
        <v>0</v>
      </c>
      <c r="K50" s="207">
        <f t="shared" si="3"/>
        <v>0</v>
      </c>
      <c r="L50" s="80">
        <f t="shared" si="3"/>
        <v>0</v>
      </c>
      <c r="M50" s="80">
        <f t="shared" si="3"/>
        <v>0</v>
      </c>
      <c r="N50" s="80">
        <f t="shared" si="3"/>
        <v>0</v>
      </c>
      <c r="O50" s="206">
        <f t="shared" si="3"/>
        <v>0</v>
      </c>
      <c r="P50" s="80">
        <f t="shared" si="3"/>
        <v>0</v>
      </c>
      <c r="Q50" s="80">
        <f t="shared" si="3"/>
        <v>0</v>
      </c>
      <c r="R50" s="80">
        <f t="shared" si="3"/>
        <v>0</v>
      </c>
      <c r="S50" s="80">
        <f t="shared" si="3"/>
        <v>0</v>
      </c>
      <c r="T50" s="80">
        <f t="shared" si="3"/>
        <v>0</v>
      </c>
      <c r="U50" s="81">
        <f t="shared" si="3"/>
        <v>0</v>
      </c>
      <c r="V50" s="82">
        <f t="shared" si="3"/>
        <v>0</v>
      </c>
      <c r="W50" s="3"/>
      <c r="X50" s="3"/>
      <c r="Y50" s="3"/>
      <c r="Z50" s="3"/>
      <c r="AA50" s="3"/>
      <c r="AB50" s="3"/>
      <c r="AC50" s="3"/>
      <c r="AD50" s="3"/>
      <c r="AE50" s="3"/>
    </row>
    <row r="51" spans="1:31" ht="15.75" thickBot="1" x14ac:dyDescent="0.3">
      <c r="A51" s="83" t="s">
        <v>36</v>
      </c>
      <c r="B51" s="84">
        <v>701</v>
      </c>
      <c r="C51" s="85"/>
      <c r="D51" s="86"/>
      <c r="E51" s="86"/>
      <c r="F51" s="87"/>
      <c r="G51" s="88"/>
      <c r="H51" s="93"/>
      <c r="I51" s="93"/>
      <c r="J51" s="92"/>
      <c r="K51" s="91"/>
      <c r="L51" s="92"/>
      <c r="M51" s="92"/>
      <c r="N51" s="92"/>
      <c r="O51" s="93"/>
      <c r="P51" s="92"/>
      <c r="Q51" s="92"/>
      <c r="R51" s="94"/>
      <c r="S51" s="92"/>
      <c r="T51" s="92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182</v>
      </c>
      <c r="B52" s="97">
        <f t="shared" ref="B52:B67" si="4">B51+1</f>
        <v>702</v>
      </c>
      <c r="C52" s="35">
        <v>400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27"/>
      <c r="V52" s="128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183</v>
      </c>
      <c r="B53" s="97">
        <f t="shared" si="4"/>
        <v>703</v>
      </c>
      <c r="C53" s="35"/>
      <c r="D53" s="71"/>
      <c r="E53" s="71"/>
      <c r="F53" s="36"/>
      <c r="G53" s="37"/>
      <c r="H53" s="41"/>
      <c r="I53" s="41"/>
      <c r="J53" s="42"/>
      <c r="K53" s="43">
        <v>2400</v>
      </c>
      <c r="L53" s="42"/>
      <c r="M53" s="42"/>
      <c r="N53" s="42"/>
      <c r="O53" s="41"/>
      <c r="P53" s="42"/>
      <c r="Q53" s="44"/>
      <c r="R53" s="40"/>
      <c r="S53" s="42"/>
      <c r="T53" s="42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184</v>
      </c>
      <c r="B54" s="97">
        <f t="shared" si="4"/>
        <v>704</v>
      </c>
      <c r="C54" s="35">
        <v>1000</v>
      </c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705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706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707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708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709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710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711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712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713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714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715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102"/>
      <c r="Q65" s="44"/>
      <c r="R65" s="101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38</v>
      </c>
      <c r="B66" s="97">
        <f t="shared" si="4"/>
        <v>716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102"/>
      <c r="Q66" s="44"/>
      <c r="R66" s="101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33" t="s">
        <v>39</v>
      </c>
      <c r="B67" s="97">
        <f t="shared" si="4"/>
        <v>717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73" t="s">
        <v>40</v>
      </c>
      <c r="B68" s="273"/>
      <c r="C68" s="108">
        <f t="shared" ref="C68:V68" si="5">SUM(C51:C67)</f>
        <v>1400</v>
      </c>
      <c r="D68" s="108">
        <f t="shared" si="5"/>
        <v>0</v>
      </c>
      <c r="E68" s="108">
        <f t="shared" si="5"/>
        <v>0</v>
      </c>
      <c r="F68" s="108">
        <f t="shared" si="5"/>
        <v>0</v>
      </c>
      <c r="G68" s="108">
        <f t="shared" si="5"/>
        <v>0</v>
      </c>
      <c r="H68" s="110">
        <f t="shared" si="5"/>
        <v>0</v>
      </c>
      <c r="I68" s="110">
        <f t="shared" si="5"/>
        <v>0</v>
      </c>
      <c r="J68" s="110">
        <f t="shared" si="5"/>
        <v>0</v>
      </c>
      <c r="K68" s="110">
        <f t="shared" si="5"/>
        <v>2400</v>
      </c>
      <c r="L68" s="110">
        <f t="shared" si="5"/>
        <v>0</v>
      </c>
      <c r="M68" s="110">
        <f t="shared" si="5"/>
        <v>0</v>
      </c>
      <c r="N68" s="110">
        <f t="shared" si="5"/>
        <v>0</v>
      </c>
      <c r="O68" s="111">
        <f t="shared" si="5"/>
        <v>0</v>
      </c>
      <c r="P68" s="110">
        <f t="shared" si="5"/>
        <v>0</v>
      </c>
      <c r="Q68" s="110">
        <f t="shared" si="5"/>
        <v>0</v>
      </c>
      <c r="R68" s="110">
        <f t="shared" si="5"/>
        <v>0</v>
      </c>
      <c r="S68" s="110">
        <f t="shared" si="5"/>
        <v>0</v>
      </c>
      <c r="T68" s="110">
        <f t="shared" si="5"/>
        <v>0</v>
      </c>
      <c r="U68" s="112">
        <f t="shared" si="5"/>
        <v>0</v>
      </c>
      <c r="V68" s="113">
        <f t="shared" si="5"/>
        <v>0</v>
      </c>
    </row>
    <row r="69" spans="1:31" ht="15.75" thickBot="1" x14ac:dyDescent="0.3">
      <c r="A69" s="274" t="s">
        <v>41</v>
      </c>
      <c r="B69" s="274"/>
      <c r="C69" s="114">
        <f t="shared" ref="C69:V69" si="6">C30+C50-C68</f>
        <v>-3478</v>
      </c>
      <c r="D69" s="114">
        <f t="shared" si="6"/>
        <v>3198</v>
      </c>
      <c r="E69" s="114">
        <f t="shared" si="6"/>
        <v>8360</v>
      </c>
      <c r="F69" s="114">
        <f t="shared" si="6"/>
        <v>6301</v>
      </c>
      <c r="G69" s="114">
        <f t="shared" si="6"/>
        <v>0</v>
      </c>
      <c r="H69" s="28">
        <f t="shared" si="6"/>
        <v>5.4120000000003756</v>
      </c>
      <c r="I69" s="28">
        <f t="shared" si="6"/>
        <v>0</v>
      </c>
      <c r="J69" s="28">
        <f t="shared" si="6"/>
        <v>0</v>
      </c>
      <c r="K69" s="28">
        <f t="shared" si="6"/>
        <v>61949.160000000033</v>
      </c>
      <c r="L69" s="28">
        <f t="shared" si="6"/>
        <v>26452.12999999983</v>
      </c>
      <c r="M69" s="28">
        <f t="shared" si="6"/>
        <v>75036.260000000009</v>
      </c>
      <c r="N69" s="28">
        <f t="shared" si="6"/>
        <v>40812</v>
      </c>
      <c r="O69" s="28">
        <f t="shared" si="6"/>
        <v>12353.950000000012</v>
      </c>
      <c r="P69" s="28">
        <f t="shared" si="6"/>
        <v>342279.39</v>
      </c>
      <c r="Q69" s="28">
        <f t="shared" si="6"/>
        <v>0</v>
      </c>
      <c r="R69" s="28">
        <f t="shared" si="6"/>
        <v>0</v>
      </c>
      <c r="S69" s="28">
        <f t="shared" si="6"/>
        <v>21986.050000000007</v>
      </c>
      <c r="T69" s="28">
        <f t="shared" si="6"/>
        <v>0.72999999999615284</v>
      </c>
      <c r="U69" s="225">
        <f t="shared" si="6"/>
        <v>0</v>
      </c>
      <c r="V69" s="225">
        <f t="shared" si="6"/>
        <v>0</v>
      </c>
    </row>
    <row r="70" spans="1:31" ht="17.25" customHeight="1" x14ac:dyDescent="0.25"/>
    <row r="72" spans="1:31" ht="27" customHeight="1" x14ac:dyDescent="0.5">
      <c r="A72" s="124"/>
      <c r="Q72" s="311"/>
      <c r="R72" s="311"/>
      <c r="S72" s="311"/>
      <c r="T72" s="311"/>
    </row>
    <row r="73" spans="1:31" ht="21" customHeight="1" x14ac:dyDescent="0.5">
      <c r="A73" s="124" t="s">
        <v>42</v>
      </c>
      <c r="Q73" s="311"/>
      <c r="R73" s="311"/>
      <c r="S73" s="311"/>
      <c r="T73" s="311"/>
    </row>
    <row r="75" spans="1:31" x14ac:dyDescent="0.25">
      <c r="B75" s="125"/>
    </row>
    <row r="245" spans="4:4" x14ac:dyDescent="0.25">
      <c r="D245" s="119" t="s">
        <v>43</v>
      </c>
    </row>
  </sheetData>
  <mergeCells count="15">
    <mergeCell ref="Q73:T7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30:B30"/>
    <mergeCell ref="A50:B50"/>
    <mergeCell ref="A68:B68"/>
    <mergeCell ref="A69:B69"/>
    <mergeCell ref="Q72:T72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E245"/>
  <sheetViews>
    <sheetView rightToLeft="1" topLeftCell="A4" workbookViewId="0">
      <selection activeCell="A14" sqref="A14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16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960</v>
      </c>
      <c r="C4" s="23">
        <f>'[1]15'!C69</f>
        <v>-3478</v>
      </c>
      <c r="D4" s="23">
        <f>'[1]15'!D69</f>
        <v>3198</v>
      </c>
      <c r="E4" s="23">
        <f>'[1]15'!E69</f>
        <v>8360</v>
      </c>
      <c r="F4" s="23">
        <f>'[1]15'!F69</f>
        <v>6301</v>
      </c>
      <c r="G4" s="23">
        <f>'[1]15'!G61</f>
        <v>0</v>
      </c>
      <c r="H4" s="28">
        <f>'[1]15'!H69</f>
        <v>5.4120000000003756</v>
      </c>
      <c r="I4" s="28">
        <f>'[1]15'!I61</f>
        <v>0</v>
      </c>
      <c r="J4" s="28">
        <f>'[1]15'!J69</f>
        <v>0</v>
      </c>
      <c r="K4" s="28">
        <f>'[1]15'!K69</f>
        <v>61949.160000000033</v>
      </c>
      <c r="L4" s="28">
        <f>'[1]15'!L69</f>
        <v>26452.12999999983</v>
      </c>
      <c r="M4" s="28">
        <f>'[1]15'!M69</f>
        <v>75036.260000000009</v>
      </c>
      <c r="N4" s="28">
        <f>'[1]15'!N69</f>
        <v>40812</v>
      </c>
      <c r="O4" s="28">
        <f>'[1]15'!O69</f>
        <v>12353.950000000012</v>
      </c>
      <c r="P4" s="28">
        <f>'[1]15'!P69</f>
        <v>342279.39</v>
      </c>
      <c r="Q4" s="28">
        <f>'[1]15'!Q69</f>
        <v>0</v>
      </c>
      <c r="R4" s="28">
        <f>'[1]15'!R69</f>
        <v>0</v>
      </c>
      <c r="S4" s="28">
        <f>'[1]15'!S69</f>
        <v>21986.050000000007</v>
      </c>
      <c r="T4" s="28">
        <f>'[1]15'!T69</f>
        <v>0.72999999999615284</v>
      </c>
      <c r="U4" s="217">
        <f>'[1]15'!U61</f>
        <v>0</v>
      </c>
      <c r="V4" s="217">
        <f>'[1]15'!V61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961</v>
      </c>
      <c r="C5" s="35"/>
      <c r="D5" s="36"/>
      <c r="E5" s="37">
        <v>7190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9" si="0">B5+1</f>
        <v>962</v>
      </c>
      <c r="C6" s="35"/>
      <c r="D6" s="36"/>
      <c r="E6" s="37">
        <v>6585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963</v>
      </c>
      <c r="C7" s="35"/>
      <c r="D7" s="36"/>
      <c r="E7" s="37">
        <v>200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964</v>
      </c>
      <c r="C8" s="35"/>
      <c r="D8" s="36"/>
      <c r="E8" s="37"/>
      <c r="F8" s="38">
        <v>2530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171</v>
      </c>
      <c r="B9" s="34">
        <f t="shared" si="0"/>
        <v>965</v>
      </c>
      <c r="C9" s="35"/>
      <c r="D9" s="36">
        <v>200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172</v>
      </c>
      <c r="B10" s="34">
        <f t="shared" si="0"/>
        <v>966</v>
      </c>
      <c r="C10" s="35"/>
      <c r="D10" s="36">
        <v>1000</v>
      </c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173</v>
      </c>
      <c r="B11" s="34">
        <f t="shared" si="0"/>
        <v>967</v>
      </c>
      <c r="C11" s="35"/>
      <c r="D11" s="36"/>
      <c r="E11" s="37"/>
      <c r="F11" s="38">
        <v>50</v>
      </c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174</v>
      </c>
      <c r="B12" s="34">
        <f t="shared" si="0"/>
        <v>968</v>
      </c>
      <c r="C12" s="35"/>
      <c r="D12" s="36"/>
      <c r="E12" s="37"/>
      <c r="F12" s="38"/>
      <c r="G12" s="39"/>
      <c r="H12" s="40"/>
      <c r="I12" s="41"/>
      <c r="J12" s="42"/>
      <c r="K12" s="43">
        <v>500</v>
      </c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 t="s">
        <v>175</v>
      </c>
      <c r="B13" s="34">
        <f t="shared" si="0"/>
        <v>969</v>
      </c>
      <c r="C13" s="35"/>
      <c r="D13" s="36">
        <v>300</v>
      </c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 t="s">
        <v>176</v>
      </c>
      <c r="B14" s="34">
        <f t="shared" si="0"/>
        <v>970</v>
      </c>
      <c r="C14" s="35"/>
      <c r="D14" s="36"/>
      <c r="E14" s="37">
        <v>800</v>
      </c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971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972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973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974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975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976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977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/>
      <c r="B22" s="34">
        <f t="shared" si="0"/>
        <v>978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/>
      <c r="B23" s="34">
        <f t="shared" si="0"/>
        <v>979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/>
      <c r="B24" s="34">
        <f t="shared" si="0"/>
        <v>980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34">
        <f t="shared" si="0"/>
        <v>981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23</v>
      </c>
      <c r="B26" s="34">
        <f t="shared" si="0"/>
        <v>982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4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24</v>
      </c>
      <c r="B27" s="34">
        <f t="shared" si="0"/>
        <v>983</v>
      </c>
      <c r="C27" s="35"/>
      <c r="D27" s="36"/>
      <c r="E27" s="37"/>
      <c r="F27" s="38"/>
      <c r="G27" s="39"/>
      <c r="H27" s="40"/>
      <c r="I27" s="41"/>
      <c r="J27" s="42"/>
      <c r="K27" s="43"/>
      <c r="L27" s="40"/>
      <c r="M27" s="42"/>
      <c r="N27" s="43"/>
      <c r="O27" s="41"/>
      <c r="P27" s="42"/>
      <c r="Q27" s="44"/>
      <c r="R27" s="40"/>
      <c r="S27" s="42"/>
      <c r="T27" s="42"/>
      <c r="U27" s="45"/>
      <c r="V27" s="46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25</v>
      </c>
      <c r="B28" s="34">
        <f t="shared" si="0"/>
        <v>984</v>
      </c>
      <c r="C28" s="35"/>
      <c r="D28" s="36"/>
      <c r="E28" s="37"/>
      <c r="F28" s="38"/>
      <c r="G28" s="39"/>
      <c r="H28" s="40"/>
      <c r="I28" s="41"/>
      <c r="J28" s="42"/>
      <c r="K28" s="43"/>
      <c r="L28" s="40"/>
      <c r="M28" s="42"/>
      <c r="N28" s="43"/>
      <c r="O28" s="41"/>
      <c r="P28" s="42"/>
      <c r="Q28" s="44"/>
      <c r="R28" s="40"/>
      <c r="S28" s="42"/>
      <c r="T28" s="42"/>
      <c r="U28" s="45"/>
      <c r="V28" s="46"/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3" t="s">
        <v>26</v>
      </c>
      <c r="B29" s="34">
        <f t="shared" si="0"/>
        <v>985</v>
      </c>
      <c r="C29" s="35"/>
      <c r="D29" s="36"/>
      <c r="E29" s="37"/>
      <c r="F29" s="38"/>
      <c r="G29" s="39"/>
      <c r="H29" s="40"/>
      <c r="I29" s="41"/>
      <c r="J29" s="42"/>
      <c r="K29" s="43"/>
      <c r="L29" s="40"/>
      <c r="M29" s="42"/>
      <c r="N29" s="43"/>
      <c r="O29" s="41"/>
      <c r="P29" s="42"/>
      <c r="Q29" s="49"/>
      <c r="R29" s="40"/>
      <c r="S29" s="42"/>
      <c r="T29" s="42"/>
      <c r="U29" s="45"/>
      <c r="V29" s="46"/>
      <c r="W29" s="3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269" t="s">
        <v>27</v>
      </c>
      <c r="B30" s="270"/>
      <c r="C30" s="50">
        <f t="shared" ref="C30:V30" si="1">SUM(C4:C29)</f>
        <v>-3478</v>
      </c>
      <c r="D30" s="50">
        <f t="shared" si="1"/>
        <v>4698</v>
      </c>
      <c r="E30" s="51">
        <f t="shared" si="1"/>
        <v>23135</v>
      </c>
      <c r="F30" s="50">
        <f t="shared" si="1"/>
        <v>8881</v>
      </c>
      <c r="G30" s="52">
        <f t="shared" si="1"/>
        <v>0</v>
      </c>
      <c r="H30" s="28">
        <f t="shared" si="1"/>
        <v>5.4120000000003756</v>
      </c>
      <c r="I30" s="27">
        <f t="shared" si="1"/>
        <v>0</v>
      </c>
      <c r="J30" s="28">
        <f t="shared" si="1"/>
        <v>0</v>
      </c>
      <c r="K30" s="29">
        <f t="shared" si="1"/>
        <v>62449.160000000033</v>
      </c>
      <c r="L30" s="28">
        <f t="shared" si="1"/>
        <v>26452.12999999983</v>
      </c>
      <c r="M30" s="28">
        <f t="shared" si="1"/>
        <v>75036.260000000009</v>
      </c>
      <c r="N30" s="28">
        <f t="shared" si="1"/>
        <v>40812</v>
      </c>
      <c r="O30" s="27">
        <f t="shared" si="1"/>
        <v>12353.950000000012</v>
      </c>
      <c r="P30" s="28">
        <f t="shared" si="1"/>
        <v>342279.39</v>
      </c>
      <c r="Q30" s="28">
        <f t="shared" si="1"/>
        <v>0</v>
      </c>
      <c r="R30" s="28">
        <f t="shared" si="1"/>
        <v>0</v>
      </c>
      <c r="S30" s="28">
        <f t="shared" si="1"/>
        <v>21986.050000000007</v>
      </c>
      <c r="T30" s="28">
        <f t="shared" si="1"/>
        <v>0.72999999999615284</v>
      </c>
      <c r="U30" s="50">
        <f t="shared" si="1"/>
        <v>0</v>
      </c>
      <c r="V30" s="50">
        <f t="shared" si="1"/>
        <v>0</v>
      </c>
      <c r="W30" s="3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53" t="s">
        <v>28</v>
      </c>
      <c r="B31" s="54">
        <v>375</v>
      </c>
      <c r="C31" s="54"/>
      <c r="D31" s="55"/>
      <c r="E31" s="56"/>
      <c r="F31" s="57"/>
      <c r="G31" s="58"/>
      <c r="H31" s="63"/>
      <c r="I31" s="65"/>
      <c r="J31" s="64"/>
      <c r="K31" s="62"/>
      <c r="L31" s="63"/>
      <c r="M31" s="64"/>
      <c r="N31" s="64"/>
      <c r="O31" s="65"/>
      <c r="P31" s="64"/>
      <c r="Q31" s="66"/>
      <c r="R31" s="63"/>
      <c r="S31" s="64"/>
      <c r="T31" s="64"/>
      <c r="U31" s="67"/>
      <c r="V31" s="68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>B31+1</f>
        <v>376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ref="B33:B49" si="2">B32+1</f>
        <v>377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177</v>
      </c>
      <c r="B34" s="69">
        <f t="shared" si="2"/>
        <v>378</v>
      </c>
      <c r="C34" s="70"/>
      <c r="D34" s="36">
        <v>800</v>
      </c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33</v>
      </c>
      <c r="B35" s="69">
        <f t="shared" si="2"/>
        <v>379</v>
      </c>
      <c r="C35" s="70"/>
      <c r="D35" s="36"/>
      <c r="E35" s="71">
        <v>-22185</v>
      </c>
      <c r="F35" s="38"/>
      <c r="G35" s="39"/>
      <c r="H35" s="40"/>
      <c r="I35" s="41"/>
      <c r="J35" s="42"/>
      <c r="K35" s="43"/>
      <c r="L35" s="40">
        <v>22185</v>
      </c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34</v>
      </c>
      <c r="B36" s="69">
        <f t="shared" si="2"/>
        <v>380</v>
      </c>
      <c r="C36" s="70"/>
      <c r="D36" s="36"/>
      <c r="E36" s="71"/>
      <c r="F36" s="38">
        <v>-4315</v>
      </c>
      <c r="G36" s="39"/>
      <c r="H36" s="40"/>
      <c r="I36" s="41"/>
      <c r="J36" s="42"/>
      <c r="K36" s="43"/>
      <c r="L36" s="40"/>
      <c r="M36" s="42">
        <v>4315</v>
      </c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31</v>
      </c>
      <c r="B37" s="69">
        <f t="shared" si="2"/>
        <v>381</v>
      </c>
      <c r="C37" s="70">
        <v>5000</v>
      </c>
      <c r="D37" s="36">
        <v>-5000</v>
      </c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382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383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384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385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31</v>
      </c>
      <c r="B42" s="69">
        <f t="shared" si="2"/>
        <v>386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32</v>
      </c>
      <c r="B43" s="69">
        <f t="shared" si="2"/>
        <v>387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33</v>
      </c>
      <c r="B44" s="69">
        <f t="shared" si="2"/>
        <v>388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34</v>
      </c>
      <c r="B45" s="69">
        <f t="shared" si="2"/>
        <v>389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35</v>
      </c>
      <c r="B46" s="69">
        <f t="shared" si="2"/>
        <v>390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/>
      <c r="B47" s="69">
        <f t="shared" si="2"/>
        <v>391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29</v>
      </c>
      <c r="B48" s="69">
        <f t="shared" si="2"/>
        <v>392</v>
      </c>
      <c r="C48" s="70"/>
      <c r="D48" s="36"/>
      <c r="E48" s="71"/>
      <c r="F48" s="38"/>
      <c r="G48" s="39"/>
      <c r="H48" s="40"/>
      <c r="I48" s="41"/>
      <c r="J48" s="42"/>
      <c r="K48" s="43"/>
      <c r="L48" s="40"/>
      <c r="M48" s="42"/>
      <c r="N48" s="42"/>
      <c r="O48" s="41"/>
      <c r="P48" s="42"/>
      <c r="Q48" s="44"/>
      <c r="R48" s="40"/>
      <c r="S48" s="42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30</v>
      </c>
      <c r="B49" s="69">
        <f t="shared" si="2"/>
        <v>393</v>
      </c>
      <c r="C49" s="70"/>
      <c r="D49" s="36"/>
      <c r="E49" s="71"/>
      <c r="F49" s="38"/>
      <c r="G49" s="39"/>
      <c r="H49" s="40"/>
      <c r="I49" s="41"/>
      <c r="J49" s="42"/>
      <c r="K49" s="43"/>
      <c r="L49" s="40"/>
      <c r="M49" s="42"/>
      <c r="N49" s="42"/>
      <c r="O49" s="41"/>
      <c r="P49" s="42"/>
      <c r="Q49" s="44"/>
      <c r="R49" s="40"/>
      <c r="S49" s="42"/>
      <c r="T49" s="42"/>
      <c r="U49" s="72"/>
      <c r="V49" s="73"/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271"/>
      <c r="B50" s="272"/>
      <c r="C50" s="75">
        <f t="shared" ref="C50:V50" si="3">SUM(C31:C49)</f>
        <v>5000</v>
      </c>
      <c r="D50" s="76">
        <f t="shared" si="3"/>
        <v>-4200</v>
      </c>
      <c r="E50" s="77">
        <f t="shared" si="3"/>
        <v>-22185</v>
      </c>
      <c r="F50" s="76">
        <f t="shared" si="3"/>
        <v>-4315</v>
      </c>
      <c r="G50" s="78">
        <f t="shared" si="3"/>
        <v>0</v>
      </c>
      <c r="H50" s="206">
        <f t="shared" si="3"/>
        <v>0</v>
      </c>
      <c r="I50" s="206">
        <f t="shared" si="3"/>
        <v>0</v>
      </c>
      <c r="J50" s="80">
        <f t="shared" si="3"/>
        <v>0</v>
      </c>
      <c r="K50" s="207">
        <f t="shared" si="3"/>
        <v>0</v>
      </c>
      <c r="L50" s="80">
        <f t="shared" si="3"/>
        <v>22185</v>
      </c>
      <c r="M50" s="80">
        <f t="shared" si="3"/>
        <v>4315</v>
      </c>
      <c r="N50" s="80">
        <f t="shared" si="3"/>
        <v>0</v>
      </c>
      <c r="O50" s="206">
        <f t="shared" si="3"/>
        <v>0</v>
      </c>
      <c r="P50" s="80">
        <f t="shared" si="3"/>
        <v>0</v>
      </c>
      <c r="Q50" s="80">
        <f t="shared" si="3"/>
        <v>0</v>
      </c>
      <c r="R50" s="80">
        <f t="shared" si="3"/>
        <v>0</v>
      </c>
      <c r="S50" s="80">
        <f t="shared" si="3"/>
        <v>0</v>
      </c>
      <c r="T50" s="80">
        <f t="shared" si="3"/>
        <v>0</v>
      </c>
      <c r="U50" s="81">
        <f t="shared" si="3"/>
        <v>0</v>
      </c>
      <c r="V50" s="82">
        <f t="shared" si="3"/>
        <v>0</v>
      </c>
      <c r="W50" s="3"/>
      <c r="X50" s="3"/>
      <c r="Y50" s="3"/>
      <c r="Z50" s="3"/>
      <c r="AA50" s="3"/>
      <c r="AB50" s="3"/>
      <c r="AC50" s="3"/>
      <c r="AD50" s="3"/>
      <c r="AE50" s="3"/>
    </row>
    <row r="51" spans="1:31" ht="15.75" thickBot="1" x14ac:dyDescent="0.3">
      <c r="A51" s="83" t="s">
        <v>36</v>
      </c>
      <c r="B51" s="84">
        <v>704</v>
      </c>
      <c r="C51" s="85"/>
      <c r="D51" s="86"/>
      <c r="E51" s="86"/>
      <c r="F51" s="87"/>
      <c r="G51" s="88"/>
      <c r="H51" s="93"/>
      <c r="I51" s="93"/>
      <c r="J51" s="92"/>
      <c r="K51" s="91"/>
      <c r="L51" s="92"/>
      <c r="M51" s="92"/>
      <c r="N51" s="92"/>
      <c r="O51" s="93"/>
      <c r="P51" s="92"/>
      <c r="Q51" s="92"/>
      <c r="R51" s="94"/>
      <c r="S51" s="92"/>
      <c r="T51" s="92"/>
      <c r="U51" s="95"/>
      <c r="V51" s="96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178</v>
      </c>
      <c r="B52" s="97">
        <f t="shared" ref="B52:B67" si="4">B51+1</f>
        <v>705</v>
      </c>
      <c r="C52" s="35">
        <v>850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27"/>
      <c r="V52" s="128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111</v>
      </c>
      <c r="B53" s="97">
        <f t="shared" si="4"/>
        <v>706</v>
      </c>
      <c r="C53" s="35"/>
      <c r="D53" s="71"/>
      <c r="E53" s="71">
        <v>150</v>
      </c>
      <c r="F53" s="36"/>
      <c r="G53" s="37"/>
      <c r="H53" s="41"/>
      <c r="I53" s="41"/>
      <c r="J53" s="42"/>
      <c r="K53" s="43"/>
      <c r="L53" s="42"/>
      <c r="M53" s="42"/>
      <c r="N53" s="42"/>
      <c r="O53" s="41"/>
      <c r="P53" s="42"/>
      <c r="Q53" s="44"/>
      <c r="R53" s="40"/>
      <c r="S53" s="42"/>
      <c r="T53" s="42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179</v>
      </c>
      <c r="B54" s="97">
        <f t="shared" si="4"/>
        <v>707</v>
      </c>
      <c r="C54" s="35"/>
      <c r="D54" s="98"/>
      <c r="E54" s="98"/>
      <c r="F54" s="38"/>
      <c r="G54" s="99"/>
      <c r="H54" s="100"/>
      <c r="I54" s="100"/>
      <c r="J54" s="44"/>
      <c r="K54" s="101"/>
      <c r="L54" s="44">
        <v>193365</v>
      </c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180</v>
      </c>
      <c r="B55" s="97">
        <f t="shared" si="4"/>
        <v>708</v>
      </c>
      <c r="C55" s="35"/>
      <c r="D55" s="98"/>
      <c r="E55" s="98"/>
      <c r="F55" s="38"/>
      <c r="G55" s="99"/>
      <c r="H55" s="100"/>
      <c r="I55" s="100"/>
      <c r="J55" s="44"/>
      <c r="K55" s="101">
        <v>8200</v>
      </c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181</v>
      </c>
      <c r="B56" s="97">
        <f t="shared" si="4"/>
        <v>709</v>
      </c>
      <c r="C56" s="35">
        <v>1000</v>
      </c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710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711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712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713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714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715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716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717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718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102"/>
      <c r="Q65" s="44"/>
      <c r="R65" s="101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38</v>
      </c>
      <c r="B66" s="97">
        <f t="shared" si="4"/>
        <v>719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102"/>
      <c r="Q66" s="44"/>
      <c r="R66" s="101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33" t="s">
        <v>39</v>
      </c>
      <c r="B67" s="97">
        <f t="shared" si="4"/>
        <v>720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73" t="s">
        <v>40</v>
      </c>
      <c r="B68" s="273"/>
      <c r="C68" s="108">
        <f t="shared" ref="C68:V68" si="5">SUM(C51:C67)</f>
        <v>1850</v>
      </c>
      <c r="D68" s="108">
        <f t="shared" si="5"/>
        <v>0</v>
      </c>
      <c r="E68" s="108">
        <f t="shared" si="5"/>
        <v>150</v>
      </c>
      <c r="F68" s="108">
        <f t="shared" si="5"/>
        <v>0</v>
      </c>
      <c r="G68" s="108">
        <f t="shared" si="5"/>
        <v>0</v>
      </c>
      <c r="H68" s="110">
        <f t="shared" si="5"/>
        <v>0</v>
      </c>
      <c r="I68" s="110">
        <f t="shared" si="5"/>
        <v>0</v>
      </c>
      <c r="J68" s="110">
        <f t="shared" si="5"/>
        <v>0</v>
      </c>
      <c r="K68" s="110">
        <f t="shared" si="5"/>
        <v>8200</v>
      </c>
      <c r="L68" s="110">
        <f t="shared" si="5"/>
        <v>193365</v>
      </c>
      <c r="M68" s="110">
        <f t="shared" si="5"/>
        <v>0</v>
      </c>
      <c r="N68" s="110">
        <f t="shared" si="5"/>
        <v>0</v>
      </c>
      <c r="O68" s="111">
        <f t="shared" si="5"/>
        <v>0</v>
      </c>
      <c r="P68" s="110">
        <f t="shared" si="5"/>
        <v>0</v>
      </c>
      <c r="Q68" s="110">
        <f t="shared" si="5"/>
        <v>0</v>
      </c>
      <c r="R68" s="110">
        <f t="shared" si="5"/>
        <v>0</v>
      </c>
      <c r="S68" s="110">
        <f t="shared" si="5"/>
        <v>0</v>
      </c>
      <c r="T68" s="110">
        <f t="shared" si="5"/>
        <v>0</v>
      </c>
      <c r="U68" s="112">
        <f t="shared" si="5"/>
        <v>0</v>
      </c>
      <c r="V68" s="113">
        <f t="shared" si="5"/>
        <v>0</v>
      </c>
    </row>
    <row r="69" spans="1:31" ht="15.75" thickBot="1" x14ac:dyDescent="0.3">
      <c r="A69" s="274" t="s">
        <v>41</v>
      </c>
      <c r="B69" s="274"/>
      <c r="C69" s="114">
        <f t="shared" ref="C69:V69" si="6">C30+C50-C68</f>
        <v>-328</v>
      </c>
      <c r="D69" s="114">
        <f t="shared" si="6"/>
        <v>498</v>
      </c>
      <c r="E69" s="114">
        <f t="shared" si="6"/>
        <v>800</v>
      </c>
      <c r="F69" s="114">
        <f t="shared" si="6"/>
        <v>4566</v>
      </c>
      <c r="G69" s="114">
        <f t="shared" si="6"/>
        <v>0</v>
      </c>
      <c r="H69" s="28">
        <f t="shared" si="6"/>
        <v>5.4120000000003756</v>
      </c>
      <c r="I69" s="28">
        <f t="shared" si="6"/>
        <v>0</v>
      </c>
      <c r="J69" s="28">
        <f t="shared" si="6"/>
        <v>0</v>
      </c>
      <c r="K69" s="28">
        <f t="shared" si="6"/>
        <v>54249.160000000033</v>
      </c>
      <c r="L69" s="28">
        <f t="shared" si="6"/>
        <v>-144727.87000000017</v>
      </c>
      <c r="M69" s="28">
        <f t="shared" si="6"/>
        <v>79351.260000000009</v>
      </c>
      <c r="N69" s="28">
        <f t="shared" si="6"/>
        <v>40812</v>
      </c>
      <c r="O69" s="28">
        <f t="shared" si="6"/>
        <v>12353.950000000012</v>
      </c>
      <c r="P69" s="28">
        <f t="shared" si="6"/>
        <v>342279.39</v>
      </c>
      <c r="Q69" s="28">
        <f t="shared" si="6"/>
        <v>0</v>
      </c>
      <c r="R69" s="28">
        <f t="shared" si="6"/>
        <v>0</v>
      </c>
      <c r="S69" s="28">
        <f t="shared" si="6"/>
        <v>21986.050000000007</v>
      </c>
      <c r="T69" s="28">
        <f t="shared" si="6"/>
        <v>0.72999999999615284</v>
      </c>
      <c r="U69" s="225">
        <f t="shared" si="6"/>
        <v>0</v>
      </c>
      <c r="V69" s="225">
        <f t="shared" si="6"/>
        <v>0</v>
      </c>
    </row>
    <row r="70" spans="1:31" ht="17.25" customHeight="1" x14ac:dyDescent="0.25"/>
    <row r="72" spans="1:31" ht="27" customHeight="1" x14ac:dyDescent="0.5">
      <c r="A72" s="124"/>
      <c r="Q72" s="311"/>
      <c r="R72" s="311"/>
      <c r="S72" s="311"/>
      <c r="T72" s="311"/>
    </row>
    <row r="73" spans="1:31" ht="21" customHeight="1" x14ac:dyDescent="0.5">
      <c r="A73" s="124" t="s">
        <v>42</v>
      </c>
      <c r="Q73" s="311"/>
      <c r="R73" s="311"/>
      <c r="S73" s="311"/>
      <c r="T73" s="311"/>
    </row>
    <row r="75" spans="1:31" x14ac:dyDescent="0.25">
      <c r="B75" s="125"/>
    </row>
    <row r="245" spans="4:4" x14ac:dyDescent="0.25">
      <c r="D245" s="119" t="s">
        <v>43</v>
      </c>
    </row>
  </sheetData>
  <mergeCells count="15">
    <mergeCell ref="Q73:T7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30:B30"/>
    <mergeCell ref="A50:B50"/>
    <mergeCell ref="A68:B68"/>
    <mergeCell ref="A69:B69"/>
    <mergeCell ref="Q72:T72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AD242"/>
  <sheetViews>
    <sheetView rightToLeft="1" workbookViewId="0">
      <selection activeCell="F16" sqref="F16"/>
    </sheetView>
  </sheetViews>
  <sheetFormatPr defaultRowHeight="15" x14ac:dyDescent="0.25"/>
  <cols>
    <col min="1" max="1" width="46.2851562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8.5703125" customWidth="1"/>
    <col min="24" max="24" width="8.42578125" bestFit="1" customWidth="1"/>
    <col min="25" max="25" width="9.42578125" customWidth="1"/>
    <col min="26" max="26" width="7.28515625" customWidth="1"/>
    <col min="27" max="27" width="9.28515625" customWidth="1"/>
    <col min="28" max="28" width="5.85546875" customWidth="1"/>
    <col min="29" max="29" width="9.42578125" customWidth="1"/>
    <col min="30" max="30" width="5.85546875" customWidth="1"/>
    <col min="257" max="257" width="46.285156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8.5703125" customWidth="1"/>
    <col min="280" max="280" width="8.42578125" bestFit="1" customWidth="1"/>
    <col min="281" max="281" width="9.42578125" customWidth="1"/>
    <col min="282" max="282" width="7.28515625" customWidth="1"/>
    <col min="283" max="283" width="9.28515625" customWidth="1"/>
    <col min="284" max="284" width="5.85546875" customWidth="1"/>
    <col min="285" max="285" width="9.42578125" customWidth="1"/>
    <col min="286" max="286" width="5.85546875" customWidth="1"/>
    <col min="513" max="513" width="46.285156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8.5703125" customWidth="1"/>
    <col min="536" max="536" width="8.42578125" bestFit="1" customWidth="1"/>
    <col min="537" max="537" width="9.42578125" customWidth="1"/>
    <col min="538" max="538" width="7.28515625" customWidth="1"/>
    <col min="539" max="539" width="9.28515625" customWidth="1"/>
    <col min="540" max="540" width="5.85546875" customWidth="1"/>
    <col min="541" max="541" width="9.42578125" customWidth="1"/>
    <col min="542" max="542" width="5.85546875" customWidth="1"/>
    <col min="769" max="769" width="46.285156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8.5703125" customWidth="1"/>
    <col min="792" max="792" width="8.42578125" bestFit="1" customWidth="1"/>
    <col min="793" max="793" width="9.42578125" customWidth="1"/>
    <col min="794" max="794" width="7.28515625" customWidth="1"/>
    <col min="795" max="795" width="9.28515625" customWidth="1"/>
    <col min="796" max="796" width="5.85546875" customWidth="1"/>
    <col min="797" max="797" width="9.42578125" customWidth="1"/>
    <col min="798" max="798" width="5.85546875" customWidth="1"/>
    <col min="1025" max="1025" width="46.285156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8.5703125" customWidth="1"/>
    <col min="1048" max="1048" width="8.42578125" bestFit="1" customWidth="1"/>
    <col min="1049" max="1049" width="9.42578125" customWidth="1"/>
    <col min="1050" max="1050" width="7.28515625" customWidth="1"/>
    <col min="1051" max="1051" width="9.28515625" customWidth="1"/>
    <col min="1052" max="1052" width="5.85546875" customWidth="1"/>
    <col min="1053" max="1053" width="9.42578125" customWidth="1"/>
    <col min="1054" max="1054" width="5.85546875" customWidth="1"/>
    <col min="1281" max="1281" width="46.285156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8.5703125" customWidth="1"/>
    <col min="1304" max="1304" width="8.42578125" bestFit="1" customWidth="1"/>
    <col min="1305" max="1305" width="9.42578125" customWidth="1"/>
    <col min="1306" max="1306" width="7.28515625" customWidth="1"/>
    <col min="1307" max="1307" width="9.28515625" customWidth="1"/>
    <col min="1308" max="1308" width="5.85546875" customWidth="1"/>
    <col min="1309" max="1309" width="9.42578125" customWidth="1"/>
    <col min="1310" max="1310" width="5.85546875" customWidth="1"/>
    <col min="1537" max="1537" width="46.285156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8.5703125" customWidth="1"/>
    <col min="1560" max="1560" width="8.42578125" bestFit="1" customWidth="1"/>
    <col min="1561" max="1561" width="9.42578125" customWidth="1"/>
    <col min="1562" max="1562" width="7.28515625" customWidth="1"/>
    <col min="1563" max="1563" width="9.28515625" customWidth="1"/>
    <col min="1564" max="1564" width="5.85546875" customWidth="1"/>
    <col min="1565" max="1565" width="9.42578125" customWidth="1"/>
    <col min="1566" max="1566" width="5.85546875" customWidth="1"/>
    <col min="1793" max="1793" width="46.285156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8.5703125" customWidth="1"/>
    <col min="1816" max="1816" width="8.42578125" bestFit="1" customWidth="1"/>
    <col min="1817" max="1817" width="9.42578125" customWidth="1"/>
    <col min="1818" max="1818" width="7.28515625" customWidth="1"/>
    <col min="1819" max="1819" width="9.28515625" customWidth="1"/>
    <col min="1820" max="1820" width="5.85546875" customWidth="1"/>
    <col min="1821" max="1821" width="9.42578125" customWidth="1"/>
    <col min="1822" max="1822" width="5.85546875" customWidth="1"/>
    <col min="2049" max="2049" width="46.285156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8.5703125" customWidth="1"/>
    <col min="2072" max="2072" width="8.42578125" bestFit="1" customWidth="1"/>
    <col min="2073" max="2073" width="9.42578125" customWidth="1"/>
    <col min="2074" max="2074" width="7.28515625" customWidth="1"/>
    <col min="2075" max="2075" width="9.28515625" customWidth="1"/>
    <col min="2076" max="2076" width="5.85546875" customWidth="1"/>
    <col min="2077" max="2077" width="9.42578125" customWidth="1"/>
    <col min="2078" max="2078" width="5.85546875" customWidth="1"/>
    <col min="2305" max="2305" width="46.285156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8.5703125" customWidth="1"/>
    <col min="2328" max="2328" width="8.42578125" bestFit="1" customWidth="1"/>
    <col min="2329" max="2329" width="9.42578125" customWidth="1"/>
    <col min="2330" max="2330" width="7.28515625" customWidth="1"/>
    <col min="2331" max="2331" width="9.28515625" customWidth="1"/>
    <col min="2332" max="2332" width="5.85546875" customWidth="1"/>
    <col min="2333" max="2333" width="9.42578125" customWidth="1"/>
    <col min="2334" max="2334" width="5.85546875" customWidth="1"/>
    <col min="2561" max="2561" width="46.285156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8.5703125" customWidth="1"/>
    <col min="2584" max="2584" width="8.42578125" bestFit="1" customWidth="1"/>
    <col min="2585" max="2585" width="9.42578125" customWidth="1"/>
    <col min="2586" max="2586" width="7.28515625" customWidth="1"/>
    <col min="2587" max="2587" width="9.28515625" customWidth="1"/>
    <col min="2588" max="2588" width="5.85546875" customWidth="1"/>
    <col min="2589" max="2589" width="9.42578125" customWidth="1"/>
    <col min="2590" max="2590" width="5.85546875" customWidth="1"/>
    <col min="2817" max="2817" width="46.285156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8.5703125" customWidth="1"/>
    <col min="2840" max="2840" width="8.42578125" bestFit="1" customWidth="1"/>
    <col min="2841" max="2841" width="9.42578125" customWidth="1"/>
    <col min="2842" max="2842" width="7.28515625" customWidth="1"/>
    <col min="2843" max="2843" width="9.28515625" customWidth="1"/>
    <col min="2844" max="2844" width="5.85546875" customWidth="1"/>
    <col min="2845" max="2845" width="9.42578125" customWidth="1"/>
    <col min="2846" max="2846" width="5.85546875" customWidth="1"/>
    <col min="3073" max="3073" width="46.285156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8.5703125" customWidth="1"/>
    <col min="3096" max="3096" width="8.42578125" bestFit="1" customWidth="1"/>
    <col min="3097" max="3097" width="9.42578125" customWidth="1"/>
    <col min="3098" max="3098" width="7.28515625" customWidth="1"/>
    <col min="3099" max="3099" width="9.28515625" customWidth="1"/>
    <col min="3100" max="3100" width="5.85546875" customWidth="1"/>
    <col min="3101" max="3101" width="9.42578125" customWidth="1"/>
    <col min="3102" max="3102" width="5.85546875" customWidth="1"/>
    <col min="3329" max="3329" width="46.285156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8.5703125" customWidth="1"/>
    <col min="3352" max="3352" width="8.42578125" bestFit="1" customWidth="1"/>
    <col min="3353" max="3353" width="9.42578125" customWidth="1"/>
    <col min="3354" max="3354" width="7.28515625" customWidth="1"/>
    <col min="3355" max="3355" width="9.28515625" customWidth="1"/>
    <col min="3356" max="3356" width="5.85546875" customWidth="1"/>
    <col min="3357" max="3357" width="9.42578125" customWidth="1"/>
    <col min="3358" max="3358" width="5.85546875" customWidth="1"/>
    <col min="3585" max="3585" width="46.285156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8.5703125" customWidth="1"/>
    <col min="3608" max="3608" width="8.42578125" bestFit="1" customWidth="1"/>
    <col min="3609" max="3609" width="9.42578125" customWidth="1"/>
    <col min="3610" max="3610" width="7.28515625" customWidth="1"/>
    <col min="3611" max="3611" width="9.28515625" customWidth="1"/>
    <col min="3612" max="3612" width="5.85546875" customWidth="1"/>
    <col min="3613" max="3613" width="9.42578125" customWidth="1"/>
    <col min="3614" max="3614" width="5.85546875" customWidth="1"/>
    <col min="3841" max="3841" width="46.285156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8.5703125" customWidth="1"/>
    <col min="3864" max="3864" width="8.42578125" bestFit="1" customWidth="1"/>
    <col min="3865" max="3865" width="9.42578125" customWidth="1"/>
    <col min="3866" max="3866" width="7.28515625" customWidth="1"/>
    <col min="3867" max="3867" width="9.28515625" customWidth="1"/>
    <col min="3868" max="3868" width="5.85546875" customWidth="1"/>
    <col min="3869" max="3869" width="9.42578125" customWidth="1"/>
    <col min="3870" max="3870" width="5.85546875" customWidth="1"/>
    <col min="4097" max="4097" width="46.285156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8.5703125" customWidth="1"/>
    <col min="4120" max="4120" width="8.42578125" bestFit="1" customWidth="1"/>
    <col min="4121" max="4121" width="9.42578125" customWidth="1"/>
    <col min="4122" max="4122" width="7.28515625" customWidth="1"/>
    <col min="4123" max="4123" width="9.28515625" customWidth="1"/>
    <col min="4124" max="4124" width="5.85546875" customWidth="1"/>
    <col min="4125" max="4125" width="9.42578125" customWidth="1"/>
    <col min="4126" max="4126" width="5.85546875" customWidth="1"/>
    <col min="4353" max="4353" width="46.285156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8.5703125" customWidth="1"/>
    <col min="4376" max="4376" width="8.42578125" bestFit="1" customWidth="1"/>
    <col min="4377" max="4377" width="9.42578125" customWidth="1"/>
    <col min="4378" max="4378" width="7.28515625" customWidth="1"/>
    <col min="4379" max="4379" width="9.28515625" customWidth="1"/>
    <col min="4380" max="4380" width="5.85546875" customWidth="1"/>
    <col min="4381" max="4381" width="9.42578125" customWidth="1"/>
    <col min="4382" max="4382" width="5.85546875" customWidth="1"/>
    <col min="4609" max="4609" width="46.285156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8.5703125" customWidth="1"/>
    <col min="4632" max="4632" width="8.42578125" bestFit="1" customWidth="1"/>
    <col min="4633" max="4633" width="9.42578125" customWidth="1"/>
    <col min="4634" max="4634" width="7.28515625" customWidth="1"/>
    <col min="4635" max="4635" width="9.28515625" customWidth="1"/>
    <col min="4636" max="4636" width="5.85546875" customWidth="1"/>
    <col min="4637" max="4637" width="9.42578125" customWidth="1"/>
    <col min="4638" max="4638" width="5.85546875" customWidth="1"/>
    <col min="4865" max="4865" width="46.285156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8.5703125" customWidth="1"/>
    <col min="4888" max="4888" width="8.42578125" bestFit="1" customWidth="1"/>
    <col min="4889" max="4889" width="9.42578125" customWidth="1"/>
    <col min="4890" max="4890" width="7.28515625" customWidth="1"/>
    <col min="4891" max="4891" width="9.28515625" customWidth="1"/>
    <col min="4892" max="4892" width="5.85546875" customWidth="1"/>
    <col min="4893" max="4893" width="9.42578125" customWidth="1"/>
    <col min="4894" max="4894" width="5.85546875" customWidth="1"/>
    <col min="5121" max="5121" width="46.285156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8.5703125" customWidth="1"/>
    <col min="5144" max="5144" width="8.42578125" bestFit="1" customWidth="1"/>
    <col min="5145" max="5145" width="9.42578125" customWidth="1"/>
    <col min="5146" max="5146" width="7.28515625" customWidth="1"/>
    <col min="5147" max="5147" width="9.28515625" customWidth="1"/>
    <col min="5148" max="5148" width="5.85546875" customWidth="1"/>
    <col min="5149" max="5149" width="9.42578125" customWidth="1"/>
    <col min="5150" max="5150" width="5.85546875" customWidth="1"/>
    <col min="5377" max="5377" width="46.285156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8.5703125" customWidth="1"/>
    <col min="5400" max="5400" width="8.42578125" bestFit="1" customWidth="1"/>
    <col min="5401" max="5401" width="9.42578125" customWidth="1"/>
    <col min="5402" max="5402" width="7.28515625" customWidth="1"/>
    <col min="5403" max="5403" width="9.28515625" customWidth="1"/>
    <col min="5404" max="5404" width="5.85546875" customWidth="1"/>
    <col min="5405" max="5405" width="9.42578125" customWidth="1"/>
    <col min="5406" max="5406" width="5.85546875" customWidth="1"/>
    <col min="5633" max="5633" width="46.285156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8.5703125" customWidth="1"/>
    <col min="5656" max="5656" width="8.42578125" bestFit="1" customWidth="1"/>
    <col min="5657" max="5657" width="9.42578125" customWidth="1"/>
    <col min="5658" max="5658" width="7.28515625" customWidth="1"/>
    <col min="5659" max="5659" width="9.28515625" customWidth="1"/>
    <col min="5660" max="5660" width="5.85546875" customWidth="1"/>
    <col min="5661" max="5661" width="9.42578125" customWidth="1"/>
    <col min="5662" max="5662" width="5.85546875" customWidth="1"/>
    <col min="5889" max="5889" width="46.285156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8.5703125" customWidth="1"/>
    <col min="5912" max="5912" width="8.42578125" bestFit="1" customWidth="1"/>
    <col min="5913" max="5913" width="9.42578125" customWidth="1"/>
    <col min="5914" max="5914" width="7.28515625" customWidth="1"/>
    <col min="5915" max="5915" width="9.28515625" customWidth="1"/>
    <col min="5916" max="5916" width="5.85546875" customWidth="1"/>
    <col min="5917" max="5917" width="9.42578125" customWidth="1"/>
    <col min="5918" max="5918" width="5.85546875" customWidth="1"/>
    <col min="6145" max="6145" width="46.285156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8.5703125" customWidth="1"/>
    <col min="6168" max="6168" width="8.42578125" bestFit="1" customWidth="1"/>
    <col min="6169" max="6169" width="9.42578125" customWidth="1"/>
    <col min="6170" max="6170" width="7.28515625" customWidth="1"/>
    <col min="6171" max="6171" width="9.28515625" customWidth="1"/>
    <col min="6172" max="6172" width="5.85546875" customWidth="1"/>
    <col min="6173" max="6173" width="9.42578125" customWidth="1"/>
    <col min="6174" max="6174" width="5.85546875" customWidth="1"/>
    <col min="6401" max="6401" width="46.285156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8.5703125" customWidth="1"/>
    <col min="6424" max="6424" width="8.42578125" bestFit="1" customWidth="1"/>
    <col min="6425" max="6425" width="9.42578125" customWidth="1"/>
    <col min="6426" max="6426" width="7.28515625" customWidth="1"/>
    <col min="6427" max="6427" width="9.28515625" customWidth="1"/>
    <col min="6428" max="6428" width="5.85546875" customWidth="1"/>
    <col min="6429" max="6429" width="9.42578125" customWidth="1"/>
    <col min="6430" max="6430" width="5.85546875" customWidth="1"/>
    <col min="6657" max="6657" width="46.285156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8.5703125" customWidth="1"/>
    <col min="6680" max="6680" width="8.42578125" bestFit="1" customWidth="1"/>
    <col min="6681" max="6681" width="9.42578125" customWidth="1"/>
    <col min="6682" max="6682" width="7.28515625" customWidth="1"/>
    <col min="6683" max="6683" width="9.28515625" customWidth="1"/>
    <col min="6684" max="6684" width="5.85546875" customWidth="1"/>
    <col min="6685" max="6685" width="9.42578125" customWidth="1"/>
    <col min="6686" max="6686" width="5.85546875" customWidth="1"/>
    <col min="6913" max="6913" width="46.285156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8.5703125" customWidth="1"/>
    <col min="6936" max="6936" width="8.42578125" bestFit="1" customWidth="1"/>
    <col min="6937" max="6937" width="9.42578125" customWidth="1"/>
    <col min="6938" max="6938" width="7.28515625" customWidth="1"/>
    <col min="6939" max="6939" width="9.28515625" customWidth="1"/>
    <col min="6940" max="6940" width="5.85546875" customWidth="1"/>
    <col min="6941" max="6941" width="9.42578125" customWidth="1"/>
    <col min="6942" max="6942" width="5.85546875" customWidth="1"/>
    <col min="7169" max="7169" width="46.285156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8.5703125" customWidth="1"/>
    <col min="7192" max="7192" width="8.42578125" bestFit="1" customWidth="1"/>
    <col min="7193" max="7193" width="9.42578125" customWidth="1"/>
    <col min="7194" max="7194" width="7.28515625" customWidth="1"/>
    <col min="7195" max="7195" width="9.28515625" customWidth="1"/>
    <col min="7196" max="7196" width="5.85546875" customWidth="1"/>
    <col min="7197" max="7197" width="9.42578125" customWidth="1"/>
    <col min="7198" max="7198" width="5.85546875" customWidth="1"/>
    <col min="7425" max="7425" width="46.285156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8.5703125" customWidth="1"/>
    <col min="7448" max="7448" width="8.42578125" bestFit="1" customWidth="1"/>
    <col min="7449" max="7449" width="9.42578125" customWidth="1"/>
    <col min="7450" max="7450" width="7.28515625" customWidth="1"/>
    <col min="7451" max="7451" width="9.28515625" customWidth="1"/>
    <col min="7452" max="7452" width="5.85546875" customWidth="1"/>
    <col min="7453" max="7453" width="9.42578125" customWidth="1"/>
    <col min="7454" max="7454" width="5.85546875" customWidth="1"/>
    <col min="7681" max="7681" width="46.285156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8.5703125" customWidth="1"/>
    <col min="7704" max="7704" width="8.42578125" bestFit="1" customWidth="1"/>
    <col min="7705" max="7705" width="9.42578125" customWidth="1"/>
    <col min="7706" max="7706" width="7.28515625" customWidth="1"/>
    <col min="7707" max="7707" width="9.28515625" customWidth="1"/>
    <col min="7708" max="7708" width="5.85546875" customWidth="1"/>
    <col min="7709" max="7709" width="9.42578125" customWidth="1"/>
    <col min="7710" max="7710" width="5.85546875" customWidth="1"/>
    <col min="7937" max="7937" width="46.285156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8.5703125" customWidth="1"/>
    <col min="7960" max="7960" width="8.42578125" bestFit="1" customWidth="1"/>
    <col min="7961" max="7961" width="9.42578125" customWidth="1"/>
    <col min="7962" max="7962" width="7.28515625" customWidth="1"/>
    <col min="7963" max="7963" width="9.28515625" customWidth="1"/>
    <col min="7964" max="7964" width="5.85546875" customWidth="1"/>
    <col min="7965" max="7965" width="9.42578125" customWidth="1"/>
    <col min="7966" max="7966" width="5.85546875" customWidth="1"/>
    <col min="8193" max="8193" width="46.285156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8.5703125" customWidth="1"/>
    <col min="8216" max="8216" width="8.42578125" bestFit="1" customWidth="1"/>
    <col min="8217" max="8217" width="9.42578125" customWidth="1"/>
    <col min="8218" max="8218" width="7.28515625" customWidth="1"/>
    <col min="8219" max="8219" width="9.28515625" customWidth="1"/>
    <col min="8220" max="8220" width="5.85546875" customWidth="1"/>
    <col min="8221" max="8221" width="9.42578125" customWidth="1"/>
    <col min="8222" max="8222" width="5.85546875" customWidth="1"/>
    <col min="8449" max="8449" width="46.285156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8.5703125" customWidth="1"/>
    <col min="8472" max="8472" width="8.42578125" bestFit="1" customWidth="1"/>
    <col min="8473" max="8473" width="9.42578125" customWidth="1"/>
    <col min="8474" max="8474" width="7.28515625" customWidth="1"/>
    <col min="8475" max="8475" width="9.28515625" customWidth="1"/>
    <col min="8476" max="8476" width="5.85546875" customWidth="1"/>
    <col min="8477" max="8477" width="9.42578125" customWidth="1"/>
    <col min="8478" max="8478" width="5.85546875" customWidth="1"/>
    <col min="8705" max="8705" width="46.285156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8.5703125" customWidth="1"/>
    <col min="8728" max="8728" width="8.42578125" bestFit="1" customWidth="1"/>
    <col min="8729" max="8729" width="9.42578125" customWidth="1"/>
    <col min="8730" max="8730" width="7.28515625" customWidth="1"/>
    <col min="8731" max="8731" width="9.28515625" customWidth="1"/>
    <col min="8732" max="8732" width="5.85546875" customWidth="1"/>
    <col min="8733" max="8733" width="9.42578125" customWidth="1"/>
    <col min="8734" max="8734" width="5.85546875" customWidth="1"/>
    <col min="8961" max="8961" width="46.285156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8.5703125" customWidth="1"/>
    <col min="8984" max="8984" width="8.42578125" bestFit="1" customWidth="1"/>
    <col min="8985" max="8985" width="9.42578125" customWidth="1"/>
    <col min="8986" max="8986" width="7.28515625" customWidth="1"/>
    <col min="8987" max="8987" width="9.28515625" customWidth="1"/>
    <col min="8988" max="8988" width="5.85546875" customWidth="1"/>
    <col min="8989" max="8989" width="9.42578125" customWidth="1"/>
    <col min="8990" max="8990" width="5.85546875" customWidth="1"/>
    <col min="9217" max="9217" width="46.285156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8.5703125" customWidth="1"/>
    <col min="9240" max="9240" width="8.42578125" bestFit="1" customWidth="1"/>
    <col min="9241" max="9241" width="9.42578125" customWidth="1"/>
    <col min="9242" max="9242" width="7.28515625" customWidth="1"/>
    <col min="9243" max="9243" width="9.28515625" customWidth="1"/>
    <col min="9244" max="9244" width="5.85546875" customWidth="1"/>
    <col min="9245" max="9245" width="9.42578125" customWidth="1"/>
    <col min="9246" max="9246" width="5.85546875" customWidth="1"/>
    <col min="9473" max="9473" width="46.285156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8.5703125" customWidth="1"/>
    <col min="9496" max="9496" width="8.42578125" bestFit="1" customWidth="1"/>
    <col min="9497" max="9497" width="9.42578125" customWidth="1"/>
    <col min="9498" max="9498" width="7.28515625" customWidth="1"/>
    <col min="9499" max="9499" width="9.28515625" customWidth="1"/>
    <col min="9500" max="9500" width="5.85546875" customWidth="1"/>
    <col min="9501" max="9501" width="9.42578125" customWidth="1"/>
    <col min="9502" max="9502" width="5.85546875" customWidth="1"/>
    <col min="9729" max="9729" width="46.285156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8.5703125" customWidth="1"/>
    <col min="9752" max="9752" width="8.42578125" bestFit="1" customWidth="1"/>
    <col min="9753" max="9753" width="9.42578125" customWidth="1"/>
    <col min="9754" max="9754" width="7.28515625" customWidth="1"/>
    <col min="9755" max="9755" width="9.28515625" customWidth="1"/>
    <col min="9756" max="9756" width="5.85546875" customWidth="1"/>
    <col min="9757" max="9757" width="9.42578125" customWidth="1"/>
    <col min="9758" max="9758" width="5.85546875" customWidth="1"/>
    <col min="9985" max="9985" width="46.285156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8.5703125" customWidth="1"/>
    <col min="10008" max="10008" width="8.42578125" bestFit="1" customWidth="1"/>
    <col min="10009" max="10009" width="9.42578125" customWidth="1"/>
    <col min="10010" max="10010" width="7.28515625" customWidth="1"/>
    <col min="10011" max="10011" width="9.28515625" customWidth="1"/>
    <col min="10012" max="10012" width="5.85546875" customWidth="1"/>
    <col min="10013" max="10013" width="9.42578125" customWidth="1"/>
    <col min="10014" max="10014" width="5.85546875" customWidth="1"/>
    <col min="10241" max="10241" width="46.285156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8.5703125" customWidth="1"/>
    <col min="10264" max="10264" width="8.42578125" bestFit="1" customWidth="1"/>
    <col min="10265" max="10265" width="9.42578125" customWidth="1"/>
    <col min="10266" max="10266" width="7.28515625" customWidth="1"/>
    <col min="10267" max="10267" width="9.28515625" customWidth="1"/>
    <col min="10268" max="10268" width="5.85546875" customWidth="1"/>
    <col min="10269" max="10269" width="9.42578125" customWidth="1"/>
    <col min="10270" max="10270" width="5.85546875" customWidth="1"/>
    <col min="10497" max="10497" width="46.285156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8.5703125" customWidth="1"/>
    <col min="10520" max="10520" width="8.42578125" bestFit="1" customWidth="1"/>
    <col min="10521" max="10521" width="9.42578125" customWidth="1"/>
    <col min="10522" max="10522" width="7.28515625" customWidth="1"/>
    <col min="10523" max="10523" width="9.28515625" customWidth="1"/>
    <col min="10524" max="10524" width="5.85546875" customWidth="1"/>
    <col min="10525" max="10525" width="9.42578125" customWidth="1"/>
    <col min="10526" max="10526" width="5.85546875" customWidth="1"/>
    <col min="10753" max="10753" width="46.285156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8.5703125" customWidth="1"/>
    <col min="10776" max="10776" width="8.42578125" bestFit="1" customWidth="1"/>
    <col min="10777" max="10777" width="9.42578125" customWidth="1"/>
    <col min="10778" max="10778" width="7.28515625" customWidth="1"/>
    <col min="10779" max="10779" width="9.28515625" customWidth="1"/>
    <col min="10780" max="10780" width="5.85546875" customWidth="1"/>
    <col min="10781" max="10781" width="9.42578125" customWidth="1"/>
    <col min="10782" max="10782" width="5.85546875" customWidth="1"/>
    <col min="11009" max="11009" width="46.285156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8.5703125" customWidth="1"/>
    <col min="11032" max="11032" width="8.42578125" bestFit="1" customWidth="1"/>
    <col min="11033" max="11033" width="9.42578125" customWidth="1"/>
    <col min="11034" max="11034" width="7.28515625" customWidth="1"/>
    <col min="11035" max="11035" width="9.28515625" customWidth="1"/>
    <col min="11036" max="11036" width="5.85546875" customWidth="1"/>
    <col min="11037" max="11037" width="9.42578125" customWidth="1"/>
    <col min="11038" max="11038" width="5.85546875" customWidth="1"/>
    <col min="11265" max="11265" width="46.285156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8.5703125" customWidth="1"/>
    <col min="11288" max="11288" width="8.42578125" bestFit="1" customWidth="1"/>
    <col min="11289" max="11289" width="9.42578125" customWidth="1"/>
    <col min="11290" max="11290" width="7.28515625" customWidth="1"/>
    <col min="11291" max="11291" width="9.28515625" customWidth="1"/>
    <col min="11292" max="11292" width="5.85546875" customWidth="1"/>
    <col min="11293" max="11293" width="9.42578125" customWidth="1"/>
    <col min="11294" max="11294" width="5.85546875" customWidth="1"/>
    <col min="11521" max="11521" width="46.285156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8.5703125" customWidth="1"/>
    <col min="11544" max="11544" width="8.42578125" bestFit="1" customWidth="1"/>
    <col min="11545" max="11545" width="9.42578125" customWidth="1"/>
    <col min="11546" max="11546" width="7.28515625" customWidth="1"/>
    <col min="11547" max="11547" width="9.28515625" customWidth="1"/>
    <col min="11548" max="11548" width="5.85546875" customWidth="1"/>
    <col min="11549" max="11549" width="9.42578125" customWidth="1"/>
    <col min="11550" max="11550" width="5.85546875" customWidth="1"/>
    <col min="11777" max="11777" width="46.285156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8.5703125" customWidth="1"/>
    <col min="11800" max="11800" width="8.42578125" bestFit="1" customWidth="1"/>
    <col min="11801" max="11801" width="9.42578125" customWidth="1"/>
    <col min="11802" max="11802" width="7.28515625" customWidth="1"/>
    <col min="11803" max="11803" width="9.28515625" customWidth="1"/>
    <col min="11804" max="11804" width="5.85546875" customWidth="1"/>
    <col min="11805" max="11805" width="9.42578125" customWidth="1"/>
    <col min="11806" max="11806" width="5.85546875" customWidth="1"/>
    <col min="12033" max="12033" width="46.285156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8.5703125" customWidth="1"/>
    <col min="12056" max="12056" width="8.42578125" bestFit="1" customWidth="1"/>
    <col min="12057" max="12057" width="9.42578125" customWidth="1"/>
    <col min="12058" max="12058" width="7.28515625" customWidth="1"/>
    <col min="12059" max="12059" width="9.28515625" customWidth="1"/>
    <col min="12060" max="12060" width="5.85546875" customWidth="1"/>
    <col min="12061" max="12061" width="9.42578125" customWidth="1"/>
    <col min="12062" max="12062" width="5.85546875" customWidth="1"/>
    <col min="12289" max="12289" width="46.285156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8.5703125" customWidth="1"/>
    <col min="12312" max="12312" width="8.42578125" bestFit="1" customWidth="1"/>
    <col min="12313" max="12313" width="9.42578125" customWidth="1"/>
    <col min="12314" max="12314" width="7.28515625" customWidth="1"/>
    <col min="12315" max="12315" width="9.28515625" customWidth="1"/>
    <col min="12316" max="12316" width="5.85546875" customWidth="1"/>
    <col min="12317" max="12317" width="9.42578125" customWidth="1"/>
    <col min="12318" max="12318" width="5.85546875" customWidth="1"/>
    <col min="12545" max="12545" width="46.285156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8.5703125" customWidth="1"/>
    <col min="12568" max="12568" width="8.42578125" bestFit="1" customWidth="1"/>
    <col min="12569" max="12569" width="9.42578125" customWidth="1"/>
    <col min="12570" max="12570" width="7.28515625" customWidth="1"/>
    <col min="12571" max="12571" width="9.28515625" customWidth="1"/>
    <col min="12572" max="12572" width="5.85546875" customWidth="1"/>
    <col min="12573" max="12573" width="9.42578125" customWidth="1"/>
    <col min="12574" max="12574" width="5.85546875" customWidth="1"/>
    <col min="12801" max="12801" width="46.285156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8.5703125" customWidth="1"/>
    <col min="12824" max="12824" width="8.42578125" bestFit="1" customWidth="1"/>
    <col min="12825" max="12825" width="9.42578125" customWidth="1"/>
    <col min="12826" max="12826" width="7.28515625" customWidth="1"/>
    <col min="12827" max="12827" width="9.28515625" customWidth="1"/>
    <col min="12828" max="12828" width="5.85546875" customWidth="1"/>
    <col min="12829" max="12829" width="9.42578125" customWidth="1"/>
    <col min="12830" max="12830" width="5.85546875" customWidth="1"/>
    <col min="13057" max="13057" width="46.285156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8.5703125" customWidth="1"/>
    <col min="13080" max="13080" width="8.42578125" bestFit="1" customWidth="1"/>
    <col min="13081" max="13081" width="9.42578125" customWidth="1"/>
    <col min="13082" max="13082" width="7.28515625" customWidth="1"/>
    <col min="13083" max="13083" width="9.28515625" customWidth="1"/>
    <col min="13084" max="13084" width="5.85546875" customWidth="1"/>
    <col min="13085" max="13085" width="9.42578125" customWidth="1"/>
    <col min="13086" max="13086" width="5.85546875" customWidth="1"/>
    <col min="13313" max="13313" width="46.285156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8.5703125" customWidth="1"/>
    <col min="13336" max="13336" width="8.42578125" bestFit="1" customWidth="1"/>
    <col min="13337" max="13337" width="9.42578125" customWidth="1"/>
    <col min="13338" max="13338" width="7.28515625" customWidth="1"/>
    <col min="13339" max="13339" width="9.28515625" customWidth="1"/>
    <col min="13340" max="13340" width="5.85546875" customWidth="1"/>
    <col min="13341" max="13341" width="9.42578125" customWidth="1"/>
    <col min="13342" max="13342" width="5.85546875" customWidth="1"/>
    <col min="13569" max="13569" width="46.285156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8.5703125" customWidth="1"/>
    <col min="13592" max="13592" width="8.42578125" bestFit="1" customWidth="1"/>
    <col min="13593" max="13593" width="9.42578125" customWidth="1"/>
    <col min="13594" max="13594" width="7.28515625" customWidth="1"/>
    <col min="13595" max="13595" width="9.28515625" customWidth="1"/>
    <col min="13596" max="13596" width="5.85546875" customWidth="1"/>
    <col min="13597" max="13597" width="9.42578125" customWidth="1"/>
    <col min="13598" max="13598" width="5.85546875" customWidth="1"/>
    <col min="13825" max="13825" width="46.285156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8.5703125" customWidth="1"/>
    <col min="13848" max="13848" width="8.42578125" bestFit="1" customWidth="1"/>
    <col min="13849" max="13849" width="9.42578125" customWidth="1"/>
    <col min="13850" max="13850" width="7.28515625" customWidth="1"/>
    <col min="13851" max="13851" width="9.28515625" customWidth="1"/>
    <col min="13852" max="13852" width="5.85546875" customWidth="1"/>
    <col min="13853" max="13853" width="9.42578125" customWidth="1"/>
    <col min="13854" max="13854" width="5.85546875" customWidth="1"/>
    <col min="14081" max="14081" width="46.285156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8.5703125" customWidth="1"/>
    <col min="14104" max="14104" width="8.42578125" bestFit="1" customWidth="1"/>
    <col min="14105" max="14105" width="9.42578125" customWidth="1"/>
    <col min="14106" max="14106" width="7.28515625" customWidth="1"/>
    <col min="14107" max="14107" width="9.28515625" customWidth="1"/>
    <col min="14108" max="14108" width="5.85546875" customWidth="1"/>
    <col min="14109" max="14109" width="9.42578125" customWidth="1"/>
    <col min="14110" max="14110" width="5.85546875" customWidth="1"/>
    <col min="14337" max="14337" width="46.285156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8.5703125" customWidth="1"/>
    <col min="14360" max="14360" width="8.42578125" bestFit="1" customWidth="1"/>
    <col min="14361" max="14361" width="9.42578125" customWidth="1"/>
    <col min="14362" max="14362" width="7.28515625" customWidth="1"/>
    <col min="14363" max="14363" width="9.28515625" customWidth="1"/>
    <col min="14364" max="14364" width="5.85546875" customWidth="1"/>
    <col min="14365" max="14365" width="9.42578125" customWidth="1"/>
    <col min="14366" max="14366" width="5.85546875" customWidth="1"/>
    <col min="14593" max="14593" width="46.285156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8.5703125" customWidth="1"/>
    <col min="14616" max="14616" width="8.42578125" bestFit="1" customWidth="1"/>
    <col min="14617" max="14617" width="9.42578125" customWidth="1"/>
    <col min="14618" max="14618" width="7.28515625" customWidth="1"/>
    <col min="14619" max="14619" width="9.28515625" customWidth="1"/>
    <col min="14620" max="14620" width="5.85546875" customWidth="1"/>
    <col min="14621" max="14621" width="9.42578125" customWidth="1"/>
    <col min="14622" max="14622" width="5.85546875" customWidth="1"/>
    <col min="14849" max="14849" width="46.285156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8.5703125" customWidth="1"/>
    <col min="14872" max="14872" width="8.42578125" bestFit="1" customWidth="1"/>
    <col min="14873" max="14873" width="9.42578125" customWidth="1"/>
    <col min="14874" max="14874" width="7.28515625" customWidth="1"/>
    <col min="14875" max="14875" width="9.28515625" customWidth="1"/>
    <col min="14876" max="14876" width="5.85546875" customWidth="1"/>
    <col min="14877" max="14877" width="9.42578125" customWidth="1"/>
    <col min="14878" max="14878" width="5.85546875" customWidth="1"/>
    <col min="15105" max="15105" width="46.285156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8.5703125" customWidth="1"/>
    <col min="15128" max="15128" width="8.42578125" bestFit="1" customWidth="1"/>
    <col min="15129" max="15129" width="9.42578125" customWidth="1"/>
    <col min="15130" max="15130" width="7.28515625" customWidth="1"/>
    <col min="15131" max="15131" width="9.28515625" customWidth="1"/>
    <col min="15132" max="15132" width="5.85546875" customWidth="1"/>
    <col min="15133" max="15133" width="9.42578125" customWidth="1"/>
    <col min="15134" max="15134" width="5.85546875" customWidth="1"/>
    <col min="15361" max="15361" width="46.285156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8.5703125" customWidth="1"/>
    <col min="15384" max="15384" width="8.42578125" bestFit="1" customWidth="1"/>
    <col min="15385" max="15385" width="9.42578125" customWidth="1"/>
    <col min="15386" max="15386" width="7.28515625" customWidth="1"/>
    <col min="15387" max="15387" width="9.28515625" customWidth="1"/>
    <col min="15388" max="15388" width="5.85546875" customWidth="1"/>
    <col min="15389" max="15389" width="9.42578125" customWidth="1"/>
    <col min="15390" max="15390" width="5.85546875" customWidth="1"/>
    <col min="15617" max="15617" width="46.285156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8.5703125" customWidth="1"/>
    <col min="15640" max="15640" width="8.42578125" bestFit="1" customWidth="1"/>
    <col min="15641" max="15641" width="9.42578125" customWidth="1"/>
    <col min="15642" max="15642" width="7.28515625" customWidth="1"/>
    <col min="15643" max="15643" width="9.28515625" customWidth="1"/>
    <col min="15644" max="15644" width="5.85546875" customWidth="1"/>
    <col min="15645" max="15645" width="9.42578125" customWidth="1"/>
    <col min="15646" max="15646" width="5.85546875" customWidth="1"/>
    <col min="15873" max="15873" width="46.285156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8.5703125" customWidth="1"/>
    <col min="15896" max="15896" width="8.42578125" bestFit="1" customWidth="1"/>
    <col min="15897" max="15897" width="9.42578125" customWidth="1"/>
    <col min="15898" max="15898" width="7.28515625" customWidth="1"/>
    <col min="15899" max="15899" width="9.28515625" customWidth="1"/>
    <col min="15900" max="15900" width="5.85546875" customWidth="1"/>
    <col min="15901" max="15901" width="9.42578125" customWidth="1"/>
    <col min="15902" max="15902" width="5.85546875" customWidth="1"/>
    <col min="16129" max="16129" width="46.285156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8.5703125" customWidth="1"/>
    <col min="16152" max="16152" width="8.42578125" bestFit="1" customWidth="1"/>
    <col min="16153" max="16153" width="9.42578125" customWidth="1"/>
    <col min="16154" max="16154" width="7.28515625" customWidth="1"/>
    <col min="16155" max="16155" width="9.28515625" customWidth="1"/>
    <col min="16156" max="16156" width="5.85546875" customWidth="1"/>
    <col min="16157" max="16157" width="9.42578125" customWidth="1"/>
    <col min="16158" max="16158" width="5.85546875" customWidth="1"/>
  </cols>
  <sheetData>
    <row r="1" spans="1:30" ht="13.5" customHeight="1" thickBot="1" x14ac:dyDescent="0.3">
      <c r="A1" s="1">
        <v>17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3"/>
      <c r="X1" s="3"/>
      <c r="Y1" s="3"/>
      <c r="Z1" s="3"/>
      <c r="AA1" s="3"/>
      <c r="AB1" s="3"/>
      <c r="AC1" s="3"/>
      <c r="AD1" s="3"/>
    </row>
    <row r="2" spans="1:30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</row>
    <row r="3" spans="1:30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</row>
    <row r="4" spans="1:30" ht="15.75" thickBot="1" x14ac:dyDescent="0.3">
      <c r="A4" s="21" t="s">
        <v>22</v>
      </c>
      <c r="B4" s="22">
        <v>970</v>
      </c>
      <c r="C4" s="23">
        <f>'[1]16'!C69</f>
        <v>-328</v>
      </c>
      <c r="D4" s="23">
        <f>'[1]16'!D69</f>
        <v>498</v>
      </c>
      <c r="E4" s="23">
        <f>'[1]16'!E69</f>
        <v>800</v>
      </c>
      <c r="F4" s="23">
        <f>'[1]16'!F69</f>
        <v>4566</v>
      </c>
      <c r="G4" s="23">
        <f>'[1]16'!G69</f>
        <v>0</v>
      </c>
      <c r="H4" s="28">
        <f>'[1]16'!H69</f>
        <v>5.4120000000003756</v>
      </c>
      <c r="I4" s="28">
        <f>'[1]16'!I69</f>
        <v>0</v>
      </c>
      <c r="J4" s="28">
        <f>'[1]16'!J69</f>
        <v>0</v>
      </c>
      <c r="K4" s="28">
        <f>'[1]16'!K69</f>
        <v>54249.160000000033</v>
      </c>
      <c r="L4" s="28">
        <f>'[1]16'!L69</f>
        <v>-144727.87000000017</v>
      </c>
      <c r="M4" s="28">
        <f>'[1]16'!M69</f>
        <v>79351.260000000009</v>
      </c>
      <c r="N4" s="28">
        <f>'[1]16'!N69</f>
        <v>40812</v>
      </c>
      <c r="O4" s="28">
        <f>'[1]16'!O69</f>
        <v>12353.950000000012</v>
      </c>
      <c r="P4" s="28">
        <f>'[1]16'!P69</f>
        <v>342279.39</v>
      </c>
      <c r="Q4" s="28">
        <f>'[1]16'!Q69</f>
        <v>0</v>
      </c>
      <c r="R4" s="28">
        <f>'[1]16'!R69</f>
        <v>0</v>
      </c>
      <c r="S4" s="28">
        <f>'[1]16'!S69</f>
        <v>21986.050000000007</v>
      </c>
      <c r="T4" s="23">
        <f>'[1]16'!T69</f>
        <v>0.72999999999615284</v>
      </c>
      <c r="U4" s="217">
        <f>'[1]15'!U61</f>
        <v>0</v>
      </c>
      <c r="V4" s="232">
        <f>'[1]15'!V61</f>
        <v>0</v>
      </c>
      <c r="W4" s="3"/>
      <c r="X4" s="3"/>
      <c r="Y4" s="3"/>
      <c r="Z4" s="3"/>
      <c r="AA4" s="3"/>
      <c r="AB4" s="3"/>
      <c r="AC4" s="3"/>
      <c r="AD4" s="3"/>
    </row>
    <row r="5" spans="1:30" x14ac:dyDescent="0.25">
      <c r="A5" s="33" t="s">
        <v>23</v>
      </c>
      <c r="B5" s="34">
        <f>B4+1</f>
        <v>971</v>
      </c>
      <c r="C5" s="35"/>
      <c r="D5" s="36"/>
      <c r="E5" s="37">
        <v>4680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233"/>
      <c r="W5" s="3"/>
      <c r="X5" s="3"/>
      <c r="Y5" s="3"/>
      <c r="Z5" s="3"/>
      <c r="AA5" s="3"/>
      <c r="AB5" s="3"/>
      <c r="AC5" s="3"/>
      <c r="AD5" s="3"/>
    </row>
    <row r="6" spans="1:30" x14ac:dyDescent="0.25">
      <c r="A6" s="33" t="s">
        <v>23</v>
      </c>
      <c r="B6" s="34">
        <f>B5+1</f>
        <v>972</v>
      </c>
      <c r="C6" s="35"/>
      <c r="D6" s="36"/>
      <c r="E6" s="37">
        <v>150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233"/>
      <c r="W6" s="3"/>
      <c r="X6" s="3"/>
      <c r="Y6" s="3"/>
      <c r="Z6" s="3"/>
      <c r="AA6" s="3"/>
      <c r="AB6" s="3"/>
      <c r="AC6" s="3"/>
      <c r="AD6" s="3"/>
    </row>
    <row r="7" spans="1:30" x14ac:dyDescent="0.25">
      <c r="A7" s="33" t="s">
        <v>24</v>
      </c>
      <c r="B7" s="34">
        <f>B6+1</f>
        <v>973</v>
      </c>
      <c r="C7" s="35"/>
      <c r="D7" s="36"/>
      <c r="E7" s="37"/>
      <c r="F7" s="38">
        <v>1870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233"/>
      <c r="W7" s="3"/>
      <c r="X7" s="3"/>
      <c r="Y7" s="3"/>
      <c r="Z7" s="3"/>
      <c r="AA7" s="3"/>
      <c r="AB7" s="3"/>
      <c r="AC7" s="3"/>
      <c r="AD7" s="3"/>
    </row>
    <row r="8" spans="1:30" x14ac:dyDescent="0.25">
      <c r="A8" s="33"/>
      <c r="B8" s="34">
        <f t="shared" ref="B8:B26" si="0">B7+1</f>
        <v>974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233"/>
      <c r="W8" s="3"/>
      <c r="X8" s="3"/>
      <c r="Y8" s="3"/>
      <c r="Z8" s="3"/>
      <c r="AA8" s="3"/>
      <c r="AB8" s="3"/>
      <c r="AC8" s="3"/>
      <c r="AD8" s="3"/>
    </row>
    <row r="9" spans="1:30" x14ac:dyDescent="0.25">
      <c r="A9" s="33"/>
      <c r="B9" s="34">
        <f t="shared" si="0"/>
        <v>975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233"/>
      <c r="W9" s="3"/>
      <c r="X9" s="3"/>
      <c r="Y9" s="3"/>
      <c r="Z9" s="3"/>
      <c r="AA9" s="3"/>
      <c r="AB9" s="3"/>
      <c r="AC9" s="3"/>
      <c r="AD9" s="3"/>
    </row>
    <row r="10" spans="1:30" x14ac:dyDescent="0.25">
      <c r="A10" s="33"/>
      <c r="B10" s="34">
        <f t="shared" si="0"/>
        <v>976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233"/>
      <c r="W10" s="3"/>
      <c r="X10" s="3"/>
      <c r="Y10" s="3"/>
      <c r="Z10" s="3"/>
      <c r="AA10" s="3"/>
      <c r="AB10" s="3"/>
      <c r="AC10" s="3"/>
      <c r="AD10" s="3"/>
    </row>
    <row r="11" spans="1:30" x14ac:dyDescent="0.25">
      <c r="A11" s="33"/>
      <c r="B11" s="34">
        <f t="shared" si="0"/>
        <v>977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233"/>
      <c r="W11" s="3"/>
      <c r="X11" s="3"/>
      <c r="Y11" s="3"/>
      <c r="Z11" s="3"/>
      <c r="AA11" s="3"/>
      <c r="AB11" s="3"/>
      <c r="AC11" s="3"/>
      <c r="AD11" s="3"/>
    </row>
    <row r="12" spans="1:30" x14ac:dyDescent="0.25">
      <c r="A12" s="33"/>
      <c r="B12" s="34">
        <f t="shared" si="0"/>
        <v>978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233"/>
      <c r="W12" s="3"/>
      <c r="X12" s="3"/>
      <c r="Y12" s="3"/>
      <c r="Z12" s="3"/>
      <c r="AA12" s="3"/>
      <c r="AB12" s="3"/>
      <c r="AC12" s="3"/>
      <c r="AD12" s="3"/>
    </row>
    <row r="13" spans="1:30" x14ac:dyDescent="0.25">
      <c r="A13" s="33"/>
      <c r="B13" s="34">
        <f t="shared" si="0"/>
        <v>979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233"/>
      <c r="W13" s="3"/>
      <c r="X13" s="3"/>
      <c r="Y13" s="3"/>
      <c r="Z13" s="3"/>
      <c r="AA13" s="3"/>
      <c r="AB13" s="3"/>
      <c r="AC13" s="3"/>
      <c r="AD13" s="3"/>
    </row>
    <row r="14" spans="1:30" x14ac:dyDescent="0.25">
      <c r="A14" s="33"/>
      <c r="B14" s="34">
        <f t="shared" si="0"/>
        <v>980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233"/>
      <c r="W14" s="3"/>
      <c r="X14" s="3"/>
      <c r="Y14" s="3"/>
      <c r="Z14" s="3"/>
      <c r="AA14" s="3"/>
      <c r="AB14" s="3"/>
      <c r="AC14" s="3"/>
      <c r="AD14" s="3"/>
    </row>
    <row r="15" spans="1:30" x14ac:dyDescent="0.25">
      <c r="A15" s="33"/>
      <c r="B15" s="34">
        <f t="shared" si="0"/>
        <v>981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233"/>
      <c r="W15" s="3"/>
      <c r="X15" s="3"/>
      <c r="Y15" s="3"/>
      <c r="Z15" s="3"/>
      <c r="AA15" s="3"/>
      <c r="AB15" s="3"/>
      <c r="AC15" s="3"/>
      <c r="AD15" s="3"/>
    </row>
    <row r="16" spans="1:30" x14ac:dyDescent="0.25">
      <c r="A16" s="33"/>
      <c r="B16" s="34">
        <f t="shared" si="0"/>
        <v>982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233"/>
      <c r="W16" s="3"/>
      <c r="X16" s="3"/>
      <c r="Y16" s="3"/>
      <c r="Z16" s="3"/>
      <c r="AA16" s="3"/>
      <c r="AB16" s="3"/>
      <c r="AC16" s="3"/>
      <c r="AD16" s="3"/>
    </row>
    <row r="17" spans="1:30" x14ac:dyDescent="0.25">
      <c r="A17" s="33"/>
      <c r="B17" s="34">
        <f t="shared" si="0"/>
        <v>983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233"/>
      <c r="W17" s="3"/>
      <c r="X17" s="3"/>
      <c r="Y17" s="3"/>
      <c r="Z17" s="3"/>
      <c r="AA17" s="3"/>
      <c r="AB17" s="3"/>
      <c r="AC17" s="3"/>
      <c r="AD17" s="3"/>
    </row>
    <row r="18" spans="1:30" x14ac:dyDescent="0.25">
      <c r="A18" s="33"/>
      <c r="B18" s="34">
        <f t="shared" si="0"/>
        <v>984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233"/>
      <c r="W18" s="3"/>
      <c r="X18" s="3"/>
      <c r="Y18" s="3"/>
      <c r="Z18" s="3"/>
      <c r="AA18" s="3"/>
      <c r="AB18" s="3"/>
      <c r="AC18" s="3"/>
      <c r="AD18" s="3"/>
    </row>
    <row r="19" spans="1:30" x14ac:dyDescent="0.25">
      <c r="A19" s="33"/>
      <c r="B19" s="34">
        <f t="shared" si="0"/>
        <v>985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233"/>
      <c r="W19" s="3"/>
      <c r="X19" s="3"/>
      <c r="Y19" s="3"/>
      <c r="Z19" s="3"/>
      <c r="AA19" s="3"/>
      <c r="AB19" s="3"/>
      <c r="AC19" s="3"/>
      <c r="AD19" s="3"/>
    </row>
    <row r="20" spans="1:30" x14ac:dyDescent="0.25">
      <c r="A20" s="33"/>
      <c r="B20" s="34">
        <f t="shared" si="0"/>
        <v>986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233"/>
      <c r="W20" s="3"/>
      <c r="X20" s="3"/>
      <c r="Y20" s="3"/>
      <c r="Z20" s="3"/>
      <c r="AA20" s="3"/>
      <c r="AB20" s="3"/>
      <c r="AC20" s="3"/>
      <c r="AD20" s="3"/>
    </row>
    <row r="21" spans="1:30" x14ac:dyDescent="0.25">
      <c r="A21" s="33"/>
      <c r="B21" s="34">
        <f t="shared" si="0"/>
        <v>987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233"/>
      <c r="W21" s="3"/>
      <c r="X21" s="3"/>
      <c r="Y21" s="3"/>
      <c r="Z21" s="3"/>
      <c r="AA21" s="3"/>
      <c r="AB21" s="3"/>
      <c r="AC21" s="3"/>
      <c r="AD21" s="3"/>
    </row>
    <row r="22" spans="1:30" x14ac:dyDescent="0.25">
      <c r="A22" s="33" t="s">
        <v>23</v>
      </c>
      <c r="B22" s="34">
        <f t="shared" si="0"/>
        <v>988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233"/>
      <c r="W22" s="3"/>
      <c r="X22" s="3"/>
      <c r="Y22" s="3"/>
      <c r="Z22" s="3"/>
      <c r="AA22" s="3"/>
      <c r="AB22" s="3"/>
      <c r="AC22" s="3"/>
      <c r="AD22" s="3"/>
    </row>
    <row r="23" spans="1:30" x14ac:dyDescent="0.25">
      <c r="A23" s="33" t="s">
        <v>23</v>
      </c>
      <c r="B23" s="34">
        <f t="shared" si="0"/>
        <v>989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233"/>
      <c r="W23" s="3"/>
      <c r="X23" s="3"/>
      <c r="Y23" s="3"/>
      <c r="Z23" s="3"/>
      <c r="AA23" s="3"/>
      <c r="AB23" s="3"/>
      <c r="AC23" s="3"/>
      <c r="AD23" s="3"/>
    </row>
    <row r="24" spans="1:30" x14ac:dyDescent="0.25">
      <c r="A24" s="33" t="s">
        <v>24</v>
      </c>
      <c r="B24" s="34">
        <f t="shared" si="0"/>
        <v>990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233"/>
      <c r="W24" s="3"/>
      <c r="X24" s="3"/>
      <c r="Y24" s="3"/>
      <c r="Z24" s="3"/>
      <c r="AA24" s="3"/>
      <c r="AB24" s="3"/>
      <c r="AC24" s="3"/>
      <c r="AD24" s="3"/>
    </row>
    <row r="25" spans="1:30" x14ac:dyDescent="0.25">
      <c r="A25" s="33" t="s">
        <v>25</v>
      </c>
      <c r="B25" s="34">
        <f t="shared" si="0"/>
        <v>991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233"/>
      <c r="W25" s="3"/>
      <c r="X25" s="3"/>
      <c r="Y25" s="3"/>
      <c r="Z25" s="3"/>
      <c r="AA25" s="3"/>
      <c r="AB25" s="3"/>
      <c r="AC25" s="3"/>
      <c r="AD25" s="3"/>
    </row>
    <row r="26" spans="1:30" ht="15.75" thickBot="1" x14ac:dyDescent="0.3">
      <c r="A26" s="33" t="s">
        <v>26</v>
      </c>
      <c r="B26" s="34">
        <f t="shared" si="0"/>
        <v>992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9"/>
      <c r="R26" s="40"/>
      <c r="S26" s="42"/>
      <c r="T26" s="42"/>
      <c r="U26" s="45"/>
      <c r="V26" s="233"/>
      <c r="W26" s="3"/>
      <c r="X26" s="3"/>
      <c r="Y26" s="3"/>
      <c r="Z26" s="3"/>
      <c r="AA26" s="3"/>
      <c r="AB26" s="3"/>
      <c r="AC26" s="3"/>
      <c r="AD26" s="3"/>
    </row>
    <row r="27" spans="1:30" ht="15.75" thickBot="1" x14ac:dyDescent="0.3">
      <c r="A27" s="269" t="s">
        <v>27</v>
      </c>
      <c r="B27" s="270"/>
      <c r="C27" s="50">
        <f t="shared" ref="C27:V27" si="1">SUM(C4:C26)</f>
        <v>-328</v>
      </c>
      <c r="D27" s="50">
        <f t="shared" si="1"/>
        <v>498</v>
      </c>
      <c r="E27" s="51">
        <f t="shared" si="1"/>
        <v>5630</v>
      </c>
      <c r="F27" s="50">
        <f t="shared" si="1"/>
        <v>6436</v>
      </c>
      <c r="G27" s="52">
        <f t="shared" si="1"/>
        <v>0</v>
      </c>
      <c r="H27" s="28">
        <f t="shared" si="1"/>
        <v>5.4120000000003756</v>
      </c>
      <c r="I27" s="27">
        <f t="shared" si="1"/>
        <v>0</v>
      </c>
      <c r="J27" s="28">
        <f t="shared" si="1"/>
        <v>0</v>
      </c>
      <c r="K27" s="29">
        <f t="shared" si="1"/>
        <v>54249.160000000033</v>
      </c>
      <c r="L27" s="28">
        <f t="shared" si="1"/>
        <v>-144727.87000000017</v>
      </c>
      <c r="M27" s="28">
        <f t="shared" si="1"/>
        <v>79351.260000000009</v>
      </c>
      <c r="N27" s="28">
        <f t="shared" si="1"/>
        <v>40812</v>
      </c>
      <c r="O27" s="27">
        <f t="shared" si="1"/>
        <v>12353.950000000012</v>
      </c>
      <c r="P27" s="28">
        <f t="shared" si="1"/>
        <v>342279.39</v>
      </c>
      <c r="Q27" s="28">
        <f t="shared" si="1"/>
        <v>0</v>
      </c>
      <c r="R27" s="28">
        <f t="shared" si="1"/>
        <v>0</v>
      </c>
      <c r="S27" s="28">
        <f t="shared" si="1"/>
        <v>21986.050000000007</v>
      </c>
      <c r="T27" s="28">
        <f t="shared" si="1"/>
        <v>0.72999999999615284</v>
      </c>
      <c r="U27" s="202">
        <f t="shared" si="1"/>
        <v>0</v>
      </c>
      <c r="V27" s="202">
        <f t="shared" si="1"/>
        <v>0</v>
      </c>
      <c r="W27" s="3"/>
      <c r="X27" s="3"/>
      <c r="Y27" s="3"/>
      <c r="Z27" s="3"/>
      <c r="AA27" s="3"/>
      <c r="AB27" s="3"/>
      <c r="AC27" s="3"/>
      <c r="AD27" s="3"/>
    </row>
    <row r="28" spans="1:30" ht="15.75" thickBot="1" x14ac:dyDescent="0.3">
      <c r="A28" s="53" t="s">
        <v>28</v>
      </c>
      <c r="B28" s="54">
        <v>381</v>
      </c>
      <c r="C28" s="54"/>
      <c r="D28" s="55"/>
      <c r="E28" s="56"/>
      <c r="F28" s="57"/>
      <c r="G28" s="58"/>
      <c r="H28" s="63"/>
      <c r="I28" s="65"/>
      <c r="J28" s="64"/>
      <c r="K28" s="62"/>
      <c r="L28" s="63"/>
      <c r="M28" s="64"/>
      <c r="N28" s="64"/>
      <c r="O28" s="65"/>
      <c r="P28" s="64"/>
      <c r="Q28" s="66"/>
      <c r="R28" s="63"/>
      <c r="S28" s="64"/>
      <c r="T28" s="64"/>
      <c r="U28" s="67"/>
      <c r="V28" s="234"/>
      <c r="W28" s="3"/>
      <c r="X28" s="3"/>
      <c r="Y28" s="3"/>
      <c r="Z28" s="3"/>
      <c r="AA28" s="3"/>
      <c r="AB28" s="3"/>
      <c r="AC28" s="3"/>
      <c r="AD28" s="3"/>
    </row>
    <row r="29" spans="1:30" x14ac:dyDescent="0.25">
      <c r="A29" s="33"/>
      <c r="B29" s="69">
        <f>B28+1</f>
        <v>382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235"/>
      <c r="W29" s="3"/>
      <c r="X29" s="3"/>
      <c r="Y29" s="3"/>
      <c r="Z29" s="3"/>
      <c r="AA29" s="3"/>
      <c r="AB29" s="3"/>
      <c r="AC29" s="3"/>
      <c r="AD29" s="3"/>
    </row>
    <row r="30" spans="1:30" x14ac:dyDescent="0.25">
      <c r="A30" s="33"/>
      <c r="B30" s="69">
        <f t="shared" ref="B30:B47" si="2">B29+1</f>
        <v>383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235"/>
      <c r="W30" s="3"/>
      <c r="X30" s="3"/>
      <c r="Y30" s="3"/>
      <c r="Z30" s="3"/>
      <c r="AA30" s="3"/>
      <c r="AB30" s="3"/>
      <c r="AC30" s="3"/>
      <c r="AD30" s="3"/>
    </row>
    <row r="31" spans="1:30" x14ac:dyDescent="0.25">
      <c r="A31" s="33"/>
      <c r="B31" s="69">
        <f t="shared" si="2"/>
        <v>384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235"/>
      <c r="W31" s="3"/>
      <c r="X31" s="3"/>
      <c r="Y31" s="3"/>
      <c r="Z31" s="3"/>
      <c r="AA31" s="3"/>
      <c r="AB31" s="3"/>
      <c r="AC31" s="3"/>
      <c r="AD31" s="3"/>
    </row>
    <row r="32" spans="1:30" x14ac:dyDescent="0.25">
      <c r="A32" s="33" t="s">
        <v>31</v>
      </c>
      <c r="B32" s="69">
        <f t="shared" si="2"/>
        <v>385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235"/>
      <c r="W32" s="3"/>
      <c r="X32" s="3"/>
      <c r="Y32" s="3"/>
      <c r="Z32" s="3"/>
      <c r="AA32" s="3"/>
      <c r="AB32" s="3"/>
      <c r="AC32" s="3"/>
      <c r="AD32" s="3"/>
    </row>
    <row r="33" spans="1:30" x14ac:dyDescent="0.25">
      <c r="A33" s="33"/>
      <c r="B33" s="69">
        <f t="shared" si="2"/>
        <v>386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235"/>
      <c r="W33" s="3"/>
      <c r="X33" s="3"/>
      <c r="Y33" s="3"/>
      <c r="Z33" s="3"/>
      <c r="AA33" s="3"/>
      <c r="AB33" s="3"/>
      <c r="AC33" s="3"/>
      <c r="AD33" s="3"/>
    </row>
    <row r="34" spans="1:30" x14ac:dyDescent="0.25">
      <c r="A34" s="33"/>
      <c r="B34" s="69">
        <f t="shared" si="2"/>
        <v>387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235"/>
      <c r="W34" s="3"/>
      <c r="X34" s="3"/>
      <c r="Y34" s="3"/>
      <c r="Z34" s="3"/>
      <c r="AA34" s="3"/>
      <c r="AB34" s="3"/>
      <c r="AC34" s="3"/>
      <c r="AD34" s="3"/>
    </row>
    <row r="35" spans="1:30" x14ac:dyDescent="0.25">
      <c r="A35" s="33"/>
      <c r="B35" s="69">
        <f t="shared" si="2"/>
        <v>388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235"/>
      <c r="W35" s="3"/>
      <c r="X35" s="3"/>
      <c r="Y35" s="3"/>
      <c r="Z35" s="3"/>
      <c r="AA35" s="3"/>
      <c r="AB35" s="3"/>
      <c r="AC35" s="3"/>
      <c r="AD35" s="3"/>
    </row>
    <row r="36" spans="1:30" x14ac:dyDescent="0.25">
      <c r="A36" s="33"/>
      <c r="B36" s="69">
        <f t="shared" si="2"/>
        <v>389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235"/>
      <c r="W36" s="3"/>
      <c r="X36" s="3"/>
      <c r="Y36" s="3"/>
      <c r="Z36" s="3"/>
      <c r="AA36" s="3"/>
      <c r="AB36" s="3"/>
      <c r="AC36" s="3"/>
      <c r="AD36" s="3"/>
    </row>
    <row r="37" spans="1:30" x14ac:dyDescent="0.25">
      <c r="A37" s="33"/>
      <c r="B37" s="69">
        <f t="shared" si="2"/>
        <v>390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235"/>
      <c r="W37" s="3"/>
      <c r="X37" s="3"/>
      <c r="Y37" s="3"/>
      <c r="Z37" s="3"/>
      <c r="AA37" s="3"/>
      <c r="AB37" s="3"/>
      <c r="AC37" s="3"/>
      <c r="AD37" s="3"/>
    </row>
    <row r="38" spans="1:30" x14ac:dyDescent="0.25">
      <c r="A38" s="33"/>
      <c r="B38" s="69">
        <f t="shared" si="2"/>
        <v>391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235"/>
      <c r="W38" s="3"/>
      <c r="X38" s="3"/>
      <c r="Y38" s="3"/>
      <c r="Z38" s="3"/>
      <c r="AA38" s="3"/>
      <c r="AB38" s="3"/>
      <c r="AC38" s="3"/>
      <c r="AD38" s="3"/>
    </row>
    <row r="39" spans="1:30" x14ac:dyDescent="0.25">
      <c r="A39" s="33"/>
      <c r="B39" s="69">
        <f t="shared" si="2"/>
        <v>392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235"/>
      <c r="W39" s="3"/>
      <c r="X39" s="3"/>
      <c r="Y39" s="3"/>
      <c r="Z39" s="3"/>
      <c r="AA39" s="3"/>
      <c r="AB39" s="3"/>
      <c r="AC39" s="3"/>
      <c r="AD39" s="3"/>
    </row>
    <row r="40" spans="1:30" x14ac:dyDescent="0.25">
      <c r="A40" s="33" t="s">
        <v>31</v>
      </c>
      <c r="B40" s="69">
        <f t="shared" si="2"/>
        <v>393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235"/>
      <c r="W40" s="3"/>
      <c r="X40" s="3"/>
      <c r="Y40" s="3"/>
      <c r="Z40" s="3"/>
      <c r="AA40" s="3"/>
      <c r="AB40" s="3"/>
      <c r="AC40" s="3"/>
      <c r="AD40" s="3"/>
    </row>
    <row r="41" spans="1:30" x14ac:dyDescent="0.25">
      <c r="A41" s="33" t="s">
        <v>32</v>
      </c>
      <c r="B41" s="69">
        <f t="shared" si="2"/>
        <v>394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235"/>
      <c r="W41" s="3"/>
      <c r="X41" s="3"/>
      <c r="Y41" s="3"/>
      <c r="Z41" s="3"/>
      <c r="AA41" s="3"/>
      <c r="AB41" s="3"/>
      <c r="AC41" s="3"/>
      <c r="AD41" s="3"/>
    </row>
    <row r="42" spans="1:30" x14ac:dyDescent="0.25">
      <c r="A42" s="33" t="s">
        <v>33</v>
      </c>
      <c r="B42" s="69">
        <f t="shared" si="2"/>
        <v>395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235"/>
      <c r="W42" s="3"/>
      <c r="X42" s="3"/>
      <c r="Y42" s="3"/>
      <c r="Z42" s="3"/>
      <c r="AA42" s="3"/>
      <c r="AB42" s="3"/>
      <c r="AC42" s="3"/>
      <c r="AD42" s="3"/>
    </row>
    <row r="43" spans="1:30" x14ac:dyDescent="0.25">
      <c r="A43" s="33" t="s">
        <v>34</v>
      </c>
      <c r="B43" s="69">
        <f t="shared" si="2"/>
        <v>396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235"/>
      <c r="W43" s="3"/>
      <c r="X43" s="3"/>
      <c r="Y43" s="3"/>
      <c r="Z43" s="3"/>
      <c r="AA43" s="3"/>
      <c r="AB43" s="3"/>
      <c r="AC43" s="3"/>
      <c r="AD43" s="3"/>
    </row>
    <row r="44" spans="1:30" x14ac:dyDescent="0.25">
      <c r="A44" s="33" t="s">
        <v>35</v>
      </c>
      <c r="B44" s="69">
        <f t="shared" si="2"/>
        <v>397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235"/>
      <c r="W44" s="3"/>
      <c r="X44" s="3"/>
      <c r="Y44" s="3"/>
      <c r="Z44" s="3"/>
      <c r="AA44" s="3"/>
      <c r="AB44" s="3"/>
      <c r="AC44" s="3"/>
      <c r="AD44" s="3"/>
    </row>
    <row r="45" spans="1:30" x14ac:dyDescent="0.25">
      <c r="A45" s="33"/>
      <c r="B45" s="69">
        <f t="shared" si="2"/>
        <v>398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235"/>
      <c r="W45" s="3"/>
      <c r="X45" s="3"/>
      <c r="Y45" s="3"/>
      <c r="Z45" s="3"/>
      <c r="AA45" s="3"/>
      <c r="AB45" s="3"/>
      <c r="AC45" s="3"/>
      <c r="AD45" s="3"/>
    </row>
    <row r="46" spans="1:30" x14ac:dyDescent="0.25">
      <c r="A46" s="33" t="s">
        <v>29</v>
      </c>
      <c r="B46" s="69">
        <f t="shared" si="2"/>
        <v>399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235"/>
      <c r="W46" s="3"/>
      <c r="X46" s="3"/>
      <c r="Y46" s="3"/>
      <c r="Z46" s="3"/>
      <c r="AA46" s="3"/>
      <c r="AB46" s="3"/>
      <c r="AC46" s="3"/>
      <c r="AD46" s="3"/>
    </row>
    <row r="47" spans="1:30" x14ac:dyDescent="0.25">
      <c r="A47" s="33" t="s">
        <v>30</v>
      </c>
      <c r="B47" s="69">
        <f t="shared" si="2"/>
        <v>400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235"/>
      <c r="W47" s="3"/>
      <c r="X47" s="3"/>
      <c r="Y47" s="3"/>
      <c r="Z47" s="3"/>
      <c r="AA47" s="3"/>
      <c r="AB47" s="3"/>
      <c r="AC47" s="3"/>
      <c r="AD47" s="3"/>
    </row>
    <row r="48" spans="1:30" ht="15.75" thickBot="1" x14ac:dyDescent="0.3">
      <c r="A48" s="271"/>
      <c r="B48" s="272"/>
      <c r="C48" s="75">
        <f t="shared" ref="C48:V48" si="3">SUM(C28:C47)</f>
        <v>0</v>
      </c>
      <c r="D48" s="76">
        <f t="shared" si="3"/>
        <v>0</v>
      </c>
      <c r="E48" s="77">
        <f t="shared" si="3"/>
        <v>0</v>
      </c>
      <c r="F48" s="76">
        <f t="shared" si="3"/>
        <v>0</v>
      </c>
      <c r="G48" s="78">
        <f t="shared" si="3"/>
        <v>0</v>
      </c>
      <c r="H48" s="206">
        <f t="shared" si="3"/>
        <v>0</v>
      </c>
      <c r="I48" s="206">
        <f t="shared" si="3"/>
        <v>0</v>
      </c>
      <c r="J48" s="80">
        <f>SUM(J28:J47)</f>
        <v>0</v>
      </c>
      <c r="K48" s="207">
        <f t="shared" si="3"/>
        <v>0</v>
      </c>
      <c r="L48" s="80">
        <f t="shared" si="3"/>
        <v>0</v>
      </c>
      <c r="M48" s="80">
        <f t="shared" si="3"/>
        <v>0</v>
      </c>
      <c r="N48" s="80">
        <f t="shared" si="3"/>
        <v>0</v>
      </c>
      <c r="O48" s="206">
        <f t="shared" si="3"/>
        <v>0</v>
      </c>
      <c r="P48" s="80">
        <f t="shared" si="3"/>
        <v>0</v>
      </c>
      <c r="Q48" s="80">
        <f>SUM(Q28:Q47)</f>
        <v>0</v>
      </c>
      <c r="R48" s="80">
        <f>SUM(R28:R47)</f>
        <v>0</v>
      </c>
      <c r="S48" s="80">
        <f t="shared" si="3"/>
        <v>0</v>
      </c>
      <c r="T48" s="80">
        <f t="shared" si="3"/>
        <v>0</v>
      </c>
      <c r="U48" s="236">
        <f t="shared" si="3"/>
        <v>0</v>
      </c>
      <c r="V48" s="236">
        <f t="shared" si="3"/>
        <v>0</v>
      </c>
      <c r="W48" s="3"/>
      <c r="X48" s="3"/>
      <c r="Y48" s="3"/>
      <c r="Z48" s="3"/>
      <c r="AA48" s="3"/>
      <c r="AB48" s="3"/>
      <c r="AC48" s="3"/>
      <c r="AD48" s="3"/>
    </row>
    <row r="49" spans="1:30" ht="15.75" thickBot="1" x14ac:dyDescent="0.3">
      <c r="A49" s="83" t="s">
        <v>36</v>
      </c>
      <c r="B49" s="84">
        <v>709</v>
      </c>
      <c r="C49" s="85"/>
      <c r="D49" s="86"/>
      <c r="E49" s="86"/>
      <c r="F49" s="87"/>
      <c r="G49" s="88"/>
      <c r="H49" s="93"/>
      <c r="I49" s="93"/>
      <c r="J49" s="92"/>
      <c r="K49" s="91"/>
      <c r="L49" s="92"/>
      <c r="M49" s="92"/>
      <c r="N49" s="92"/>
      <c r="O49" s="93"/>
      <c r="P49" s="92"/>
      <c r="Q49" s="92"/>
      <c r="R49" s="94"/>
      <c r="S49" s="92"/>
      <c r="T49" s="92"/>
      <c r="U49" s="95"/>
      <c r="V49" s="237"/>
      <c r="W49" s="3"/>
      <c r="X49" s="3"/>
      <c r="Y49" s="3"/>
      <c r="Z49" s="3"/>
      <c r="AA49" s="3"/>
      <c r="AB49" s="3"/>
      <c r="AC49" s="3"/>
      <c r="AD49" s="3"/>
    </row>
    <row r="50" spans="1:30" x14ac:dyDescent="0.25">
      <c r="A50" s="33" t="s">
        <v>81</v>
      </c>
      <c r="B50" s="97">
        <f t="shared" ref="B50:B64" si="4">B49+1</f>
        <v>710</v>
      </c>
      <c r="C50" s="35"/>
      <c r="D50" s="71"/>
      <c r="E50" s="71"/>
      <c r="F50" s="36"/>
      <c r="G50" s="37"/>
      <c r="H50" s="41"/>
      <c r="I50" s="41"/>
      <c r="J50" s="42"/>
      <c r="K50" s="43"/>
      <c r="L50" s="42"/>
      <c r="M50" s="42"/>
      <c r="N50" s="42"/>
      <c r="O50" s="41"/>
      <c r="P50" s="42"/>
      <c r="Q50" s="44"/>
      <c r="R50" s="40"/>
      <c r="S50" s="42"/>
      <c r="T50" s="42"/>
      <c r="U50" s="127"/>
      <c r="V50" s="238"/>
      <c r="W50" s="3"/>
      <c r="X50" s="3"/>
      <c r="Y50" s="3"/>
      <c r="Z50" s="3"/>
      <c r="AA50" s="3"/>
      <c r="AB50" s="3"/>
      <c r="AC50" s="3"/>
      <c r="AD50" s="3"/>
    </row>
    <row r="51" spans="1:30" x14ac:dyDescent="0.25">
      <c r="A51" s="33" t="s">
        <v>170</v>
      </c>
      <c r="B51" s="97">
        <f t="shared" si="4"/>
        <v>711</v>
      </c>
      <c r="C51" s="35"/>
      <c r="D51" s="71"/>
      <c r="E51" s="71"/>
      <c r="F51" s="36"/>
      <c r="G51" s="37"/>
      <c r="H51" s="41"/>
      <c r="I51" s="41"/>
      <c r="J51" s="42"/>
      <c r="K51" s="43"/>
      <c r="L51" s="42"/>
      <c r="M51" s="42"/>
      <c r="N51" s="42"/>
      <c r="O51" s="41"/>
      <c r="P51" s="42"/>
      <c r="Q51" s="44"/>
      <c r="R51" s="40"/>
      <c r="S51" s="42"/>
      <c r="T51" s="42"/>
      <c r="U51" s="103"/>
      <c r="V51" s="239"/>
      <c r="W51" s="3"/>
      <c r="X51" s="3"/>
      <c r="Y51" s="3"/>
      <c r="Z51" s="3"/>
      <c r="AA51" s="3"/>
      <c r="AB51" s="3"/>
      <c r="AC51" s="3"/>
      <c r="AD51" s="3"/>
    </row>
    <row r="52" spans="1:30" x14ac:dyDescent="0.25">
      <c r="A52" s="33"/>
      <c r="B52" s="97">
        <f t="shared" si="4"/>
        <v>712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239"/>
      <c r="W52" s="3"/>
      <c r="X52" s="3"/>
      <c r="Y52" s="3"/>
      <c r="Z52" s="3"/>
      <c r="AA52" s="3"/>
      <c r="AB52" s="3"/>
      <c r="AC52" s="3"/>
      <c r="AD52" s="3"/>
    </row>
    <row r="53" spans="1:30" x14ac:dyDescent="0.25">
      <c r="A53" s="33"/>
      <c r="B53" s="97">
        <f t="shared" si="4"/>
        <v>713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239"/>
      <c r="W53" s="3"/>
      <c r="X53" s="3"/>
      <c r="Y53" s="3"/>
      <c r="Z53" s="3"/>
      <c r="AA53" s="3"/>
      <c r="AB53" s="3"/>
      <c r="AC53" s="3"/>
      <c r="AD53" s="3"/>
    </row>
    <row r="54" spans="1:30" x14ac:dyDescent="0.25">
      <c r="A54" s="33"/>
      <c r="B54" s="97">
        <f t="shared" si="4"/>
        <v>714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239"/>
      <c r="W54" s="3"/>
      <c r="X54" s="3"/>
      <c r="Y54" s="3"/>
      <c r="Z54" s="3"/>
      <c r="AA54" s="3"/>
      <c r="AB54" s="3"/>
      <c r="AC54" s="3"/>
      <c r="AD54" s="3"/>
    </row>
    <row r="55" spans="1:30" x14ac:dyDescent="0.25">
      <c r="A55" s="33"/>
      <c r="B55" s="97">
        <f t="shared" si="4"/>
        <v>715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239"/>
      <c r="W55" s="3"/>
      <c r="X55" s="3"/>
      <c r="Y55" s="3"/>
      <c r="Z55" s="3"/>
      <c r="AA55" s="3"/>
      <c r="AB55" s="3"/>
      <c r="AC55" s="3"/>
      <c r="AD55" s="3"/>
    </row>
    <row r="56" spans="1:30" x14ac:dyDescent="0.25">
      <c r="A56" s="33"/>
      <c r="B56" s="97">
        <f t="shared" si="4"/>
        <v>716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239"/>
      <c r="W56" s="3"/>
      <c r="X56" s="3"/>
      <c r="Y56" s="3"/>
      <c r="Z56" s="3"/>
      <c r="AA56" s="3"/>
      <c r="AB56" s="3"/>
      <c r="AC56" s="3"/>
      <c r="AD56" s="3"/>
    </row>
    <row r="57" spans="1:30" x14ac:dyDescent="0.25">
      <c r="A57" s="33"/>
      <c r="B57" s="97">
        <f t="shared" si="4"/>
        <v>717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239"/>
      <c r="W57" s="3"/>
      <c r="X57" s="3"/>
      <c r="Y57" s="3"/>
      <c r="Z57" s="3"/>
      <c r="AA57" s="3"/>
      <c r="AB57" s="3"/>
      <c r="AC57" s="3"/>
      <c r="AD57" s="3"/>
    </row>
    <row r="58" spans="1:30" x14ac:dyDescent="0.25">
      <c r="A58" s="33"/>
      <c r="B58" s="97">
        <f t="shared" si="4"/>
        <v>718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239"/>
      <c r="W58" s="3"/>
      <c r="X58" s="3"/>
      <c r="Y58" s="3"/>
      <c r="Z58" s="3"/>
      <c r="AA58" s="3"/>
      <c r="AB58" s="3"/>
      <c r="AC58" s="3"/>
      <c r="AD58" s="3"/>
    </row>
    <row r="59" spans="1:30" x14ac:dyDescent="0.25">
      <c r="A59" s="33"/>
      <c r="B59" s="97">
        <f t="shared" si="4"/>
        <v>719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239"/>
      <c r="W59" s="3"/>
      <c r="X59" s="3"/>
      <c r="Y59" s="3"/>
      <c r="Z59" s="3"/>
      <c r="AA59" s="3"/>
      <c r="AB59" s="3"/>
      <c r="AC59" s="3"/>
      <c r="AD59" s="3"/>
    </row>
    <row r="60" spans="1:30" x14ac:dyDescent="0.25">
      <c r="A60" s="33"/>
      <c r="B60" s="97">
        <f t="shared" si="4"/>
        <v>720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239"/>
      <c r="W60" s="3"/>
      <c r="X60" s="3"/>
      <c r="Y60" s="3"/>
      <c r="Z60" s="3"/>
      <c r="AA60" s="3"/>
      <c r="AB60" s="3"/>
      <c r="AC60" s="3"/>
      <c r="AD60" s="3"/>
    </row>
    <row r="61" spans="1:30" x14ac:dyDescent="0.25">
      <c r="A61" s="33"/>
      <c r="B61" s="97">
        <f t="shared" si="4"/>
        <v>721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239"/>
      <c r="W61" s="3"/>
      <c r="X61" s="3"/>
      <c r="Y61" s="3"/>
      <c r="Z61" s="3"/>
      <c r="AA61" s="3"/>
      <c r="AB61" s="3"/>
      <c r="AC61" s="3"/>
      <c r="AD61" s="3"/>
    </row>
    <row r="62" spans="1:30" x14ac:dyDescent="0.25">
      <c r="A62" s="33"/>
      <c r="B62" s="97">
        <f t="shared" si="4"/>
        <v>722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239"/>
      <c r="W62" s="3"/>
      <c r="X62" s="3"/>
      <c r="Y62" s="3"/>
      <c r="Z62" s="3"/>
      <c r="AA62" s="3"/>
      <c r="AB62" s="3"/>
      <c r="AC62" s="3"/>
      <c r="AD62" s="3"/>
    </row>
    <row r="63" spans="1:30" x14ac:dyDescent="0.25">
      <c r="A63" s="33" t="s">
        <v>38</v>
      </c>
      <c r="B63" s="97">
        <f t="shared" si="4"/>
        <v>723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239"/>
      <c r="W63" s="3"/>
      <c r="X63" s="3"/>
      <c r="Y63" s="3"/>
      <c r="Z63" s="3"/>
      <c r="AA63" s="3"/>
      <c r="AB63" s="3"/>
      <c r="AC63" s="3"/>
      <c r="AD63" s="3"/>
    </row>
    <row r="64" spans="1:30" ht="15.75" thickBot="1" x14ac:dyDescent="0.3">
      <c r="A64" s="33" t="s">
        <v>39</v>
      </c>
      <c r="B64" s="97">
        <f t="shared" si="4"/>
        <v>724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103"/>
      <c r="V64" s="239"/>
      <c r="W64" s="3"/>
      <c r="X64" s="3"/>
      <c r="Y64" s="3"/>
      <c r="Z64" s="3"/>
      <c r="AA64" s="3"/>
      <c r="AB64" s="3"/>
      <c r="AC64" s="3"/>
      <c r="AD64" s="3"/>
    </row>
    <row r="65" spans="1:22" ht="15.75" thickBot="1" x14ac:dyDescent="0.3">
      <c r="A65" s="273" t="s">
        <v>40</v>
      </c>
      <c r="B65" s="273"/>
      <c r="C65" s="108">
        <f>SUM(C50:C64)</f>
        <v>0</v>
      </c>
      <c r="D65" s="108">
        <f t="shared" ref="D65:O65" si="5">SUM(D50:D64)</f>
        <v>0</v>
      </c>
      <c r="E65" s="108">
        <f t="shared" si="5"/>
        <v>0</v>
      </c>
      <c r="F65" s="108">
        <f t="shared" si="5"/>
        <v>0</v>
      </c>
      <c r="G65" s="108">
        <f t="shared" si="5"/>
        <v>0</v>
      </c>
      <c r="H65" s="108">
        <f t="shared" si="5"/>
        <v>0</v>
      </c>
      <c r="I65" s="108">
        <f t="shared" si="5"/>
        <v>0</v>
      </c>
      <c r="J65" s="108">
        <f t="shared" si="5"/>
        <v>0</v>
      </c>
      <c r="K65" s="108">
        <f t="shared" si="5"/>
        <v>0</v>
      </c>
      <c r="L65" s="108">
        <f t="shared" si="5"/>
        <v>0</v>
      </c>
      <c r="M65" s="108">
        <f t="shared" si="5"/>
        <v>0</v>
      </c>
      <c r="N65" s="108">
        <f t="shared" si="5"/>
        <v>0</v>
      </c>
      <c r="O65" s="108">
        <f t="shared" si="5"/>
        <v>0</v>
      </c>
      <c r="P65" s="110">
        <f t="shared" ref="P65:V65" si="6">SUM(P49:P64)</f>
        <v>0</v>
      </c>
      <c r="Q65" s="110">
        <f t="shared" si="6"/>
        <v>0</v>
      </c>
      <c r="R65" s="110">
        <f t="shared" si="6"/>
        <v>0</v>
      </c>
      <c r="S65" s="110">
        <f t="shared" si="6"/>
        <v>0</v>
      </c>
      <c r="T65" s="110">
        <f t="shared" si="6"/>
        <v>0</v>
      </c>
      <c r="U65" s="240">
        <f t="shared" si="6"/>
        <v>0</v>
      </c>
      <c r="V65" s="240">
        <f t="shared" si="6"/>
        <v>0</v>
      </c>
    </row>
    <row r="66" spans="1:22" ht="15.75" thickBot="1" x14ac:dyDescent="0.3">
      <c r="A66" s="274" t="s">
        <v>41</v>
      </c>
      <c r="B66" s="274"/>
      <c r="C66" s="114">
        <f t="shared" ref="C66:V66" si="7">C27+C48-C65</f>
        <v>-328</v>
      </c>
      <c r="D66" s="114">
        <f t="shared" si="7"/>
        <v>498</v>
      </c>
      <c r="E66" s="114">
        <f t="shared" si="7"/>
        <v>5630</v>
      </c>
      <c r="F66" s="114">
        <f t="shared" si="7"/>
        <v>6436</v>
      </c>
      <c r="G66" s="114">
        <f t="shared" si="7"/>
        <v>0</v>
      </c>
      <c r="H66" s="28">
        <f t="shared" si="7"/>
        <v>5.4120000000003756</v>
      </c>
      <c r="I66" s="28">
        <f t="shared" si="7"/>
        <v>0</v>
      </c>
      <c r="J66" s="28">
        <f t="shared" si="7"/>
        <v>0</v>
      </c>
      <c r="K66" s="28">
        <f t="shared" si="7"/>
        <v>54249.160000000033</v>
      </c>
      <c r="L66" s="28">
        <f t="shared" si="7"/>
        <v>-144727.87000000017</v>
      </c>
      <c r="M66" s="28">
        <f t="shared" si="7"/>
        <v>79351.260000000009</v>
      </c>
      <c r="N66" s="28">
        <f t="shared" si="7"/>
        <v>40812</v>
      </c>
      <c r="O66" s="28">
        <f t="shared" si="7"/>
        <v>12353.950000000012</v>
      </c>
      <c r="P66" s="28">
        <f t="shared" si="7"/>
        <v>342279.39</v>
      </c>
      <c r="Q66" s="28">
        <f t="shared" si="7"/>
        <v>0</v>
      </c>
      <c r="R66" s="28">
        <f t="shared" si="7"/>
        <v>0</v>
      </c>
      <c r="S66" s="28">
        <f t="shared" si="7"/>
        <v>21986.050000000007</v>
      </c>
      <c r="T66" s="28">
        <f t="shared" si="7"/>
        <v>0.72999999999615284</v>
      </c>
      <c r="U66" s="202">
        <f t="shared" si="7"/>
        <v>0</v>
      </c>
      <c r="V66" s="202">
        <f t="shared" si="7"/>
        <v>0</v>
      </c>
    </row>
    <row r="67" spans="1:22" ht="17.25" customHeight="1" x14ac:dyDescent="0.25"/>
    <row r="69" spans="1:22" ht="27" customHeight="1" x14ac:dyDescent="0.5">
      <c r="A69" s="124"/>
      <c r="Q69" s="311"/>
      <c r="R69" s="311"/>
      <c r="S69" s="311"/>
      <c r="T69" s="311"/>
    </row>
    <row r="70" spans="1:22" ht="21" customHeight="1" x14ac:dyDescent="0.5">
      <c r="A70" s="124" t="s">
        <v>42</v>
      </c>
      <c r="Q70" s="311"/>
      <c r="R70" s="311"/>
      <c r="S70" s="311"/>
      <c r="T70" s="311"/>
    </row>
    <row r="72" spans="1:22" x14ac:dyDescent="0.25">
      <c r="B72" s="125"/>
    </row>
    <row r="242" spans="4:4" x14ac:dyDescent="0.25">
      <c r="D242" s="119" t="s">
        <v>43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AE245"/>
  <sheetViews>
    <sheetView rightToLeft="1" topLeftCell="A25" workbookViewId="0">
      <selection activeCell="A9" sqref="A9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18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34">
        <v>973</v>
      </c>
      <c r="C4" s="23">
        <f>'[1]17'!C66</f>
        <v>-328</v>
      </c>
      <c r="D4" s="23">
        <f>'[1]17'!D66</f>
        <v>498</v>
      </c>
      <c r="E4" s="23">
        <f>'[1]17'!E66</f>
        <v>5630</v>
      </c>
      <c r="F4" s="23">
        <f>'[1]17'!F66</f>
        <v>6436</v>
      </c>
      <c r="G4" s="23">
        <f>'[1]17'!G66</f>
        <v>0</v>
      </c>
      <c r="H4" s="28">
        <f>'[1]17'!H66</f>
        <v>5.4120000000003756</v>
      </c>
      <c r="I4" s="23">
        <f>'[1]17'!I66</f>
        <v>0</v>
      </c>
      <c r="J4" s="28">
        <f>'[1]17'!J66</f>
        <v>0</v>
      </c>
      <c r="K4" s="28">
        <f>'[1]17'!K66</f>
        <v>54249.160000000033</v>
      </c>
      <c r="L4" s="28">
        <f>'[1]17'!L66</f>
        <v>-144727.87000000017</v>
      </c>
      <c r="M4" s="28">
        <f>'[1]17'!M66</f>
        <v>79351.260000000009</v>
      </c>
      <c r="N4" s="28">
        <f>'[1]17'!N66</f>
        <v>40812</v>
      </c>
      <c r="O4" s="28">
        <f>'[1]17'!O66</f>
        <v>12353.950000000012</v>
      </c>
      <c r="P4" s="28">
        <f>'[1]17'!P66</f>
        <v>342279.39</v>
      </c>
      <c r="Q4" s="28">
        <f>'[1]17'!Q66</f>
        <v>0</v>
      </c>
      <c r="R4" s="28">
        <f>'[1]17'!R66</f>
        <v>0</v>
      </c>
      <c r="S4" s="28">
        <f>'[1]17'!S66</f>
        <v>21986.050000000007</v>
      </c>
      <c r="T4" s="28">
        <f>'[1]17'!T66</f>
        <v>0.72999999999615284</v>
      </c>
      <c r="U4" s="217">
        <f>'[1]15'!U61</f>
        <v>0</v>
      </c>
      <c r="V4" s="217">
        <f>'[1]15'!V61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185</v>
      </c>
      <c r="B5" s="34">
        <f>B4+1</f>
        <v>974</v>
      </c>
      <c r="C5" s="35"/>
      <c r="D5" s="36"/>
      <c r="E5" s="37"/>
      <c r="F5" s="38">
        <v>200</v>
      </c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3" si="0">B5+1</f>
        <v>975</v>
      </c>
      <c r="C6" s="35"/>
      <c r="D6" s="36"/>
      <c r="E6" s="37">
        <v>6380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976</v>
      </c>
      <c r="C7" s="35"/>
      <c r="D7" s="36"/>
      <c r="E7" s="37">
        <v>30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977</v>
      </c>
      <c r="C8" s="35"/>
      <c r="D8" s="36"/>
      <c r="E8" s="37"/>
      <c r="F8" s="38">
        <v>1270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186</v>
      </c>
      <c r="B9" s="34">
        <f t="shared" si="0"/>
        <v>978</v>
      </c>
      <c r="C9" s="35"/>
      <c r="D9" s="36"/>
      <c r="E9" s="37"/>
      <c r="F9" s="38">
        <v>150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187</v>
      </c>
      <c r="B10" s="34">
        <f t="shared" si="0"/>
        <v>979</v>
      </c>
      <c r="C10" s="35"/>
      <c r="D10" s="36"/>
      <c r="E10" s="37"/>
      <c r="F10" s="38">
        <v>20</v>
      </c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188</v>
      </c>
      <c r="B11" s="34">
        <f t="shared" si="0"/>
        <v>980</v>
      </c>
      <c r="C11" s="35"/>
      <c r="D11" s="36">
        <v>300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981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982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983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984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985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986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987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23</v>
      </c>
      <c r="B19" s="34">
        <f t="shared" si="0"/>
        <v>988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23</v>
      </c>
      <c r="B20" s="34">
        <f t="shared" si="0"/>
        <v>989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990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25</v>
      </c>
      <c r="B22" s="34">
        <f t="shared" si="0"/>
        <v>991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26</v>
      </c>
      <c r="B23" s="34">
        <f t="shared" si="0"/>
        <v>992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9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69" t="s">
        <v>27</v>
      </c>
      <c r="B24" s="270"/>
      <c r="C24" s="50">
        <f t="shared" ref="C24:V24" si="1">SUM(C4:C23)</f>
        <v>-328</v>
      </c>
      <c r="D24" s="50">
        <f t="shared" si="1"/>
        <v>798</v>
      </c>
      <c r="E24" s="51">
        <f t="shared" si="1"/>
        <v>12040</v>
      </c>
      <c r="F24" s="50">
        <f t="shared" si="1"/>
        <v>8076</v>
      </c>
      <c r="G24" s="52">
        <f t="shared" si="1"/>
        <v>0</v>
      </c>
      <c r="H24" s="28">
        <f t="shared" si="1"/>
        <v>5.4120000000003756</v>
      </c>
      <c r="I24" s="27">
        <f t="shared" si="1"/>
        <v>0</v>
      </c>
      <c r="J24" s="28">
        <f t="shared" si="1"/>
        <v>0</v>
      </c>
      <c r="K24" s="29">
        <f t="shared" si="1"/>
        <v>54249.160000000033</v>
      </c>
      <c r="L24" s="28">
        <f t="shared" si="1"/>
        <v>-144727.87000000017</v>
      </c>
      <c r="M24" s="28">
        <f t="shared" si="1"/>
        <v>79351.260000000009</v>
      </c>
      <c r="N24" s="28">
        <f t="shared" si="1"/>
        <v>40812</v>
      </c>
      <c r="O24" s="27">
        <f t="shared" si="1"/>
        <v>12353.950000000012</v>
      </c>
      <c r="P24" s="27">
        <f t="shared" si="1"/>
        <v>342279.39</v>
      </c>
      <c r="Q24" s="28">
        <f t="shared" si="1"/>
        <v>0</v>
      </c>
      <c r="R24" s="28">
        <f t="shared" si="1"/>
        <v>0</v>
      </c>
      <c r="S24" s="28">
        <f t="shared" si="1"/>
        <v>21986.050000000007</v>
      </c>
      <c r="T24" s="28">
        <f t="shared" si="1"/>
        <v>0.72999999999615284</v>
      </c>
      <c r="U24" s="50">
        <f t="shared" si="1"/>
        <v>0</v>
      </c>
      <c r="V24" s="50">
        <f t="shared" si="1"/>
        <v>0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28</v>
      </c>
      <c r="B25" s="54">
        <v>382</v>
      </c>
      <c r="C25" s="54"/>
      <c r="D25" s="55"/>
      <c r="E25" s="56"/>
      <c r="F25" s="241"/>
      <c r="G25" s="58"/>
      <c r="H25" s="63"/>
      <c r="I25" s="65"/>
      <c r="J25" s="64"/>
      <c r="K25" s="62"/>
      <c r="L25" s="63"/>
      <c r="M25" s="64"/>
      <c r="N25" s="64"/>
      <c r="O25" s="65"/>
      <c r="P25" s="65"/>
      <c r="Q25" s="66"/>
      <c r="R25" s="63"/>
      <c r="S25" s="64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>B25+1</f>
        <v>383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1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29</v>
      </c>
      <c r="B27" s="69">
        <f t="shared" ref="B27:B44" si="2">B26+1</f>
        <v>384</v>
      </c>
      <c r="C27" s="70"/>
      <c r="D27" s="36"/>
      <c r="E27" s="71">
        <v>-12040</v>
      </c>
      <c r="F27" s="38"/>
      <c r="G27" s="39"/>
      <c r="H27" s="40"/>
      <c r="I27" s="41"/>
      <c r="J27" s="42"/>
      <c r="K27" s="43"/>
      <c r="L27" s="40">
        <v>12040</v>
      </c>
      <c r="M27" s="42"/>
      <c r="N27" s="42"/>
      <c r="O27" s="41"/>
      <c r="P27" s="41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30</v>
      </c>
      <c r="B28" s="69">
        <f t="shared" si="2"/>
        <v>385</v>
      </c>
      <c r="C28" s="70"/>
      <c r="D28" s="70"/>
      <c r="E28" s="36"/>
      <c r="F28" s="36">
        <v>-2660</v>
      </c>
      <c r="G28" s="38"/>
      <c r="H28" s="39"/>
      <c r="I28" s="40"/>
      <c r="J28" s="41"/>
      <c r="K28" s="42"/>
      <c r="L28" s="43"/>
      <c r="M28" s="40">
        <v>2660</v>
      </c>
      <c r="N28" s="42"/>
      <c r="O28" s="42"/>
      <c r="P28" s="41"/>
      <c r="Q28" s="42"/>
      <c r="R28" s="44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386</v>
      </c>
      <c r="C29" s="70"/>
      <c r="D29" s="70"/>
      <c r="E29" s="36"/>
      <c r="F29" s="36"/>
      <c r="G29" s="38"/>
      <c r="H29" s="39"/>
      <c r="I29" s="40"/>
      <c r="J29" s="41"/>
      <c r="K29" s="42"/>
      <c r="L29" s="43"/>
      <c r="M29" s="40"/>
      <c r="N29" s="42"/>
      <c r="O29" s="42"/>
      <c r="P29" s="41"/>
      <c r="Q29" s="42"/>
      <c r="R29" s="44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387</v>
      </c>
      <c r="C30" s="70"/>
      <c r="D30" s="70"/>
      <c r="E30" s="36"/>
      <c r="F30" s="36"/>
      <c r="G30" s="38"/>
      <c r="H30" s="39"/>
      <c r="I30" s="40"/>
      <c r="J30" s="41"/>
      <c r="K30" s="42"/>
      <c r="L30" s="43"/>
      <c r="M30" s="40"/>
      <c r="N30" s="42"/>
      <c r="O30" s="42"/>
      <c r="P30" s="41"/>
      <c r="Q30" s="42"/>
      <c r="R30" s="44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388</v>
      </c>
      <c r="C31" s="70"/>
      <c r="D31" s="70"/>
      <c r="E31" s="36"/>
      <c r="F31" s="36"/>
      <c r="G31" s="38"/>
      <c r="H31" s="39"/>
      <c r="I31" s="40"/>
      <c r="J31" s="41"/>
      <c r="K31" s="42"/>
      <c r="L31" s="43"/>
      <c r="M31" s="40"/>
      <c r="N31" s="42"/>
      <c r="O31" s="42"/>
      <c r="P31" s="41"/>
      <c r="Q31" s="42"/>
      <c r="R31" s="44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389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1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390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1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391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1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392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1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393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1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31</v>
      </c>
      <c r="B37" s="69">
        <f t="shared" si="2"/>
        <v>394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1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32</v>
      </c>
      <c r="B38" s="69">
        <f t="shared" si="2"/>
        <v>395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1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33</v>
      </c>
      <c r="B39" s="69">
        <f t="shared" si="2"/>
        <v>396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1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34</v>
      </c>
      <c r="B40" s="69">
        <f t="shared" si="2"/>
        <v>397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1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35</v>
      </c>
      <c r="B41" s="69">
        <f t="shared" si="2"/>
        <v>398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1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/>
      <c r="B42" s="69">
        <f t="shared" si="2"/>
        <v>399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1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29</v>
      </c>
      <c r="B43" s="69">
        <f t="shared" si="2"/>
        <v>400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1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30</v>
      </c>
      <c r="B44" s="69">
        <f t="shared" si="2"/>
        <v>401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1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271"/>
      <c r="B45" s="272"/>
      <c r="C45" s="75">
        <f t="shared" ref="C45:V45" si="3">SUM(C25:C44)</f>
        <v>0</v>
      </c>
      <c r="D45" s="76">
        <f t="shared" si="3"/>
        <v>0</v>
      </c>
      <c r="E45" s="77">
        <f t="shared" si="3"/>
        <v>-12040</v>
      </c>
      <c r="F45" s="76">
        <f t="shared" si="3"/>
        <v>-2660</v>
      </c>
      <c r="G45" s="78">
        <f t="shared" si="3"/>
        <v>0</v>
      </c>
      <c r="H45" s="206">
        <f t="shared" si="3"/>
        <v>0</v>
      </c>
      <c r="I45" s="206">
        <f t="shared" si="3"/>
        <v>0</v>
      </c>
      <c r="J45" s="80">
        <f t="shared" si="3"/>
        <v>0</v>
      </c>
      <c r="K45" s="207">
        <f t="shared" si="3"/>
        <v>0</v>
      </c>
      <c r="L45" s="80">
        <f t="shared" si="3"/>
        <v>12040</v>
      </c>
      <c r="M45" s="80">
        <f t="shared" si="3"/>
        <v>2660</v>
      </c>
      <c r="N45" s="80">
        <f t="shared" si="3"/>
        <v>0</v>
      </c>
      <c r="O45" s="206">
        <f t="shared" si="3"/>
        <v>0</v>
      </c>
      <c r="P45" s="206">
        <f t="shared" si="3"/>
        <v>0</v>
      </c>
      <c r="Q45" s="80">
        <f t="shared" si="3"/>
        <v>0</v>
      </c>
      <c r="R45" s="80">
        <f t="shared" si="3"/>
        <v>0</v>
      </c>
      <c r="S45" s="80">
        <f t="shared" si="3"/>
        <v>0</v>
      </c>
      <c r="T45" s="80">
        <f t="shared" si="3"/>
        <v>0</v>
      </c>
      <c r="U45" s="81">
        <f t="shared" si="3"/>
        <v>0</v>
      </c>
      <c r="V45" s="82">
        <f t="shared" si="3"/>
        <v>0</v>
      </c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83" t="s">
        <v>36</v>
      </c>
      <c r="B46" s="84">
        <v>709</v>
      </c>
      <c r="C46" s="85"/>
      <c r="D46" s="86"/>
      <c r="E46" s="86"/>
      <c r="F46" s="87"/>
      <c r="G46" s="88"/>
      <c r="H46" s="93"/>
      <c r="I46" s="93"/>
      <c r="J46" s="92"/>
      <c r="K46" s="91"/>
      <c r="L46" s="92"/>
      <c r="M46" s="92"/>
      <c r="N46" s="92"/>
      <c r="O46" s="93"/>
      <c r="P46" s="93"/>
      <c r="Q46" s="92"/>
      <c r="R46" s="94"/>
      <c r="S46" s="92"/>
      <c r="T46" s="92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81</v>
      </c>
      <c r="B47" s="97">
        <f t="shared" ref="B47:B67" si="4">B46+1</f>
        <v>710</v>
      </c>
      <c r="C47" s="35"/>
      <c r="D47" s="71"/>
      <c r="E47" s="71"/>
      <c r="F47" s="36"/>
      <c r="G47" s="37"/>
      <c r="H47" s="41"/>
      <c r="I47" s="41"/>
      <c r="J47" s="42"/>
      <c r="K47" s="43"/>
      <c r="L47" s="42"/>
      <c r="M47" s="42"/>
      <c r="N47" s="42"/>
      <c r="O47" s="41"/>
      <c r="P47" s="41"/>
      <c r="Q47" s="44"/>
      <c r="R47" s="40"/>
      <c r="S47" s="42"/>
      <c r="T47" s="42"/>
      <c r="U47" s="127"/>
      <c r="V47" s="128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189</v>
      </c>
      <c r="B48" s="97">
        <f t="shared" si="4"/>
        <v>711</v>
      </c>
      <c r="C48" s="35"/>
      <c r="D48" s="71"/>
      <c r="E48" s="71"/>
      <c r="F48" s="36"/>
      <c r="G48" s="37"/>
      <c r="H48" s="41"/>
      <c r="I48" s="41"/>
      <c r="J48" s="42"/>
      <c r="K48" s="43"/>
      <c r="L48" s="42"/>
      <c r="M48" s="42"/>
      <c r="N48" s="42"/>
      <c r="O48" s="41"/>
      <c r="P48" s="41"/>
      <c r="Q48" s="44"/>
      <c r="R48" s="40"/>
      <c r="S48" s="42"/>
      <c r="T48" s="42"/>
      <c r="U48" s="127"/>
      <c r="V48" s="128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190</v>
      </c>
      <c r="B49" s="97">
        <f t="shared" si="4"/>
        <v>712</v>
      </c>
      <c r="C49" s="35"/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1"/>
      <c r="Q49" s="44"/>
      <c r="R49" s="40"/>
      <c r="S49" s="42"/>
      <c r="T49" s="42"/>
      <c r="U49" s="127"/>
      <c r="V49" s="128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191</v>
      </c>
      <c r="B50" s="97">
        <f t="shared" si="4"/>
        <v>713</v>
      </c>
      <c r="C50" s="35"/>
      <c r="D50" s="71"/>
      <c r="E50" s="71"/>
      <c r="F50" s="36"/>
      <c r="G50" s="37"/>
      <c r="H50" s="41"/>
      <c r="I50" s="41"/>
      <c r="J50" s="42"/>
      <c r="K50" s="43"/>
      <c r="L50" s="42"/>
      <c r="M50" s="42"/>
      <c r="N50" s="42"/>
      <c r="O50" s="41"/>
      <c r="P50" s="41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192</v>
      </c>
      <c r="B51" s="97">
        <f t="shared" si="4"/>
        <v>714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24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715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24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716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24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717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24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718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24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719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24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720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24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721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24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722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24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723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24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724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24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725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24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726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24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727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24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728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242"/>
      <c r="Q65" s="44"/>
      <c r="R65" s="101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38</v>
      </c>
      <c r="B66" s="97">
        <f t="shared" si="4"/>
        <v>729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242"/>
      <c r="Q66" s="44"/>
      <c r="R66" s="101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33" t="s">
        <v>39</v>
      </c>
      <c r="B67" s="97">
        <f t="shared" si="4"/>
        <v>730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100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273" t="s">
        <v>40</v>
      </c>
      <c r="B68" s="273"/>
      <c r="C68" s="108">
        <f t="shared" ref="C68:V68" si="5">SUM(C46:C67)</f>
        <v>0</v>
      </c>
      <c r="D68" s="108">
        <f t="shared" si="5"/>
        <v>0</v>
      </c>
      <c r="E68" s="108">
        <f t="shared" si="5"/>
        <v>0</v>
      </c>
      <c r="F68" s="108">
        <f t="shared" si="5"/>
        <v>0</v>
      </c>
      <c r="G68" s="108">
        <f t="shared" si="5"/>
        <v>0</v>
      </c>
      <c r="H68" s="110">
        <f t="shared" si="5"/>
        <v>0</v>
      </c>
      <c r="I68" s="110">
        <f t="shared" si="5"/>
        <v>0</v>
      </c>
      <c r="J68" s="110">
        <f t="shared" si="5"/>
        <v>0</v>
      </c>
      <c r="K68" s="110">
        <f t="shared" si="5"/>
        <v>0</v>
      </c>
      <c r="L68" s="110">
        <f t="shared" si="5"/>
        <v>0</v>
      </c>
      <c r="M68" s="110">
        <f t="shared" si="5"/>
        <v>0</v>
      </c>
      <c r="N68" s="110">
        <f t="shared" si="5"/>
        <v>0</v>
      </c>
      <c r="O68" s="111">
        <f t="shared" si="5"/>
        <v>0</v>
      </c>
      <c r="P68" s="111">
        <f t="shared" si="5"/>
        <v>0</v>
      </c>
      <c r="Q68" s="110">
        <f t="shared" si="5"/>
        <v>0</v>
      </c>
      <c r="R68" s="110">
        <f t="shared" si="5"/>
        <v>0</v>
      </c>
      <c r="S68" s="110">
        <f t="shared" si="5"/>
        <v>0</v>
      </c>
      <c r="T68" s="110">
        <f t="shared" si="5"/>
        <v>0</v>
      </c>
      <c r="U68" s="112">
        <f t="shared" si="5"/>
        <v>0</v>
      </c>
      <c r="V68" s="113">
        <f t="shared" si="5"/>
        <v>0</v>
      </c>
    </row>
    <row r="69" spans="1:31" ht="15.75" thickBot="1" x14ac:dyDescent="0.3">
      <c r="A69" s="274" t="s">
        <v>41</v>
      </c>
      <c r="B69" s="274"/>
      <c r="C69" s="114">
        <f t="shared" ref="C69:V69" si="6">C24+C45-C68</f>
        <v>-328</v>
      </c>
      <c r="D69" s="114">
        <f t="shared" si="6"/>
        <v>798</v>
      </c>
      <c r="E69" s="114">
        <f t="shared" si="6"/>
        <v>0</v>
      </c>
      <c r="F69" s="114">
        <f t="shared" si="6"/>
        <v>5416</v>
      </c>
      <c r="G69" s="114">
        <f t="shared" si="6"/>
        <v>0</v>
      </c>
      <c r="H69" s="28">
        <f t="shared" si="6"/>
        <v>5.4120000000003756</v>
      </c>
      <c r="I69" s="28">
        <f t="shared" si="6"/>
        <v>0</v>
      </c>
      <c r="J69" s="28">
        <f t="shared" si="6"/>
        <v>0</v>
      </c>
      <c r="K69" s="28">
        <f t="shared" si="6"/>
        <v>54249.160000000033</v>
      </c>
      <c r="L69" s="28">
        <f t="shared" si="6"/>
        <v>-132687.87000000017</v>
      </c>
      <c r="M69" s="28">
        <f t="shared" si="6"/>
        <v>82011.260000000009</v>
      </c>
      <c r="N69" s="28">
        <f t="shared" si="6"/>
        <v>40812</v>
      </c>
      <c r="O69" s="28">
        <f t="shared" si="6"/>
        <v>12353.950000000012</v>
      </c>
      <c r="P69" s="27">
        <f t="shared" si="6"/>
        <v>342279.39</v>
      </c>
      <c r="Q69" s="28">
        <f t="shared" si="6"/>
        <v>0</v>
      </c>
      <c r="R69" s="28">
        <f t="shared" si="6"/>
        <v>0</v>
      </c>
      <c r="S69" s="28">
        <f t="shared" si="6"/>
        <v>21986.050000000007</v>
      </c>
      <c r="T69" s="28">
        <f t="shared" si="6"/>
        <v>0.72999999999615284</v>
      </c>
      <c r="U69" s="225">
        <f t="shared" si="6"/>
        <v>0</v>
      </c>
      <c r="V69" s="225">
        <f t="shared" si="6"/>
        <v>0</v>
      </c>
    </row>
    <row r="70" spans="1:31" ht="17.25" customHeight="1" x14ac:dyDescent="0.25"/>
    <row r="72" spans="1:31" ht="27" customHeight="1" x14ac:dyDescent="0.5">
      <c r="A72" s="124"/>
      <c r="Q72" s="311"/>
      <c r="R72" s="311"/>
      <c r="S72" s="311"/>
      <c r="T72" s="311"/>
    </row>
    <row r="73" spans="1:31" ht="21" customHeight="1" x14ac:dyDescent="0.5">
      <c r="A73" s="124" t="s">
        <v>42</v>
      </c>
      <c r="Q73" s="311"/>
      <c r="R73" s="311"/>
      <c r="S73" s="311"/>
      <c r="T73" s="311"/>
    </row>
    <row r="75" spans="1:31" x14ac:dyDescent="0.25">
      <c r="B75" s="125"/>
    </row>
    <row r="245" spans="4:4" x14ac:dyDescent="0.25">
      <c r="D245" s="119" t="s">
        <v>43</v>
      </c>
    </row>
  </sheetData>
  <mergeCells count="15">
    <mergeCell ref="Q73:T7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68:B68"/>
    <mergeCell ref="A69:B69"/>
    <mergeCell ref="Q72:T72"/>
  </mergeCells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AE237"/>
  <sheetViews>
    <sheetView rightToLeft="1" workbookViewId="0">
      <selection activeCell="F15" sqref="F15"/>
    </sheetView>
  </sheetViews>
  <sheetFormatPr defaultRowHeight="15" x14ac:dyDescent="0.25"/>
  <cols>
    <col min="1" max="1" width="52.71093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19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980</v>
      </c>
      <c r="C4" s="23">
        <f>'[1]18'!C69</f>
        <v>-328</v>
      </c>
      <c r="D4" s="23">
        <f>'[1]18'!D69</f>
        <v>798</v>
      </c>
      <c r="E4" s="23">
        <f>'[1]18'!E69</f>
        <v>0</v>
      </c>
      <c r="F4" s="23">
        <f>'[1]18'!F69</f>
        <v>5416</v>
      </c>
      <c r="G4" s="23">
        <f>'[1]18'!G69</f>
        <v>0</v>
      </c>
      <c r="H4" s="28">
        <f>'[1]18'!H69</f>
        <v>5.4120000000003756</v>
      </c>
      <c r="I4" s="28">
        <f>'[1]18'!I69</f>
        <v>0</v>
      </c>
      <c r="J4" s="28">
        <f>'[1]18'!J69</f>
        <v>0</v>
      </c>
      <c r="K4" s="28">
        <f>'[1]18'!K69</f>
        <v>54249.160000000033</v>
      </c>
      <c r="L4" s="28">
        <f>'[1]18'!L69</f>
        <v>-132687.87000000017</v>
      </c>
      <c r="M4" s="28">
        <f>'[1]18'!M69</f>
        <v>82011.260000000009</v>
      </c>
      <c r="N4" s="28">
        <f>'[1]18'!N69</f>
        <v>40812</v>
      </c>
      <c r="O4" s="28">
        <f>'[1]18'!O69</f>
        <v>12353.950000000012</v>
      </c>
      <c r="P4" s="28">
        <f>'[1]18'!P69</f>
        <v>342279.39</v>
      </c>
      <c r="Q4" s="28">
        <f>'[1]18'!Q69</f>
        <v>0</v>
      </c>
      <c r="R4" s="28">
        <f>'[1]18'!R69</f>
        <v>0</v>
      </c>
      <c r="S4" s="28">
        <f>'[1]18'!S69</f>
        <v>21986.050000000007</v>
      </c>
      <c r="T4" s="28">
        <f>'[1]18'!T69</f>
        <v>0.72999999999615284</v>
      </c>
      <c r="U4" s="217">
        <f>'[1]15'!U61</f>
        <v>0</v>
      </c>
      <c r="V4" s="217">
        <f>'[1]15'!V61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193</v>
      </c>
      <c r="B5" s="34">
        <f>B4+1</f>
        <v>981</v>
      </c>
      <c r="C5" s="35"/>
      <c r="D5" s="36">
        <v>891</v>
      </c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194</v>
      </c>
      <c r="B6" s="34">
        <f t="shared" ref="B6:B22" si="0">B5+1</f>
        <v>982</v>
      </c>
      <c r="C6" s="35"/>
      <c r="D6" s="36"/>
      <c r="E6" s="37">
        <v>300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195</v>
      </c>
      <c r="B7" s="34">
        <f t="shared" si="0"/>
        <v>983</v>
      </c>
      <c r="C7" s="35"/>
      <c r="D7" s="36">
        <v>120</v>
      </c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196</v>
      </c>
      <c r="B8" s="34">
        <f t="shared" si="0"/>
        <v>984</v>
      </c>
      <c r="C8" s="35"/>
      <c r="D8" s="36">
        <v>745</v>
      </c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197</v>
      </c>
      <c r="B9" s="34">
        <f t="shared" si="0"/>
        <v>985</v>
      </c>
      <c r="C9" s="35"/>
      <c r="D9" s="36"/>
      <c r="E9" s="37"/>
      <c r="F9" s="38"/>
      <c r="G9" s="39"/>
      <c r="H9" s="40">
        <v>33.799999999999997</v>
      </c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198</v>
      </c>
      <c r="B10" s="34">
        <f t="shared" si="0"/>
        <v>986</v>
      </c>
      <c r="C10" s="35"/>
      <c r="D10" s="36">
        <v>1450</v>
      </c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987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988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989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990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991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992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993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994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23</v>
      </c>
      <c r="B19" s="34">
        <f t="shared" si="0"/>
        <v>995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996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 t="shared" si="0"/>
        <v>997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3" t="s">
        <v>26</v>
      </c>
      <c r="B22" s="34">
        <f t="shared" si="0"/>
        <v>998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9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69" t="s">
        <v>27</v>
      </c>
      <c r="B23" s="270"/>
      <c r="C23" s="50">
        <f t="shared" ref="C23:V23" si="1">SUM(C4:C22)</f>
        <v>-328</v>
      </c>
      <c r="D23" s="50">
        <f t="shared" si="1"/>
        <v>4004</v>
      </c>
      <c r="E23" s="51">
        <f t="shared" si="1"/>
        <v>300</v>
      </c>
      <c r="F23" s="50">
        <f t="shared" si="1"/>
        <v>5416</v>
      </c>
      <c r="G23" s="52">
        <f t="shared" si="1"/>
        <v>0</v>
      </c>
      <c r="H23" s="28">
        <f t="shared" si="1"/>
        <v>39.212000000000373</v>
      </c>
      <c r="I23" s="27">
        <f t="shared" si="1"/>
        <v>0</v>
      </c>
      <c r="J23" s="28">
        <f t="shared" si="1"/>
        <v>0</v>
      </c>
      <c r="K23" s="29">
        <f t="shared" si="1"/>
        <v>54249.160000000033</v>
      </c>
      <c r="L23" s="28">
        <f t="shared" si="1"/>
        <v>-132687.87000000017</v>
      </c>
      <c r="M23" s="28">
        <f t="shared" si="1"/>
        <v>82011.260000000009</v>
      </c>
      <c r="N23" s="28">
        <f t="shared" si="1"/>
        <v>40812</v>
      </c>
      <c r="O23" s="27">
        <f t="shared" si="1"/>
        <v>12353.950000000012</v>
      </c>
      <c r="P23" s="28">
        <f t="shared" si="1"/>
        <v>342279.39</v>
      </c>
      <c r="Q23" s="28">
        <f t="shared" si="1"/>
        <v>0</v>
      </c>
      <c r="R23" s="28">
        <f t="shared" si="1"/>
        <v>0</v>
      </c>
      <c r="S23" s="28">
        <f t="shared" si="1"/>
        <v>21986.050000000007</v>
      </c>
      <c r="T23" s="28">
        <f t="shared" si="1"/>
        <v>0.72999999999615284</v>
      </c>
      <c r="U23" s="50">
        <f t="shared" si="1"/>
        <v>0</v>
      </c>
      <c r="V23" s="50">
        <f t="shared" si="1"/>
        <v>0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3" t="s">
        <v>28</v>
      </c>
      <c r="B24" s="54">
        <v>385</v>
      </c>
      <c r="C24" s="54"/>
      <c r="D24" s="55"/>
      <c r="E24" s="56"/>
      <c r="F24" s="57"/>
      <c r="G24" s="58"/>
      <c r="H24" s="63"/>
      <c r="I24" s="65"/>
      <c r="J24" s="64"/>
      <c r="K24" s="62"/>
      <c r="L24" s="63"/>
      <c r="M24" s="64"/>
      <c r="N24" s="64"/>
      <c r="O24" s="65"/>
      <c r="P24" s="64"/>
      <c r="Q24" s="66"/>
      <c r="R24" s="63"/>
      <c r="S24" s="64"/>
      <c r="T24" s="64"/>
      <c r="U24" s="67"/>
      <c r="V24" s="68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32</v>
      </c>
      <c r="B25" s="69">
        <f>B24+1</f>
        <v>386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33</v>
      </c>
      <c r="B26" s="69">
        <f t="shared" ref="B26:B43" si="2">B25+1</f>
        <v>387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34</v>
      </c>
      <c r="B27" s="69">
        <f t="shared" si="2"/>
        <v>388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35</v>
      </c>
      <c r="B28" s="69">
        <f t="shared" si="2"/>
        <v>389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390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391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392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393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394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395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396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31</v>
      </c>
      <c r="B36" s="69">
        <f t="shared" si="2"/>
        <v>397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32</v>
      </c>
      <c r="B37" s="69">
        <f t="shared" si="2"/>
        <v>398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33</v>
      </c>
      <c r="B38" s="69">
        <f t="shared" si="2"/>
        <v>399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34</v>
      </c>
      <c r="B39" s="69">
        <f t="shared" si="2"/>
        <v>400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35</v>
      </c>
      <c r="B40" s="69">
        <f t="shared" si="2"/>
        <v>401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402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29</v>
      </c>
      <c r="B42" s="69">
        <f t="shared" si="2"/>
        <v>403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30</v>
      </c>
      <c r="B43" s="69">
        <f t="shared" si="2"/>
        <v>404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71"/>
      <c r="B44" s="272"/>
      <c r="C44" s="75">
        <f t="shared" ref="C44:V44" si="3">SUM(C24:C43)</f>
        <v>0</v>
      </c>
      <c r="D44" s="76">
        <f t="shared" si="3"/>
        <v>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206">
        <f t="shared" si="3"/>
        <v>0</v>
      </c>
      <c r="I44" s="206">
        <f t="shared" si="3"/>
        <v>0</v>
      </c>
      <c r="J44" s="80">
        <f>SUM(J24:J43)</f>
        <v>0</v>
      </c>
      <c r="K44" s="207">
        <f t="shared" si="3"/>
        <v>0</v>
      </c>
      <c r="L44" s="80">
        <f t="shared" si="3"/>
        <v>0</v>
      </c>
      <c r="M44" s="80">
        <f t="shared" si="3"/>
        <v>0</v>
      </c>
      <c r="N44" s="80">
        <f t="shared" si="3"/>
        <v>0</v>
      </c>
      <c r="O44" s="206">
        <f t="shared" si="3"/>
        <v>0</v>
      </c>
      <c r="P44" s="80">
        <f t="shared" si="3"/>
        <v>0</v>
      </c>
      <c r="Q44" s="80">
        <f>SUM(Q24:Q43)</f>
        <v>0</v>
      </c>
      <c r="R44" s="80">
        <f>SUM(R24:R43)</f>
        <v>0</v>
      </c>
      <c r="S44" s="80">
        <f t="shared" si="3"/>
        <v>0</v>
      </c>
      <c r="T44" s="80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36</v>
      </c>
      <c r="B45" s="84">
        <v>709</v>
      </c>
      <c r="C45" s="85"/>
      <c r="D45" s="86"/>
      <c r="E45" s="86"/>
      <c r="F45" s="87"/>
      <c r="G45" s="88"/>
      <c r="H45" s="93"/>
      <c r="I45" s="93"/>
      <c r="J45" s="92"/>
      <c r="K45" s="91"/>
      <c r="L45" s="92"/>
      <c r="M45" s="92"/>
      <c r="N45" s="92"/>
      <c r="O45" s="93"/>
      <c r="P45" s="92"/>
      <c r="Q45" s="92"/>
      <c r="R45" s="94"/>
      <c r="S45" s="92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ht="16.5" customHeight="1" x14ac:dyDescent="0.25">
      <c r="A46" s="33" t="s">
        <v>199</v>
      </c>
      <c r="B46" s="97">
        <f t="shared" ref="B46:B59" si="4">B45+1</f>
        <v>710</v>
      </c>
      <c r="C46" s="35">
        <v>70</v>
      </c>
      <c r="D46" s="71"/>
      <c r="E46" s="71"/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27"/>
      <c r="V46" s="128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200</v>
      </c>
      <c r="B47" s="97">
        <f t="shared" si="4"/>
        <v>711</v>
      </c>
      <c r="C47" s="35">
        <v>800</v>
      </c>
      <c r="D47" s="71"/>
      <c r="E47" s="71"/>
      <c r="F47" s="36"/>
      <c r="G47" s="37"/>
      <c r="H47" s="41"/>
      <c r="I47" s="41"/>
      <c r="J47" s="42"/>
      <c r="K47" s="43"/>
      <c r="L47" s="42"/>
      <c r="M47" s="42"/>
      <c r="N47" s="42"/>
      <c r="O47" s="41"/>
      <c r="P47" s="42"/>
      <c r="Q47" s="44"/>
      <c r="R47" s="40"/>
      <c r="S47" s="42"/>
      <c r="T47" s="42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201</v>
      </c>
      <c r="B48" s="97">
        <f t="shared" si="4"/>
        <v>712</v>
      </c>
      <c r="C48" s="35">
        <v>800</v>
      </c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202</v>
      </c>
      <c r="B49" s="97">
        <f t="shared" si="4"/>
        <v>713</v>
      </c>
      <c r="C49" s="35">
        <v>800</v>
      </c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203</v>
      </c>
      <c r="B50" s="97">
        <f t="shared" si="4"/>
        <v>714</v>
      </c>
      <c r="C50" s="35">
        <v>60</v>
      </c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204</v>
      </c>
      <c r="B51" s="97">
        <f t="shared" si="4"/>
        <v>715</v>
      </c>
      <c r="C51" s="35"/>
      <c r="D51" s="98"/>
      <c r="E51" s="98"/>
      <c r="F51" s="38"/>
      <c r="G51" s="99"/>
      <c r="H51" s="100"/>
      <c r="I51" s="100"/>
      <c r="J51" s="44"/>
      <c r="K51" s="101">
        <v>1600</v>
      </c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205</v>
      </c>
      <c r="B52" s="97">
        <f t="shared" si="4"/>
        <v>716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>
        <v>1317</v>
      </c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206</v>
      </c>
      <c r="B53" s="97">
        <f t="shared" si="4"/>
        <v>717</v>
      </c>
      <c r="C53" s="35"/>
      <c r="D53" s="98"/>
      <c r="E53" s="98"/>
      <c r="F53" s="38"/>
      <c r="G53" s="99"/>
      <c r="H53" s="100"/>
      <c r="I53" s="100"/>
      <c r="J53" s="44"/>
      <c r="K53" s="101">
        <v>900</v>
      </c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207</v>
      </c>
      <c r="B54" s="97">
        <f t="shared" si="4"/>
        <v>718</v>
      </c>
      <c r="C54" s="35">
        <v>500</v>
      </c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208</v>
      </c>
      <c r="B55" s="97">
        <f t="shared" si="4"/>
        <v>719</v>
      </c>
      <c r="C55" s="35">
        <v>800</v>
      </c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720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721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38</v>
      </c>
      <c r="B58" s="97">
        <f t="shared" si="4"/>
        <v>722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3" t="s">
        <v>39</v>
      </c>
      <c r="B59" s="97">
        <f t="shared" si="4"/>
        <v>723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44"/>
      <c r="Q59" s="44"/>
      <c r="R59" s="107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273" t="s">
        <v>40</v>
      </c>
      <c r="B60" s="273"/>
      <c r="C60" s="108">
        <f t="shared" ref="C60:V60" si="5">SUM(C45:C59)</f>
        <v>3830</v>
      </c>
      <c r="D60" s="108">
        <f t="shared" si="5"/>
        <v>0</v>
      </c>
      <c r="E60" s="108">
        <f t="shared" si="5"/>
        <v>0</v>
      </c>
      <c r="F60" s="108">
        <f t="shared" si="5"/>
        <v>0</v>
      </c>
      <c r="G60" s="108">
        <f t="shared" si="5"/>
        <v>0</v>
      </c>
      <c r="H60" s="110">
        <f t="shared" si="5"/>
        <v>0</v>
      </c>
      <c r="I60" s="110">
        <f t="shared" si="5"/>
        <v>0</v>
      </c>
      <c r="J60" s="110">
        <f t="shared" si="5"/>
        <v>0</v>
      </c>
      <c r="K60" s="110">
        <f t="shared" si="5"/>
        <v>2500</v>
      </c>
      <c r="L60" s="110">
        <f t="shared" si="5"/>
        <v>0</v>
      </c>
      <c r="M60" s="110">
        <f t="shared" si="5"/>
        <v>1317</v>
      </c>
      <c r="N60" s="110">
        <f t="shared" si="5"/>
        <v>0</v>
      </c>
      <c r="O60" s="111">
        <f t="shared" si="5"/>
        <v>0</v>
      </c>
      <c r="P60" s="110">
        <f t="shared" si="5"/>
        <v>0</v>
      </c>
      <c r="Q60" s="110">
        <f t="shared" si="5"/>
        <v>0</v>
      </c>
      <c r="R60" s="110">
        <f t="shared" si="5"/>
        <v>0</v>
      </c>
      <c r="S60" s="110">
        <f t="shared" si="5"/>
        <v>0</v>
      </c>
      <c r="T60" s="110">
        <f t="shared" si="5"/>
        <v>0</v>
      </c>
      <c r="U60" s="112">
        <f t="shared" si="5"/>
        <v>0</v>
      </c>
      <c r="V60" s="113">
        <f t="shared" si="5"/>
        <v>0</v>
      </c>
    </row>
    <row r="61" spans="1:31" ht="15.75" thickBot="1" x14ac:dyDescent="0.3">
      <c r="A61" s="274" t="s">
        <v>41</v>
      </c>
      <c r="B61" s="274"/>
      <c r="C61" s="114">
        <f t="shared" ref="C61:V61" si="6">C23+C44-C60</f>
        <v>-4158</v>
      </c>
      <c r="D61" s="114">
        <f t="shared" si="6"/>
        <v>4004</v>
      </c>
      <c r="E61" s="114">
        <f t="shared" si="6"/>
        <v>300</v>
      </c>
      <c r="F61" s="114">
        <f t="shared" si="6"/>
        <v>5416</v>
      </c>
      <c r="G61" s="114">
        <f t="shared" si="6"/>
        <v>0</v>
      </c>
      <c r="H61" s="28">
        <f t="shared" si="6"/>
        <v>39.212000000000373</v>
      </c>
      <c r="I61" s="28">
        <f t="shared" si="6"/>
        <v>0</v>
      </c>
      <c r="J61" s="28">
        <f t="shared" si="6"/>
        <v>0</v>
      </c>
      <c r="K61" s="28">
        <f t="shared" si="6"/>
        <v>51749.160000000033</v>
      </c>
      <c r="L61" s="28">
        <f t="shared" si="6"/>
        <v>-132687.87000000017</v>
      </c>
      <c r="M61" s="28">
        <f t="shared" si="6"/>
        <v>80694.260000000009</v>
      </c>
      <c r="N61" s="28">
        <f t="shared" si="6"/>
        <v>40812</v>
      </c>
      <c r="O61" s="28">
        <f t="shared" si="6"/>
        <v>12353.950000000012</v>
      </c>
      <c r="P61" s="28">
        <f t="shared" si="6"/>
        <v>342279.39</v>
      </c>
      <c r="Q61" s="28">
        <f t="shared" si="6"/>
        <v>0</v>
      </c>
      <c r="R61" s="28">
        <f t="shared" si="6"/>
        <v>0</v>
      </c>
      <c r="S61" s="28">
        <f t="shared" si="6"/>
        <v>21986.050000000007</v>
      </c>
      <c r="T61" s="28">
        <f t="shared" si="6"/>
        <v>0.72999999999615284</v>
      </c>
      <c r="U61" s="225">
        <f t="shared" si="6"/>
        <v>0</v>
      </c>
      <c r="V61" s="225">
        <f t="shared" si="6"/>
        <v>0</v>
      </c>
    </row>
    <row r="62" spans="1:31" ht="17.25" customHeight="1" x14ac:dyDescent="0.25"/>
    <row r="64" spans="1:31" ht="27" customHeight="1" x14ac:dyDescent="0.5">
      <c r="A64" s="124"/>
      <c r="Q64" s="311"/>
      <c r="R64" s="311"/>
      <c r="S64" s="311"/>
      <c r="T64" s="311"/>
    </row>
    <row r="65" spans="1:20" ht="21" customHeight="1" x14ac:dyDescent="0.5">
      <c r="A65" s="124" t="s">
        <v>42</v>
      </c>
      <c r="Q65" s="311"/>
      <c r="R65" s="311"/>
      <c r="S65" s="311"/>
      <c r="T65" s="311"/>
    </row>
    <row r="67" spans="1:20" x14ac:dyDescent="0.25">
      <c r="B67" s="125"/>
    </row>
    <row r="237" spans="4:4" x14ac:dyDescent="0.25">
      <c r="D237" s="119" t="s">
        <v>43</v>
      </c>
    </row>
  </sheetData>
  <mergeCells count="15">
    <mergeCell ref="Q65:T6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0:B60"/>
    <mergeCell ref="A61:B61"/>
    <mergeCell ref="Q64:T64"/>
  </mergeCells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:AE241"/>
  <sheetViews>
    <sheetView rightToLeft="1" topLeftCell="A43" workbookViewId="0">
      <selection activeCell="E17" sqref="E17"/>
    </sheetView>
  </sheetViews>
  <sheetFormatPr defaultRowHeight="15" x14ac:dyDescent="0.25"/>
  <cols>
    <col min="1" max="1" width="48.710937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" style="122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71093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71093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71093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71093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71093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71093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71093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71093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71093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71093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71093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71093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71093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71093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71093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71093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71093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71093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71093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71093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71093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71093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71093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71093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71093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71093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71093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71093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71093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71093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71093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71093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71093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71093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71093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71093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71093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71093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71093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71093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71093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71093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71093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71093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71093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71093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71093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71093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71093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71093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71093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71093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71093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71093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71093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71093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71093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71093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71093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71093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71093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71093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71093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20</v>
      </c>
      <c r="B1" s="320" t="s">
        <v>0</v>
      </c>
      <c r="C1" s="250"/>
      <c r="D1" s="250"/>
      <c r="E1" s="250"/>
      <c r="F1" s="250"/>
      <c r="G1" s="250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321" t="s">
        <v>2</v>
      </c>
      <c r="C2" s="257" t="s">
        <v>3</v>
      </c>
      <c r="D2" s="324" t="s">
        <v>4</v>
      </c>
      <c r="E2" s="259"/>
      <c r="F2" s="259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322"/>
      <c r="C3" s="323"/>
      <c r="D3" s="9" t="s">
        <v>9</v>
      </c>
      <c r="E3" s="10" t="s">
        <v>10</v>
      </c>
      <c r="F3" s="11" t="s">
        <v>11</v>
      </c>
      <c r="G3" s="12" t="s">
        <v>12</v>
      </c>
      <c r="H3" s="317"/>
      <c r="I3" s="317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986</v>
      </c>
      <c r="C4" s="23">
        <f>'[1]19'!C61</f>
        <v>-4158</v>
      </c>
      <c r="D4" s="23">
        <f>'[1]19'!D61</f>
        <v>4004</v>
      </c>
      <c r="E4" s="23">
        <f>'[1]19'!E61</f>
        <v>300</v>
      </c>
      <c r="F4" s="23">
        <f>'[1]19'!F61</f>
        <v>5416</v>
      </c>
      <c r="G4" s="23">
        <f>'[1]19'!G61</f>
        <v>0</v>
      </c>
      <c r="H4" s="28">
        <f>'[1]19'!H61</f>
        <v>39.212000000000373</v>
      </c>
      <c r="I4" s="28">
        <f>'[1]19'!I61</f>
        <v>0</v>
      </c>
      <c r="J4" s="28">
        <f>'[1]19'!J61</f>
        <v>0</v>
      </c>
      <c r="K4" s="28">
        <f>'[1]19'!K61</f>
        <v>51749.160000000033</v>
      </c>
      <c r="L4" s="28">
        <f>'[1]19'!L61</f>
        <v>-132687.87000000017</v>
      </c>
      <c r="M4" s="28">
        <f>'[1]19'!M61</f>
        <v>80694.260000000009</v>
      </c>
      <c r="N4" s="28">
        <f>'[1]19'!N61</f>
        <v>40812</v>
      </c>
      <c r="O4" s="28">
        <f>'[1]19'!O61</f>
        <v>12353.950000000012</v>
      </c>
      <c r="P4" s="28">
        <f>'[1]19'!P61</f>
        <v>342279.39</v>
      </c>
      <c r="Q4" s="28">
        <f>'[1]19'!Q61</f>
        <v>0</v>
      </c>
      <c r="R4" s="28">
        <f>'[1]19'!R61</f>
        <v>0</v>
      </c>
      <c r="S4" s="28">
        <f>'[1]19'!S61</f>
        <v>21986.050000000007</v>
      </c>
      <c r="T4" s="28">
        <f>'[1]19'!T61</f>
        <v>0.72999999999615284</v>
      </c>
      <c r="U4" s="217">
        <f>'[1]15'!U61</f>
        <v>0</v>
      </c>
      <c r="V4" s="217">
        <f>'[1]15'!V61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209</v>
      </c>
      <c r="B5" s="34">
        <f>B4+1</f>
        <v>987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4" si="0">B5+1</f>
        <v>988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989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si="0"/>
        <v>990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991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992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993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994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995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996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997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998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999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1000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1001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23</v>
      </c>
      <c r="B20" s="34">
        <f t="shared" si="0"/>
        <v>1002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23</v>
      </c>
      <c r="B21" s="34">
        <f t="shared" si="0"/>
        <v>1003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24</v>
      </c>
      <c r="B22" s="34">
        <f t="shared" si="0"/>
        <v>1004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25</v>
      </c>
      <c r="B23" s="34">
        <f t="shared" si="0"/>
        <v>1005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3" t="s">
        <v>26</v>
      </c>
      <c r="B24" s="34">
        <f t="shared" si="0"/>
        <v>1006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9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269" t="s">
        <v>27</v>
      </c>
      <c r="B25" s="325"/>
      <c r="C25" s="50">
        <f t="shared" ref="C25:V25" si="1">SUM(C4:C24)</f>
        <v>-4158</v>
      </c>
      <c r="D25" s="50">
        <f t="shared" si="1"/>
        <v>4004</v>
      </c>
      <c r="E25" s="51">
        <f t="shared" si="1"/>
        <v>300</v>
      </c>
      <c r="F25" s="50">
        <f t="shared" si="1"/>
        <v>5416</v>
      </c>
      <c r="G25" s="52">
        <f t="shared" si="1"/>
        <v>0</v>
      </c>
      <c r="H25" s="28">
        <f t="shared" si="1"/>
        <v>39.212000000000373</v>
      </c>
      <c r="I25" s="27">
        <f t="shared" si="1"/>
        <v>0</v>
      </c>
      <c r="J25" s="28">
        <f t="shared" si="1"/>
        <v>0</v>
      </c>
      <c r="K25" s="29">
        <f t="shared" si="1"/>
        <v>51749.160000000033</v>
      </c>
      <c r="L25" s="28">
        <f t="shared" si="1"/>
        <v>-132687.87000000017</v>
      </c>
      <c r="M25" s="28">
        <f t="shared" si="1"/>
        <v>80694.260000000009</v>
      </c>
      <c r="N25" s="28">
        <f t="shared" si="1"/>
        <v>40812</v>
      </c>
      <c r="O25" s="27">
        <f t="shared" si="1"/>
        <v>12353.950000000012</v>
      </c>
      <c r="P25" s="28">
        <f t="shared" si="1"/>
        <v>342279.39</v>
      </c>
      <c r="Q25" s="28">
        <f>SUM(Q4:Q24)</f>
        <v>0</v>
      </c>
      <c r="R25" s="28">
        <f>SUM(R4:R24)</f>
        <v>0</v>
      </c>
      <c r="S25" s="28">
        <f t="shared" si="1"/>
        <v>21986.050000000007</v>
      </c>
      <c r="T25" s="28">
        <f t="shared" si="1"/>
        <v>0.72999999999615284</v>
      </c>
      <c r="U25" s="50">
        <f t="shared" si="1"/>
        <v>0</v>
      </c>
      <c r="V25" s="50">
        <f t="shared" si="1"/>
        <v>0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3" t="s">
        <v>28</v>
      </c>
      <c r="B26" s="54">
        <v>385</v>
      </c>
      <c r="C26" s="54"/>
      <c r="D26" s="55"/>
      <c r="E26" s="56"/>
      <c r="F26" s="57"/>
      <c r="G26" s="58"/>
      <c r="H26" s="63"/>
      <c r="I26" s="65"/>
      <c r="J26" s="64"/>
      <c r="K26" s="62"/>
      <c r="L26" s="63"/>
      <c r="M26" s="64"/>
      <c r="N26" s="64"/>
      <c r="O26" s="65"/>
      <c r="P26" s="64"/>
      <c r="Q26" s="66"/>
      <c r="R26" s="63"/>
      <c r="S26" s="64"/>
      <c r="T26" s="64"/>
      <c r="U26" s="67"/>
      <c r="V26" s="68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29</v>
      </c>
      <c r="B27" s="69">
        <f>B26+1</f>
        <v>386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30</v>
      </c>
      <c r="B28" s="69">
        <f t="shared" ref="B28:B45" si="2">B27+1</f>
        <v>387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33</v>
      </c>
      <c r="B29" s="69">
        <f t="shared" si="2"/>
        <v>388</v>
      </c>
      <c r="C29" s="70"/>
      <c r="D29" s="71"/>
      <c r="E29" s="38"/>
      <c r="F29" s="39"/>
      <c r="G29" s="40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34</v>
      </c>
      <c r="B30" s="69">
        <f t="shared" si="2"/>
        <v>389</v>
      </c>
      <c r="C30" s="70"/>
      <c r="D30" s="71"/>
      <c r="E30" s="38"/>
      <c r="F30" s="39"/>
      <c r="G30" s="40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34</v>
      </c>
      <c r="B31" s="69">
        <f t="shared" si="2"/>
        <v>390</v>
      </c>
      <c r="C31" s="70"/>
      <c r="D31" s="71"/>
      <c r="E31" s="38"/>
      <c r="F31" s="39"/>
      <c r="G31" s="40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391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392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393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394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395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396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31</v>
      </c>
      <c r="B38" s="69">
        <f t="shared" si="2"/>
        <v>397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32</v>
      </c>
      <c r="B39" s="69">
        <f t="shared" si="2"/>
        <v>398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33</v>
      </c>
      <c r="B40" s="69">
        <f t="shared" si="2"/>
        <v>399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34</v>
      </c>
      <c r="B41" s="69">
        <f t="shared" si="2"/>
        <v>400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35</v>
      </c>
      <c r="B42" s="69">
        <f t="shared" si="2"/>
        <v>401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402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29</v>
      </c>
      <c r="B44" s="69">
        <f t="shared" si="2"/>
        <v>403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30</v>
      </c>
      <c r="B45" s="69">
        <f t="shared" si="2"/>
        <v>404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271"/>
      <c r="B46" s="272"/>
      <c r="C46" s="75">
        <f t="shared" ref="C46:V46" si="3">SUM(C26:C45)</f>
        <v>0</v>
      </c>
      <c r="D46" s="76">
        <f t="shared" si="3"/>
        <v>0</v>
      </c>
      <c r="E46" s="77">
        <f t="shared" si="3"/>
        <v>0</v>
      </c>
      <c r="F46" s="76">
        <f t="shared" si="3"/>
        <v>0</v>
      </c>
      <c r="G46" s="78">
        <f t="shared" si="3"/>
        <v>0</v>
      </c>
      <c r="H46" s="206">
        <f t="shared" si="3"/>
        <v>0</v>
      </c>
      <c r="I46" s="206">
        <f t="shared" si="3"/>
        <v>0</v>
      </c>
      <c r="J46" s="80">
        <f>SUM(J26:J45)</f>
        <v>0</v>
      </c>
      <c r="K46" s="207">
        <f t="shared" si="3"/>
        <v>0</v>
      </c>
      <c r="L46" s="80">
        <f t="shared" si="3"/>
        <v>0</v>
      </c>
      <c r="M46" s="80">
        <f t="shared" si="3"/>
        <v>0</v>
      </c>
      <c r="N46" s="80">
        <f t="shared" si="3"/>
        <v>0</v>
      </c>
      <c r="O46" s="206">
        <f t="shared" si="3"/>
        <v>0</v>
      </c>
      <c r="P46" s="80">
        <f t="shared" si="3"/>
        <v>0</v>
      </c>
      <c r="Q46" s="80">
        <f>SUM(Q26:Q45)</f>
        <v>0</v>
      </c>
      <c r="R46" s="80">
        <f>SUM(R26:R45)</f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36</v>
      </c>
      <c r="B47" s="84">
        <v>719</v>
      </c>
      <c r="C47" s="85"/>
      <c r="D47" s="86"/>
      <c r="E47" s="86"/>
      <c r="F47" s="87"/>
      <c r="G47" s="88"/>
      <c r="H47" s="93"/>
      <c r="I47" s="93"/>
      <c r="J47" s="92"/>
      <c r="K47" s="91"/>
      <c r="L47" s="92"/>
      <c r="M47" s="92"/>
      <c r="N47" s="92"/>
      <c r="O47" s="93"/>
      <c r="P47" s="92"/>
      <c r="Q47" s="92"/>
      <c r="R47" s="94"/>
      <c r="S47" s="92"/>
      <c r="T47" s="92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210</v>
      </c>
      <c r="B48" s="97">
        <f t="shared" ref="B48:B63" si="4">B47+1</f>
        <v>720</v>
      </c>
      <c r="C48" s="35"/>
      <c r="D48" s="71"/>
      <c r="E48" s="71"/>
      <c r="F48" s="36"/>
      <c r="G48" s="37"/>
      <c r="H48" s="41"/>
      <c r="I48" s="41"/>
      <c r="J48" s="42"/>
      <c r="K48" s="43"/>
      <c r="L48" s="42"/>
      <c r="M48" s="42"/>
      <c r="N48" s="42"/>
      <c r="O48" s="41"/>
      <c r="P48" s="42"/>
      <c r="Q48" s="44"/>
      <c r="R48" s="40"/>
      <c r="S48" s="42"/>
      <c r="T48" s="42"/>
      <c r="U48" s="127"/>
      <c r="V48" s="128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211</v>
      </c>
      <c r="B49" s="97">
        <f t="shared" si="4"/>
        <v>721</v>
      </c>
      <c r="C49" s="35"/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212</v>
      </c>
      <c r="B50" s="97">
        <f t="shared" si="4"/>
        <v>722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213</v>
      </c>
      <c r="B51" s="97">
        <f t="shared" si="4"/>
        <v>723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214</v>
      </c>
      <c r="B52" s="97">
        <f t="shared" si="4"/>
        <v>724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215</v>
      </c>
      <c r="B53" s="97">
        <f t="shared" si="4"/>
        <v>725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216</v>
      </c>
      <c r="B54" s="97">
        <f t="shared" si="4"/>
        <v>726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727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728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729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730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731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732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733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38</v>
      </c>
      <c r="B62" s="97">
        <f t="shared" si="4"/>
        <v>734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3" t="s">
        <v>39</v>
      </c>
      <c r="B63" s="97">
        <f t="shared" si="4"/>
        <v>735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26" t="s">
        <v>40</v>
      </c>
      <c r="B64" s="327"/>
      <c r="C64" s="108">
        <f t="shared" ref="C64:V64" si="5">SUM(C47:C63)</f>
        <v>0</v>
      </c>
      <c r="D64" s="108">
        <f t="shared" si="5"/>
        <v>0</v>
      </c>
      <c r="E64" s="108">
        <f t="shared" si="5"/>
        <v>0</v>
      </c>
      <c r="F64" s="108">
        <f t="shared" si="5"/>
        <v>0</v>
      </c>
      <c r="G64" s="108">
        <f t="shared" si="5"/>
        <v>0</v>
      </c>
      <c r="H64" s="110">
        <f t="shared" si="5"/>
        <v>0</v>
      </c>
      <c r="I64" s="110">
        <f t="shared" si="5"/>
        <v>0</v>
      </c>
      <c r="J64" s="110">
        <f t="shared" si="5"/>
        <v>0</v>
      </c>
      <c r="K64" s="110">
        <f t="shared" si="5"/>
        <v>0</v>
      </c>
      <c r="L64" s="110">
        <f t="shared" si="5"/>
        <v>0</v>
      </c>
      <c r="M64" s="110">
        <f t="shared" si="5"/>
        <v>0</v>
      </c>
      <c r="N64" s="110">
        <f t="shared" si="5"/>
        <v>0</v>
      </c>
      <c r="O64" s="111">
        <f t="shared" si="5"/>
        <v>0</v>
      </c>
      <c r="P64" s="110">
        <f t="shared" si="5"/>
        <v>0</v>
      </c>
      <c r="Q64" s="110">
        <f t="shared" si="5"/>
        <v>0</v>
      </c>
      <c r="R64" s="110">
        <f t="shared" si="5"/>
        <v>0</v>
      </c>
      <c r="S64" s="110">
        <f t="shared" si="5"/>
        <v>0</v>
      </c>
      <c r="T64" s="110">
        <f t="shared" si="5"/>
        <v>0</v>
      </c>
      <c r="U64" s="112">
        <f t="shared" si="5"/>
        <v>0</v>
      </c>
      <c r="V64" s="113">
        <f t="shared" si="5"/>
        <v>0</v>
      </c>
    </row>
    <row r="65" spans="1:22" ht="15.75" thickBot="1" x14ac:dyDescent="0.3">
      <c r="A65" s="274" t="s">
        <v>41</v>
      </c>
      <c r="B65" s="328"/>
      <c r="C65" s="114">
        <f t="shared" ref="C65:V65" si="6">C25+C46-C64</f>
        <v>-4158</v>
      </c>
      <c r="D65" s="114">
        <f t="shared" si="6"/>
        <v>4004</v>
      </c>
      <c r="E65" s="114">
        <f t="shared" si="6"/>
        <v>300</v>
      </c>
      <c r="F65" s="114">
        <f>F25+F46-F64</f>
        <v>5416</v>
      </c>
      <c r="G65" s="114">
        <f t="shared" si="6"/>
        <v>0</v>
      </c>
      <c r="H65" s="28">
        <f t="shared" si="6"/>
        <v>39.212000000000373</v>
      </c>
      <c r="I65" s="28">
        <f t="shared" si="6"/>
        <v>0</v>
      </c>
      <c r="J65" s="28">
        <f t="shared" si="6"/>
        <v>0</v>
      </c>
      <c r="K65" s="28">
        <f t="shared" si="6"/>
        <v>51749.160000000033</v>
      </c>
      <c r="L65" s="28">
        <f t="shared" si="6"/>
        <v>-132687.87000000017</v>
      </c>
      <c r="M65" s="28">
        <f t="shared" si="6"/>
        <v>80694.260000000009</v>
      </c>
      <c r="N65" s="28">
        <f t="shared" si="6"/>
        <v>40812</v>
      </c>
      <c r="O65" s="28">
        <f t="shared" si="6"/>
        <v>12353.950000000012</v>
      </c>
      <c r="P65" s="28">
        <f t="shared" si="6"/>
        <v>342279.39</v>
      </c>
      <c r="Q65" s="28">
        <f t="shared" si="6"/>
        <v>0</v>
      </c>
      <c r="R65" s="28">
        <f t="shared" si="6"/>
        <v>0</v>
      </c>
      <c r="S65" s="28">
        <f t="shared" si="6"/>
        <v>21986.050000000007</v>
      </c>
      <c r="T65" s="28">
        <f t="shared" si="6"/>
        <v>0.72999999999615284</v>
      </c>
      <c r="U65" s="225">
        <f t="shared" si="6"/>
        <v>0</v>
      </c>
      <c r="V65" s="225">
        <f t="shared" si="6"/>
        <v>0</v>
      </c>
    </row>
    <row r="66" spans="1:22" ht="17.25" customHeight="1" x14ac:dyDescent="0.25"/>
    <row r="68" spans="1:22" ht="27" customHeight="1" x14ac:dyDescent="0.5">
      <c r="A68" s="124"/>
      <c r="Q68" s="311"/>
      <c r="R68" s="311"/>
      <c r="S68" s="311"/>
      <c r="T68" s="311"/>
    </row>
    <row r="69" spans="1:22" ht="21" customHeight="1" x14ac:dyDescent="0.5">
      <c r="A69" s="124" t="s">
        <v>42</v>
      </c>
      <c r="Q69" s="311"/>
      <c r="R69" s="311"/>
      <c r="S69" s="311"/>
      <c r="T69" s="311"/>
    </row>
    <row r="71" spans="1:22" x14ac:dyDescent="0.25">
      <c r="B71" s="125"/>
    </row>
    <row r="241" spans="4:4" x14ac:dyDescent="0.25">
      <c r="D241" s="119" t="s">
        <v>43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6:B46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AE231"/>
  <sheetViews>
    <sheetView rightToLeft="1" workbookViewId="0">
      <selection activeCell="A3" sqref="A3"/>
    </sheetView>
  </sheetViews>
  <sheetFormatPr defaultRowHeight="15" x14ac:dyDescent="0.25"/>
  <cols>
    <col min="1" max="1" width="54.71093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4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4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4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4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4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4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4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4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4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4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4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4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4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4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4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4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4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4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4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4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4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4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4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4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4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4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4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4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4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4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4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4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4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4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4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4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4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4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4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4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4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4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4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4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4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4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4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4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4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4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4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4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4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4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4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4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4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4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4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4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4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4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4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22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986</v>
      </c>
      <c r="C4" s="23">
        <f>'[1]21'!C57</f>
        <v>-4158</v>
      </c>
      <c r="D4" s="23">
        <f>'[1]21'!D57</f>
        <v>4004</v>
      </c>
      <c r="E4" s="23">
        <f>'[1]21'!E57</f>
        <v>300</v>
      </c>
      <c r="F4" s="23">
        <f>'[1]21'!F57</f>
        <v>5416</v>
      </c>
      <c r="G4" s="23">
        <f>'[1]21'!G57</f>
        <v>0</v>
      </c>
      <c r="H4" s="28">
        <f>'[1]21'!H57</f>
        <v>39.212000000000373</v>
      </c>
      <c r="I4" s="28">
        <f>'[1]21'!I57</f>
        <v>0</v>
      </c>
      <c r="J4" s="28">
        <f>'[1]21'!J57</f>
        <v>0</v>
      </c>
      <c r="K4" s="28">
        <f>'[1]21'!K57</f>
        <v>51749.160000000033</v>
      </c>
      <c r="L4" s="28">
        <f>'[1]21'!L57</f>
        <v>-132687.87000000017</v>
      </c>
      <c r="M4" s="28">
        <f>'[1]21'!M57</f>
        <v>80694.260000000009</v>
      </c>
      <c r="N4" s="28">
        <f>'[1]21'!N57</f>
        <v>40812</v>
      </c>
      <c r="O4" s="28">
        <f>'[1]21'!O57</f>
        <v>12353.950000000012</v>
      </c>
      <c r="P4" s="28">
        <f>'[1]21'!P57</f>
        <v>342279.39</v>
      </c>
      <c r="Q4" s="28">
        <f>'[1]21'!Q57</f>
        <v>0</v>
      </c>
      <c r="R4" s="28">
        <f>'[1]21'!R57</f>
        <v>0</v>
      </c>
      <c r="S4" s="28">
        <f>'[1]21'!S57</f>
        <v>21986.050000000007</v>
      </c>
      <c r="T4" s="23">
        <f>'[1]21'!T57</f>
        <v>0.72999999999615284</v>
      </c>
      <c r="U4" s="217">
        <f>'[1]21'!U57</f>
        <v>0</v>
      </c>
      <c r="V4" s="217">
        <f>'[1]21'!V57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987</v>
      </c>
      <c r="C5" s="35"/>
      <c r="D5" s="36"/>
      <c r="E5" s="37">
        <v>4100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 t="shared" ref="B6:B25" si="0">B5+1</f>
        <v>988</v>
      </c>
      <c r="C6" s="35"/>
      <c r="D6" s="36"/>
      <c r="E6" s="37">
        <v>260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989</v>
      </c>
      <c r="C7" s="35"/>
      <c r="D7" s="36"/>
      <c r="E7" s="37"/>
      <c r="F7" s="38">
        <v>1725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23</v>
      </c>
      <c r="B8" s="34">
        <f t="shared" si="0"/>
        <v>990</v>
      </c>
      <c r="C8" s="35"/>
      <c r="D8" s="36"/>
      <c r="E8" s="37">
        <v>4193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23</v>
      </c>
      <c r="B9" s="34">
        <f t="shared" si="0"/>
        <v>991</v>
      </c>
      <c r="C9" s="35"/>
      <c r="D9" s="36"/>
      <c r="E9" s="37">
        <v>50</v>
      </c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24</v>
      </c>
      <c r="B10" s="34">
        <f t="shared" si="0"/>
        <v>992</v>
      </c>
      <c r="C10" s="35"/>
      <c r="D10" s="36"/>
      <c r="E10" s="37"/>
      <c r="F10" s="38">
        <v>1780</v>
      </c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993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994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995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996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997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998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999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1000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1001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1002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23</v>
      </c>
      <c r="B21" s="34">
        <f t="shared" si="0"/>
        <v>1003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23</v>
      </c>
      <c r="B22" s="34">
        <f t="shared" si="0"/>
        <v>1004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24</v>
      </c>
      <c r="B23" s="34">
        <f t="shared" si="0"/>
        <v>1005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25</v>
      </c>
      <c r="B24" s="34">
        <f t="shared" si="0"/>
        <v>1006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26</v>
      </c>
      <c r="B25" s="34">
        <f t="shared" si="0"/>
        <v>1007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69" t="s">
        <v>27</v>
      </c>
      <c r="B26" s="270"/>
      <c r="C26" s="50">
        <f t="shared" ref="C26:V26" si="1">SUM(C4:C25)</f>
        <v>-4158</v>
      </c>
      <c r="D26" s="50">
        <f t="shared" si="1"/>
        <v>4004</v>
      </c>
      <c r="E26" s="51">
        <f t="shared" si="1"/>
        <v>8903</v>
      </c>
      <c r="F26" s="50">
        <f t="shared" si="1"/>
        <v>8921</v>
      </c>
      <c r="G26" s="52">
        <f t="shared" si="1"/>
        <v>0</v>
      </c>
      <c r="H26" s="28">
        <f t="shared" si="1"/>
        <v>39.212000000000373</v>
      </c>
      <c r="I26" s="27">
        <f t="shared" si="1"/>
        <v>0</v>
      </c>
      <c r="J26" s="28">
        <f t="shared" si="1"/>
        <v>0</v>
      </c>
      <c r="K26" s="29">
        <f t="shared" si="1"/>
        <v>51749.160000000033</v>
      </c>
      <c r="L26" s="28">
        <f t="shared" si="1"/>
        <v>-132687.87000000017</v>
      </c>
      <c r="M26" s="28">
        <f t="shared" si="1"/>
        <v>80694.260000000009</v>
      </c>
      <c r="N26" s="28">
        <f t="shared" si="1"/>
        <v>40812</v>
      </c>
      <c r="O26" s="27">
        <f t="shared" si="1"/>
        <v>12353.950000000012</v>
      </c>
      <c r="P26" s="28">
        <f t="shared" si="1"/>
        <v>342279.39</v>
      </c>
      <c r="Q26" s="28">
        <f t="shared" si="1"/>
        <v>0</v>
      </c>
      <c r="R26" s="28">
        <f t="shared" si="1"/>
        <v>0</v>
      </c>
      <c r="S26" s="28">
        <f t="shared" si="1"/>
        <v>21986.050000000007</v>
      </c>
      <c r="T26" s="28">
        <f t="shared" si="1"/>
        <v>0.72999999999615284</v>
      </c>
      <c r="U26" s="50">
        <f t="shared" si="1"/>
        <v>0</v>
      </c>
      <c r="V26" s="50">
        <f t="shared" si="1"/>
        <v>0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28</v>
      </c>
      <c r="B27" s="54">
        <v>385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67"/>
      <c r="V27" s="68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33</v>
      </c>
      <c r="B28" s="69">
        <f>B27+1</f>
        <v>386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34</v>
      </c>
      <c r="B29" s="69">
        <f t="shared" ref="B29:B46" si="2">B28+1</f>
        <v>387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388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389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390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391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392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393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394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395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396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31</v>
      </c>
      <c r="B39" s="69">
        <f t="shared" si="2"/>
        <v>397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32</v>
      </c>
      <c r="B40" s="69">
        <f t="shared" si="2"/>
        <v>398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33</v>
      </c>
      <c r="B41" s="69">
        <f t="shared" si="2"/>
        <v>399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34</v>
      </c>
      <c r="B42" s="69">
        <f t="shared" si="2"/>
        <v>400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35</v>
      </c>
      <c r="B43" s="69">
        <f t="shared" si="2"/>
        <v>401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/>
      <c r="B44" s="69">
        <f t="shared" si="2"/>
        <v>402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29</v>
      </c>
      <c r="B45" s="69">
        <f t="shared" si="2"/>
        <v>403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30</v>
      </c>
      <c r="B46" s="69">
        <f t="shared" si="2"/>
        <v>404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71"/>
      <c r="B47" s="272"/>
      <c r="C47" s="75">
        <f t="shared" ref="C47:V47" si="3">SUM(C27:C46)</f>
        <v>0</v>
      </c>
      <c r="D47" s="76">
        <f t="shared" si="3"/>
        <v>0</v>
      </c>
      <c r="E47" s="77">
        <f t="shared" si="3"/>
        <v>0</v>
      </c>
      <c r="F47" s="76">
        <f t="shared" si="3"/>
        <v>0</v>
      </c>
      <c r="G47" s="78">
        <f t="shared" si="3"/>
        <v>0</v>
      </c>
      <c r="H47" s="206">
        <f t="shared" si="3"/>
        <v>0</v>
      </c>
      <c r="I47" s="206">
        <f t="shared" si="3"/>
        <v>0</v>
      </c>
      <c r="J47" s="80">
        <f>SUM(J27:J46)</f>
        <v>0</v>
      </c>
      <c r="K47" s="207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06">
        <f t="shared" si="3"/>
        <v>0</v>
      </c>
      <c r="P47" s="80">
        <f t="shared" si="3"/>
        <v>0</v>
      </c>
      <c r="Q47" s="80">
        <f>SUM(Q27:Q46)</f>
        <v>0</v>
      </c>
      <c r="R47" s="80">
        <f>SUM(R27:R46)</f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36</v>
      </c>
      <c r="B48" s="84">
        <v>719</v>
      </c>
      <c r="C48" s="85"/>
      <c r="D48" s="86"/>
      <c r="E48" s="86"/>
      <c r="F48" s="87"/>
      <c r="G48" s="88"/>
      <c r="H48" s="93"/>
      <c r="I48" s="93"/>
      <c r="J48" s="92"/>
      <c r="K48" s="91"/>
      <c r="L48" s="92"/>
      <c r="M48" s="92"/>
      <c r="N48" s="92"/>
      <c r="O48" s="93"/>
      <c r="P48" s="92"/>
      <c r="Q48" s="92"/>
      <c r="R48" s="94"/>
      <c r="S48" s="92"/>
      <c r="T48" s="92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111</v>
      </c>
      <c r="B49" s="97">
        <f t="shared" ref="B49:B61" si="4">B48+1</f>
        <v>720</v>
      </c>
      <c r="C49" s="35"/>
      <c r="D49" s="71"/>
      <c r="E49" s="71">
        <v>70</v>
      </c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27"/>
      <c r="V49" s="128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217</v>
      </c>
      <c r="B50" s="97">
        <f t="shared" si="4"/>
        <v>721</v>
      </c>
      <c r="C50" s="35">
        <v>300</v>
      </c>
      <c r="D50" s="71"/>
      <c r="E50" s="71"/>
      <c r="F50" s="36"/>
      <c r="G50" s="37"/>
      <c r="H50" s="41"/>
      <c r="I50" s="41"/>
      <c r="J50" s="42"/>
      <c r="K50" s="43"/>
      <c r="L50" s="42"/>
      <c r="M50" s="42"/>
      <c r="N50" s="42"/>
      <c r="O50" s="41"/>
      <c r="P50" s="42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722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723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724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725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726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727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728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729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730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38</v>
      </c>
      <c r="B60" s="97">
        <f t="shared" si="4"/>
        <v>731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33" t="s">
        <v>39</v>
      </c>
      <c r="B61" s="97">
        <f t="shared" si="4"/>
        <v>732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273" t="s">
        <v>40</v>
      </c>
      <c r="B62" s="273"/>
      <c r="C62" s="108">
        <f t="shared" ref="C62:V62" si="5">SUM(C48:C61)</f>
        <v>300</v>
      </c>
      <c r="D62" s="108">
        <f t="shared" si="5"/>
        <v>0</v>
      </c>
      <c r="E62" s="108">
        <f t="shared" si="5"/>
        <v>70</v>
      </c>
      <c r="F62" s="108">
        <f t="shared" si="5"/>
        <v>0</v>
      </c>
      <c r="G62" s="108">
        <f t="shared" si="5"/>
        <v>0</v>
      </c>
      <c r="H62" s="110">
        <f t="shared" si="5"/>
        <v>0</v>
      </c>
      <c r="I62" s="110">
        <f t="shared" si="5"/>
        <v>0</v>
      </c>
      <c r="J62" s="110">
        <f t="shared" si="5"/>
        <v>0</v>
      </c>
      <c r="K62" s="110">
        <f t="shared" si="5"/>
        <v>0</v>
      </c>
      <c r="L62" s="110">
        <f t="shared" si="5"/>
        <v>0</v>
      </c>
      <c r="M62" s="110">
        <f t="shared" si="5"/>
        <v>0</v>
      </c>
      <c r="N62" s="110">
        <f t="shared" si="5"/>
        <v>0</v>
      </c>
      <c r="O62" s="111">
        <f t="shared" si="5"/>
        <v>0</v>
      </c>
      <c r="P62" s="110">
        <f t="shared" si="5"/>
        <v>0</v>
      </c>
      <c r="Q62" s="110">
        <f t="shared" si="5"/>
        <v>0</v>
      </c>
      <c r="R62" s="110">
        <f t="shared" si="5"/>
        <v>0</v>
      </c>
      <c r="S62" s="110">
        <f t="shared" si="5"/>
        <v>0</v>
      </c>
      <c r="T62" s="110">
        <f t="shared" si="5"/>
        <v>0</v>
      </c>
      <c r="U62" s="112">
        <f t="shared" si="5"/>
        <v>0</v>
      </c>
      <c r="V62" s="113">
        <f t="shared" si="5"/>
        <v>0</v>
      </c>
    </row>
    <row r="63" spans="1:31" ht="15.75" thickBot="1" x14ac:dyDescent="0.3">
      <c r="A63" s="274" t="s">
        <v>41</v>
      </c>
      <c r="B63" s="274"/>
      <c r="C63" s="114">
        <f t="shared" ref="C63:V63" si="6">C26+C47-C62</f>
        <v>-4458</v>
      </c>
      <c r="D63" s="114">
        <f t="shared" si="6"/>
        <v>4004</v>
      </c>
      <c r="E63" s="114">
        <f t="shared" si="6"/>
        <v>8833</v>
      </c>
      <c r="F63" s="114">
        <f t="shared" si="6"/>
        <v>8921</v>
      </c>
      <c r="G63" s="114">
        <f t="shared" si="6"/>
        <v>0</v>
      </c>
      <c r="H63" s="28">
        <f t="shared" si="6"/>
        <v>39.212000000000373</v>
      </c>
      <c r="I63" s="28">
        <f t="shared" si="6"/>
        <v>0</v>
      </c>
      <c r="J63" s="28">
        <f t="shared" si="6"/>
        <v>0</v>
      </c>
      <c r="K63" s="28">
        <f t="shared" si="6"/>
        <v>51749.160000000033</v>
      </c>
      <c r="L63" s="28">
        <f t="shared" si="6"/>
        <v>-132687.87000000017</v>
      </c>
      <c r="M63" s="28">
        <f t="shared" si="6"/>
        <v>80694.260000000009</v>
      </c>
      <c r="N63" s="28">
        <f t="shared" si="6"/>
        <v>40812</v>
      </c>
      <c r="O63" s="28">
        <f t="shared" si="6"/>
        <v>12353.950000000012</v>
      </c>
      <c r="P63" s="28">
        <f t="shared" si="6"/>
        <v>342279.39</v>
      </c>
      <c r="Q63" s="28">
        <f t="shared" si="6"/>
        <v>0</v>
      </c>
      <c r="R63" s="28">
        <f t="shared" si="6"/>
        <v>0</v>
      </c>
      <c r="S63" s="28">
        <f t="shared" si="6"/>
        <v>21986.050000000007</v>
      </c>
      <c r="T63" s="28">
        <f t="shared" si="6"/>
        <v>0.72999999999615284</v>
      </c>
      <c r="U63" s="225">
        <f t="shared" si="6"/>
        <v>0</v>
      </c>
      <c r="V63" s="225">
        <f t="shared" si="6"/>
        <v>0</v>
      </c>
    </row>
    <row r="64" spans="1:31" ht="17.25" customHeight="1" x14ac:dyDescent="0.25"/>
    <row r="231" spans="4:4" x14ac:dyDescent="0.25">
      <c r="D231" s="119" t="s">
        <v>43</v>
      </c>
    </row>
  </sheetData>
  <mergeCells count="13">
    <mergeCell ref="A26:B26"/>
    <mergeCell ref="A47:B47"/>
    <mergeCell ref="A62:B62"/>
    <mergeCell ref="A63:B63"/>
    <mergeCell ref="B1:I1"/>
    <mergeCell ref="K1:V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:AE243"/>
  <sheetViews>
    <sheetView rightToLeft="1" workbookViewId="0">
      <selection activeCell="A60" sqref="A60:XFD60"/>
    </sheetView>
  </sheetViews>
  <sheetFormatPr defaultRowHeight="15" x14ac:dyDescent="0.25"/>
  <cols>
    <col min="1" max="1" width="62.4257812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62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62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62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62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62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62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62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62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62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62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62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62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62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62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62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62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62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62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62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62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62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62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62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62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62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62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62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62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62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62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62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62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62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62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62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62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62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62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62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62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62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62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62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62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62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62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62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62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62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62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62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62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62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62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62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62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62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62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62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62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62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62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62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23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992</v>
      </c>
      <c r="C4" s="23">
        <f>'[1]22'!C63</f>
        <v>-4458</v>
      </c>
      <c r="D4" s="23">
        <f>'[1]22'!D63</f>
        <v>4004</v>
      </c>
      <c r="E4" s="23">
        <f>'[1]22'!E63</f>
        <v>8833</v>
      </c>
      <c r="F4" s="23">
        <f>'[1]22'!F63</f>
        <v>8921</v>
      </c>
      <c r="G4" s="23">
        <f>'[1]22'!G63</f>
        <v>0</v>
      </c>
      <c r="H4" s="28">
        <f>'[1]22'!H63</f>
        <v>39.212000000000373</v>
      </c>
      <c r="I4" s="28">
        <f>'[1]22'!I63</f>
        <v>0</v>
      </c>
      <c r="J4" s="28">
        <f>'[1]22'!J63</f>
        <v>0</v>
      </c>
      <c r="K4" s="28">
        <f>'[1]22'!K63</f>
        <v>51749.160000000033</v>
      </c>
      <c r="L4" s="28">
        <f>'[1]22'!L63</f>
        <v>-132687.87000000017</v>
      </c>
      <c r="M4" s="28">
        <f>'[1]22'!M63</f>
        <v>80694.260000000009</v>
      </c>
      <c r="N4" s="28">
        <f>'[1]22'!N63</f>
        <v>40812</v>
      </c>
      <c r="O4" s="28">
        <f>'[1]22'!O63</f>
        <v>12353.950000000012</v>
      </c>
      <c r="P4" s="28">
        <f>'[1]22'!P63</f>
        <v>342279.39</v>
      </c>
      <c r="Q4" s="28">
        <f>'[1]22'!Q63</f>
        <v>0</v>
      </c>
      <c r="R4" s="28">
        <f>'[1]22'!R63</f>
        <v>0</v>
      </c>
      <c r="S4" s="28">
        <f>'[1]22'!S63</f>
        <v>21986.050000000007</v>
      </c>
      <c r="T4" s="28">
        <f>'[1]22'!T63</f>
        <v>0.72999999999615284</v>
      </c>
      <c r="U4" s="217">
        <f>'[1]22'!U63</f>
        <v>0</v>
      </c>
      <c r="V4" s="217">
        <f>'[1]22'!V63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25</v>
      </c>
      <c r="B5" s="34">
        <f>B4+1</f>
        <v>993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>
        <v>191000</v>
      </c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26</v>
      </c>
      <c r="B6" s="34">
        <f>B5+1</f>
        <v>994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>
        <v>51000</v>
      </c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231</v>
      </c>
      <c r="B7" s="34">
        <f>B6+1</f>
        <v>995</v>
      </c>
      <c r="C7" s="35"/>
      <c r="D7" s="36">
        <v>300</v>
      </c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232</v>
      </c>
      <c r="B8" s="34">
        <f t="shared" ref="B8:B27" si="0">B7+1</f>
        <v>996</v>
      </c>
      <c r="C8" s="35"/>
      <c r="D8" s="36">
        <v>1295</v>
      </c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233</v>
      </c>
      <c r="B9" s="34">
        <f t="shared" si="0"/>
        <v>997</v>
      </c>
      <c r="C9" s="35"/>
      <c r="D9" s="36">
        <v>1450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234</v>
      </c>
      <c r="B10" s="34">
        <f t="shared" si="0"/>
        <v>998</v>
      </c>
      <c r="C10" s="35"/>
      <c r="D10" s="36">
        <v>1295</v>
      </c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235</v>
      </c>
      <c r="B11" s="34">
        <f t="shared" si="0"/>
        <v>999</v>
      </c>
      <c r="C11" s="35"/>
      <c r="D11" s="36">
        <v>1070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23</v>
      </c>
      <c r="B12" s="34">
        <f t="shared" si="0"/>
        <v>1000</v>
      </c>
      <c r="C12" s="35"/>
      <c r="D12" s="36"/>
      <c r="E12" s="37">
        <v>5310</v>
      </c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 t="s">
        <v>23</v>
      </c>
      <c r="B13" s="34">
        <f t="shared" si="0"/>
        <v>1001</v>
      </c>
      <c r="C13" s="35"/>
      <c r="D13" s="36"/>
      <c r="E13" s="37">
        <v>6372</v>
      </c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 t="s">
        <v>23</v>
      </c>
      <c r="B14" s="34">
        <f t="shared" si="0"/>
        <v>1002</v>
      </c>
      <c r="C14" s="35"/>
      <c r="D14" s="36"/>
      <c r="E14" s="37">
        <v>290</v>
      </c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 t="s">
        <v>24</v>
      </c>
      <c r="B15" s="34">
        <f t="shared" si="0"/>
        <v>1003</v>
      </c>
      <c r="C15" s="35"/>
      <c r="D15" s="36"/>
      <c r="E15" s="37"/>
      <c r="F15" s="38">
        <v>2150</v>
      </c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 t="s">
        <v>236</v>
      </c>
      <c r="B16" s="34">
        <f t="shared" si="0"/>
        <v>1004</v>
      </c>
      <c r="C16" s="35"/>
      <c r="D16" s="36"/>
      <c r="E16" s="37"/>
      <c r="F16" s="38"/>
      <c r="G16" s="39"/>
      <c r="H16" s="40"/>
      <c r="I16" s="41"/>
      <c r="J16" s="42"/>
      <c r="K16" s="43">
        <v>750</v>
      </c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 t="s">
        <v>237</v>
      </c>
      <c r="B17" s="34">
        <f t="shared" si="0"/>
        <v>1005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>
        <v>100</v>
      </c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1006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1007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23</v>
      </c>
      <c r="B20" s="34">
        <f t="shared" si="0"/>
        <v>1008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23</v>
      </c>
      <c r="B21" s="34">
        <f t="shared" si="0"/>
        <v>1009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24</v>
      </c>
      <c r="B22" s="34">
        <f t="shared" si="0"/>
        <v>1010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/>
      <c r="B23" s="34">
        <f t="shared" si="0"/>
        <v>1011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/>
      <c r="B24" s="34">
        <f t="shared" si="0"/>
        <v>1012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34">
        <f t="shared" si="0"/>
        <v>1013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25</v>
      </c>
      <c r="B26" s="34">
        <f t="shared" si="0"/>
        <v>1014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4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33" t="s">
        <v>26</v>
      </c>
      <c r="B27" s="34">
        <f t="shared" si="0"/>
        <v>1015</v>
      </c>
      <c r="C27" s="35"/>
      <c r="D27" s="36"/>
      <c r="E27" s="37"/>
      <c r="F27" s="38"/>
      <c r="G27" s="39"/>
      <c r="H27" s="40"/>
      <c r="I27" s="41"/>
      <c r="J27" s="42"/>
      <c r="K27" s="43"/>
      <c r="L27" s="40"/>
      <c r="M27" s="42"/>
      <c r="N27" s="43"/>
      <c r="O27" s="41"/>
      <c r="P27" s="42"/>
      <c r="Q27" s="49"/>
      <c r="R27" s="40"/>
      <c r="S27" s="42"/>
      <c r="T27" s="42"/>
      <c r="U27" s="45"/>
      <c r="V27" s="46"/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269" t="s">
        <v>27</v>
      </c>
      <c r="B28" s="270"/>
      <c r="C28" s="50">
        <f t="shared" ref="C28:V28" si="1">SUM(C4:C27)</f>
        <v>-4458</v>
      </c>
      <c r="D28" s="50">
        <f t="shared" si="1"/>
        <v>9414</v>
      </c>
      <c r="E28" s="51">
        <f t="shared" si="1"/>
        <v>20805</v>
      </c>
      <c r="F28" s="50">
        <f t="shared" si="1"/>
        <v>11071</v>
      </c>
      <c r="G28" s="52">
        <f t="shared" si="1"/>
        <v>0</v>
      </c>
      <c r="H28" s="28">
        <f t="shared" si="1"/>
        <v>39.212000000000373</v>
      </c>
      <c r="I28" s="27">
        <f t="shared" si="1"/>
        <v>0</v>
      </c>
      <c r="J28" s="28">
        <f t="shared" si="1"/>
        <v>0</v>
      </c>
      <c r="K28" s="29">
        <f t="shared" si="1"/>
        <v>52499.160000000033</v>
      </c>
      <c r="L28" s="28">
        <f t="shared" si="1"/>
        <v>-132687.87000000017</v>
      </c>
      <c r="M28" s="28">
        <f t="shared" si="1"/>
        <v>80694.260000000009</v>
      </c>
      <c r="N28" s="28">
        <f t="shared" si="1"/>
        <v>40812</v>
      </c>
      <c r="O28" s="27">
        <f t="shared" si="1"/>
        <v>12353.950000000012</v>
      </c>
      <c r="P28" s="28">
        <f t="shared" si="1"/>
        <v>342279.39</v>
      </c>
      <c r="Q28" s="28">
        <f t="shared" si="1"/>
        <v>191000</v>
      </c>
      <c r="R28" s="28">
        <f t="shared" si="1"/>
        <v>51000</v>
      </c>
      <c r="S28" s="28">
        <f t="shared" si="1"/>
        <v>22086.050000000007</v>
      </c>
      <c r="T28" s="28">
        <f t="shared" si="1"/>
        <v>0.72999999999615284</v>
      </c>
      <c r="U28" s="50">
        <f t="shared" si="1"/>
        <v>0</v>
      </c>
      <c r="V28" s="50">
        <f t="shared" si="1"/>
        <v>0</v>
      </c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53" t="s">
        <v>28</v>
      </c>
      <c r="B29" s="54">
        <v>385</v>
      </c>
      <c r="C29" s="54"/>
      <c r="D29" s="55"/>
      <c r="E29" s="56"/>
      <c r="F29" s="57"/>
      <c r="G29" s="58"/>
      <c r="H29" s="63"/>
      <c r="I29" s="65"/>
      <c r="J29" s="64"/>
      <c r="K29" s="62"/>
      <c r="L29" s="63"/>
      <c r="M29" s="64"/>
      <c r="N29" s="64"/>
      <c r="O29" s="65"/>
      <c r="P29" s="64"/>
      <c r="Q29" s="66"/>
      <c r="R29" s="63"/>
      <c r="S29" s="64"/>
      <c r="T29" s="64"/>
      <c r="U29" s="67"/>
      <c r="V29" s="68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29</v>
      </c>
      <c r="B30" s="69">
        <f>B29+1</f>
        <v>386</v>
      </c>
      <c r="C30" s="70"/>
      <c r="D30" s="36"/>
      <c r="E30" s="71"/>
      <c r="F30" s="38"/>
      <c r="G30" s="39"/>
      <c r="H30" s="40"/>
      <c r="I30" s="41"/>
      <c r="J30" s="42"/>
      <c r="K30" s="43"/>
      <c r="L30" s="40">
        <v>191000</v>
      </c>
      <c r="M30" s="42"/>
      <c r="N30" s="42"/>
      <c r="O30" s="41"/>
      <c r="P30" s="42"/>
      <c r="Q30" s="44">
        <v>-191000</v>
      </c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30</v>
      </c>
      <c r="B31" s="69">
        <f t="shared" ref="B31:B48" si="2">B30+1</f>
        <v>387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>
        <v>51000</v>
      </c>
      <c r="N31" s="42"/>
      <c r="O31" s="41"/>
      <c r="P31" s="42"/>
      <c r="Q31" s="44"/>
      <c r="R31" s="40">
        <v>-51000</v>
      </c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31</v>
      </c>
      <c r="B32" s="69">
        <f t="shared" si="2"/>
        <v>388</v>
      </c>
      <c r="C32" s="70">
        <v>5000</v>
      </c>
      <c r="D32" s="36">
        <v>-5000</v>
      </c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238</v>
      </c>
      <c r="B33" s="69">
        <f t="shared" si="2"/>
        <v>389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33</v>
      </c>
      <c r="B34" s="69">
        <f t="shared" si="2"/>
        <v>390</v>
      </c>
      <c r="C34" s="70"/>
      <c r="D34" s="36"/>
      <c r="E34" s="71">
        <v>-20805</v>
      </c>
      <c r="F34" s="38"/>
      <c r="G34" s="39"/>
      <c r="H34" s="40"/>
      <c r="I34" s="41"/>
      <c r="J34" s="42"/>
      <c r="K34" s="43"/>
      <c r="L34" s="40">
        <v>20805</v>
      </c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34</v>
      </c>
      <c r="B35" s="69">
        <f t="shared" si="2"/>
        <v>391</v>
      </c>
      <c r="C35" s="70"/>
      <c r="D35" s="36"/>
      <c r="E35" s="71"/>
      <c r="F35" s="38">
        <v>-7237</v>
      </c>
      <c r="G35" s="39"/>
      <c r="H35" s="40"/>
      <c r="I35" s="41"/>
      <c r="J35" s="42"/>
      <c r="K35" s="43"/>
      <c r="L35" s="40"/>
      <c r="M35" s="42">
        <v>7237</v>
      </c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392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393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394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395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396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31</v>
      </c>
      <c r="B41" s="69">
        <f t="shared" si="2"/>
        <v>397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32</v>
      </c>
      <c r="B42" s="69">
        <f t="shared" si="2"/>
        <v>398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33</v>
      </c>
      <c r="B43" s="69">
        <f t="shared" si="2"/>
        <v>399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34</v>
      </c>
      <c r="B44" s="69">
        <f t="shared" si="2"/>
        <v>400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35</v>
      </c>
      <c r="B45" s="69">
        <f t="shared" si="2"/>
        <v>401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/>
      <c r="B46" s="69">
        <f t="shared" si="2"/>
        <v>402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29</v>
      </c>
      <c r="B47" s="69">
        <f t="shared" si="2"/>
        <v>403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30</v>
      </c>
      <c r="B48" s="69">
        <f t="shared" si="2"/>
        <v>404</v>
      </c>
      <c r="C48" s="70"/>
      <c r="D48" s="36"/>
      <c r="E48" s="71"/>
      <c r="F48" s="38"/>
      <c r="G48" s="39"/>
      <c r="H48" s="40"/>
      <c r="I48" s="41"/>
      <c r="J48" s="42"/>
      <c r="K48" s="43"/>
      <c r="L48" s="40"/>
      <c r="M48" s="42"/>
      <c r="N48" s="42"/>
      <c r="O48" s="41"/>
      <c r="P48" s="42"/>
      <c r="Q48" s="44"/>
      <c r="R48" s="40"/>
      <c r="S48" s="42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271"/>
      <c r="B49" s="272"/>
      <c r="C49" s="75">
        <f t="shared" ref="C49:V49" si="3">SUM(C29:C48)</f>
        <v>5000</v>
      </c>
      <c r="D49" s="76">
        <f t="shared" si="3"/>
        <v>-5000</v>
      </c>
      <c r="E49" s="77">
        <f t="shared" si="3"/>
        <v>-20805</v>
      </c>
      <c r="F49" s="76">
        <f t="shared" si="3"/>
        <v>-7237</v>
      </c>
      <c r="G49" s="78">
        <f t="shared" si="3"/>
        <v>0</v>
      </c>
      <c r="H49" s="206">
        <f t="shared" si="3"/>
        <v>0</v>
      </c>
      <c r="I49" s="206">
        <f t="shared" si="3"/>
        <v>0</v>
      </c>
      <c r="J49" s="80">
        <f t="shared" si="3"/>
        <v>0</v>
      </c>
      <c r="K49" s="207">
        <f t="shared" si="3"/>
        <v>0</v>
      </c>
      <c r="L49" s="80">
        <f t="shared" si="3"/>
        <v>211805</v>
      </c>
      <c r="M49" s="80">
        <f t="shared" si="3"/>
        <v>58237</v>
      </c>
      <c r="N49" s="80">
        <f t="shared" si="3"/>
        <v>0</v>
      </c>
      <c r="O49" s="206">
        <f t="shared" si="3"/>
        <v>0</v>
      </c>
      <c r="P49" s="80">
        <f t="shared" si="3"/>
        <v>0</v>
      </c>
      <c r="Q49" s="80">
        <f t="shared" si="3"/>
        <v>-191000</v>
      </c>
      <c r="R49" s="80">
        <f t="shared" si="3"/>
        <v>-51000</v>
      </c>
      <c r="S49" s="80">
        <f t="shared" si="3"/>
        <v>0</v>
      </c>
      <c r="T49" s="80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36</v>
      </c>
      <c r="B50" s="84">
        <v>721</v>
      </c>
      <c r="C50" s="85"/>
      <c r="D50" s="86"/>
      <c r="E50" s="86"/>
      <c r="F50" s="87"/>
      <c r="G50" s="88"/>
      <c r="H50" s="93"/>
      <c r="I50" s="93"/>
      <c r="J50" s="92"/>
      <c r="K50" s="91"/>
      <c r="L50" s="92"/>
      <c r="M50" s="92"/>
      <c r="N50" s="92"/>
      <c r="O50" s="93"/>
      <c r="P50" s="92"/>
      <c r="Q50" s="92"/>
      <c r="R50" s="94"/>
      <c r="S50" s="92"/>
      <c r="T50" s="92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239</v>
      </c>
      <c r="B51" s="97">
        <f>B50+1</f>
        <v>722</v>
      </c>
      <c r="C51" s="35">
        <v>900</v>
      </c>
      <c r="D51" s="71"/>
      <c r="E51" s="71"/>
      <c r="F51" s="36"/>
      <c r="G51" s="37"/>
      <c r="H51" s="41"/>
      <c r="I51" s="41"/>
      <c r="J51" s="42"/>
      <c r="K51" s="43"/>
      <c r="L51" s="42"/>
      <c r="M51" s="42"/>
      <c r="N51" s="42"/>
      <c r="O51" s="41"/>
      <c r="P51" s="42"/>
      <c r="Q51" s="44"/>
      <c r="R51" s="40"/>
      <c r="S51" s="42"/>
      <c r="T51" s="42"/>
      <c r="U51" s="127"/>
      <c r="V51" s="128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240</v>
      </c>
      <c r="B52" s="97">
        <f t="shared" ref="B52:B65" si="4">B51+1</f>
        <v>723</v>
      </c>
      <c r="C52" s="35">
        <v>500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241</v>
      </c>
      <c r="B53" s="97">
        <f t="shared" si="4"/>
        <v>724</v>
      </c>
      <c r="C53" s="35">
        <v>400</v>
      </c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242</v>
      </c>
      <c r="B54" s="97">
        <f t="shared" si="4"/>
        <v>725</v>
      </c>
      <c r="C54" s="35">
        <v>80</v>
      </c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243</v>
      </c>
      <c r="B55" s="97">
        <f t="shared" si="4"/>
        <v>726</v>
      </c>
      <c r="C55" s="35"/>
      <c r="D55" s="98"/>
      <c r="E55" s="98"/>
      <c r="F55" s="38"/>
      <c r="G55" s="99"/>
      <c r="H55" s="100"/>
      <c r="I55" s="100"/>
      <c r="J55" s="44"/>
      <c r="K55" s="101">
        <v>980</v>
      </c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244</v>
      </c>
      <c r="B56" s="97">
        <f t="shared" si="4"/>
        <v>727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>
        <v>2949</v>
      </c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245</v>
      </c>
      <c r="B57" s="97">
        <f t="shared" si="4"/>
        <v>728</v>
      </c>
      <c r="C57" s="35"/>
      <c r="D57" s="98"/>
      <c r="E57" s="98"/>
      <c r="F57" s="38"/>
      <c r="G57" s="99"/>
      <c r="H57" s="100"/>
      <c r="I57" s="100"/>
      <c r="J57" s="44"/>
      <c r="K57" s="101">
        <v>1300</v>
      </c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246</v>
      </c>
      <c r="B58" s="97">
        <f t="shared" si="4"/>
        <v>729</v>
      </c>
      <c r="C58" s="35">
        <v>100</v>
      </c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247</v>
      </c>
      <c r="B59" s="97">
        <f t="shared" si="4"/>
        <v>730</v>
      </c>
      <c r="C59" s="35"/>
      <c r="D59" s="98"/>
      <c r="E59" s="98"/>
      <c r="F59" s="38"/>
      <c r="G59" s="99"/>
      <c r="H59" s="100"/>
      <c r="I59" s="100"/>
      <c r="J59" s="44"/>
      <c r="K59" s="101">
        <v>750</v>
      </c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248</v>
      </c>
      <c r="B60" s="97">
        <f t="shared" si="4"/>
        <v>731</v>
      </c>
      <c r="C60" s="35"/>
      <c r="D60" s="98"/>
      <c r="E60" s="98"/>
      <c r="F60" s="38"/>
      <c r="G60" s="99"/>
      <c r="H60" s="100"/>
      <c r="I60" s="100"/>
      <c r="J60" s="44"/>
      <c r="K60" s="101">
        <v>2000</v>
      </c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732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733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734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 t="s">
        <v>38</v>
      </c>
      <c r="B64" s="97">
        <f t="shared" si="4"/>
        <v>735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thickBot="1" x14ac:dyDescent="0.3">
      <c r="A65" s="33" t="s">
        <v>39</v>
      </c>
      <c r="B65" s="97">
        <f t="shared" si="4"/>
        <v>736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44"/>
      <c r="Q65" s="44"/>
      <c r="R65" s="107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273" t="s">
        <v>40</v>
      </c>
      <c r="B66" s="273"/>
      <c r="C66" s="108">
        <f t="shared" ref="C66:V66" si="5">SUM(C50:C65)</f>
        <v>1980</v>
      </c>
      <c r="D66" s="108">
        <f t="shared" si="5"/>
        <v>0</v>
      </c>
      <c r="E66" s="108">
        <f t="shared" si="5"/>
        <v>0</v>
      </c>
      <c r="F66" s="108">
        <f t="shared" si="5"/>
        <v>0</v>
      </c>
      <c r="G66" s="108">
        <f t="shared" si="5"/>
        <v>0</v>
      </c>
      <c r="H66" s="110">
        <f t="shared" si="5"/>
        <v>0</v>
      </c>
      <c r="I66" s="110">
        <f t="shared" si="5"/>
        <v>0</v>
      </c>
      <c r="J66" s="110">
        <f t="shared" si="5"/>
        <v>0</v>
      </c>
      <c r="K66" s="110">
        <f t="shared" si="5"/>
        <v>5030</v>
      </c>
      <c r="L66" s="110">
        <f t="shared" si="5"/>
        <v>0</v>
      </c>
      <c r="M66" s="110">
        <f t="shared" si="5"/>
        <v>2949</v>
      </c>
      <c r="N66" s="110">
        <f t="shared" si="5"/>
        <v>0</v>
      </c>
      <c r="O66" s="111">
        <f t="shared" si="5"/>
        <v>0</v>
      </c>
      <c r="P66" s="110">
        <f t="shared" si="5"/>
        <v>0</v>
      </c>
      <c r="Q66" s="110">
        <f t="shared" si="5"/>
        <v>0</v>
      </c>
      <c r="R66" s="110">
        <f t="shared" si="5"/>
        <v>0</v>
      </c>
      <c r="S66" s="110">
        <f t="shared" si="5"/>
        <v>0</v>
      </c>
      <c r="T66" s="110">
        <f t="shared" si="5"/>
        <v>0</v>
      </c>
      <c r="U66" s="112">
        <f t="shared" si="5"/>
        <v>0</v>
      </c>
      <c r="V66" s="113">
        <f t="shared" si="5"/>
        <v>0</v>
      </c>
    </row>
    <row r="67" spans="1:31" ht="15.75" thickBot="1" x14ac:dyDescent="0.3">
      <c r="A67" s="274" t="s">
        <v>41</v>
      </c>
      <c r="B67" s="274"/>
      <c r="C67" s="114">
        <f t="shared" ref="C67:V67" si="6">C28+C49-C66</f>
        <v>-1438</v>
      </c>
      <c r="D67" s="114">
        <f t="shared" si="6"/>
        <v>4414</v>
      </c>
      <c r="E67" s="114">
        <f t="shared" si="6"/>
        <v>0</v>
      </c>
      <c r="F67" s="114">
        <f t="shared" si="6"/>
        <v>3834</v>
      </c>
      <c r="G67" s="114">
        <f t="shared" si="6"/>
        <v>0</v>
      </c>
      <c r="H67" s="28">
        <f t="shared" si="6"/>
        <v>39.212000000000373</v>
      </c>
      <c r="I67" s="28">
        <f t="shared" si="6"/>
        <v>0</v>
      </c>
      <c r="J67" s="28">
        <f t="shared" si="6"/>
        <v>0</v>
      </c>
      <c r="K67" s="28">
        <f t="shared" si="6"/>
        <v>47469.160000000033</v>
      </c>
      <c r="L67" s="28">
        <f t="shared" si="6"/>
        <v>79117.12999999983</v>
      </c>
      <c r="M67" s="28">
        <f t="shared" si="6"/>
        <v>135982.26</v>
      </c>
      <c r="N67" s="28">
        <f t="shared" si="6"/>
        <v>40812</v>
      </c>
      <c r="O67" s="28">
        <f t="shared" si="6"/>
        <v>12353.950000000012</v>
      </c>
      <c r="P67" s="28">
        <f t="shared" si="6"/>
        <v>342279.39</v>
      </c>
      <c r="Q67" s="28">
        <f t="shared" si="6"/>
        <v>0</v>
      </c>
      <c r="R67" s="28">
        <f t="shared" si="6"/>
        <v>0</v>
      </c>
      <c r="S67" s="28">
        <f t="shared" si="6"/>
        <v>22086.050000000007</v>
      </c>
      <c r="T67" s="28">
        <f t="shared" si="6"/>
        <v>0.72999999999615284</v>
      </c>
      <c r="U67" s="225">
        <f t="shared" si="6"/>
        <v>0</v>
      </c>
      <c r="V67" s="225">
        <f t="shared" si="6"/>
        <v>0</v>
      </c>
    </row>
    <row r="68" spans="1:31" ht="17.25" customHeight="1" x14ac:dyDescent="0.25"/>
    <row r="70" spans="1:31" ht="27" customHeight="1" x14ac:dyDescent="0.5">
      <c r="A70" s="124"/>
      <c r="Q70" s="311"/>
      <c r="R70" s="311"/>
      <c r="S70" s="311"/>
      <c r="T70" s="311"/>
    </row>
    <row r="71" spans="1:31" ht="21" customHeight="1" x14ac:dyDescent="0.5">
      <c r="A71" s="124" t="s">
        <v>42</v>
      </c>
      <c r="Q71" s="311"/>
      <c r="R71" s="311"/>
      <c r="S71" s="311"/>
      <c r="T71" s="311"/>
    </row>
    <row r="73" spans="1:31" x14ac:dyDescent="0.25">
      <c r="B73" s="125"/>
    </row>
    <row r="243" spans="4:4" x14ac:dyDescent="0.25">
      <c r="D243" s="119" t="s">
        <v>43</v>
      </c>
    </row>
  </sheetData>
  <mergeCells count="15">
    <mergeCell ref="Q71:T7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8:B28"/>
    <mergeCell ref="A49:B49"/>
    <mergeCell ref="A66:B66"/>
    <mergeCell ref="A67:B67"/>
    <mergeCell ref="Q70:T70"/>
  </mergeCells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:AE236"/>
  <sheetViews>
    <sheetView rightToLeft="1" tabSelected="1" topLeftCell="A16" workbookViewId="0">
      <selection activeCell="A10" sqref="A10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24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1005</v>
      </c>
      <c r="C4" s="23">
        <f>'[1]23'!C67</f>
        <v>-1438</v>
      </c>
      <c r="D4" s="23">
        <f>'[1]23'!D67</f>
        <v>4414</v>
      </c>
      <c r="E4" s="23">
        <f>'[1]23'!E67</f>
        <v>0</v>
      </c>
      <c r="F4" s="23">
        <f>'[1]23'!F67</f>
        <v>3834</v>
      </c>
      <c r="G4" s="23">
        <f>'[1]23'!G67</f>
        <v>0</v>
      </c>
      <c r="H4" s="28">
        <f>'[1]23'!H67</f>
        <v>39.212000000000373</v>
      </c>
      <c r="I4" s="28">
        <f>'[1]23'!I67</f>
        <v>0</v>
      </c>
      <c r="J4" s="28">
        <f>'[1]23'!J67</f>
        <v>0</v>
      </c>
      <c r="K4" s="28">
        <f>'[1]23'!K67</f>
        <v>47469.160000000033</v>
      </c>
      <c r="L4" s="28">
        <f>'[1]23'!L67</f>
        <v>79117.12999999983</v>
      </c>
      <c r="M4" s="28">
        <f>'[1]23'!M67</f>
        <v>135982.26</v>
      </c>
      <c r="N4" s="28">
        <f>'[1]23'!N67</f>
        <v>40812</v>
      </c>
      <c r="O4" s="28">
        <f>'[1]23'!O67</f>
        <v>12353.950000000012</v>
      </c>
      <c r="P4" s="28">
        <f>'[1]23'!P67</f>
        <v>342279.39</v>
      </c>
      <c r="Q4" s="28">
        <f>'[1]23'!Q67</f>
        <v>0</v>
      </c>
      <c r="R4" s="28">
        <f>'[1]23'!R67</f>
        <v>0</v>
      </c>
      <c r="S4" s="28">
        <f>'[1]23'!S67</f>
        <v>22086.050000000007</v>
      </c>
      <c r="T4" s="28">
        <f>'[1]23'!T67</f>
        <v>0.72999999999615284</v>
      </c>
      <c r="U4" s="217">
        <f>'[1]22'!U63</f>
        <v>0</v>
      </c>
      <c r="V4" s="217">
        <f>'[1]22'!V63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 t="shared" ref="B5:B21" si="0">B4+1</f>
        <v>1006</v>
      </c>
      <c r="C5" s="35"/>
      <c r="D5" s="36"/>
      <c r="E5" s="37">
        <v>6350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si="0"/>
        <v>1007</v>
      </c>
      <c r="C6" s="35"/>
      <c r="D6" s="36"/>
      <c r="E6" s="37"/>
      <c r="F6" s="38">
        <v>1870</v>
      </c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/>
      <c r="B7" s="34">
        <f t="shared" si="0"/>
        <v>1008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si="0"/>
        <v>1009</v>
      </c>
      <c r="C8" s="35"/>
      <c r="D8" s="36"/>
      <c r="E8" s="37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1010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1011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1012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1013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1014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1015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1016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1017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1018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23</v>
      </c>
      <c r="B18" s="34">
        <f t="shared" si="0"/>
        <v>1019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1020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25</v>
      </c>
      <c r="B20" s="34">
        <f t="shared" si="0"/>
        <v>1021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3" t="s">
        <v>26</v>
      </c>
      <c r="B21" s="34">
        <f t="shared" si="0"/>
        <v>1022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9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69" t="s">
        <v>27</v>
      </c>
      <c r="B22" s="270"/>
      <c r="C22" s="50">
        <f t="shared" ref="C22:V22" si="1">SUM(C4:C21)</f>
        <v>-1438</v>
      </c>
      <c r="D22" s="50">
        <f t="shared" si="1"/>
        <v>4414</v>
      </c>
      <c r="E22" s="51">
        <f t="shared" si="1"/>
        <v>6350</v>
      </c>
      <c r="F22" s="50">
        <f t="shared" si="1"/>
        <v>5704</v>
      </c>
      <c r="G22" s="52">
        <f t="shared" si="1"/>
        <v>0</v>
      </c>
      <c r="H22" s="28">
        <f t="shared" si="1"/>
        <v>39.212000000000373</v>
      </c>
      <c r="I22" s="27">
        <f t="shared" si="1"/>
        <v>0</v>
      </c>
      <c r="J22" s="28">
        <f t="shared" si="1"/>
        <v>0</v>
      </c>
      <c r="K22" s="29">
        <f t="shared" si="1"/>
        <v>47469.160000000033</v>
      </c>
      <c r="L22" s="28">
        <f t="shared" si="1"/>
        <v>79117.12999999983</v>
      </c>
      <c r="M22" s="28">
        <f t="shared" si="1"/>
        <v>135982.26</v>
      </c>
      <c r="N22" s="28">
        <f t="shared" si="1"/>
        <v>40812</v>
      </c>
      <c r="O22" s="27">
        <f t="shared" si="1"/>
        <v>12353.950000000012</v>
      </c>
      <c r="P22" s="28">
        <f t="shared" si="1"/>
        <v>342279.39</v>
      </c>
      <c r="Q22" s="28">
        <f t="shared" si="1"/>
        <v>0</v>
      </c>
      <c r="R22" s="28">
        <f t="shared" si="1"/>
        <v>0</v>
      </c>
      <c r="S22" s="28">
        <f t="shared" si="1"/>
        <v>22086.050000000007</v>
      </c>
      <c r="T22" s="28">
        <f t="shared" si="1"/>
        <v>0.72999999999615284</v>
      </c>
      <c r="U22" s="50">
        <f t="shared" si="1"/>
        <v>0</v>
      </c>
      <c r="V22" s="50">
        <f t="shared" si="1"/>
        <v>0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3" t="s">
        <v>28</v>
      </c>
      <c r="B23" s="54">
        <v>391</v>
      </c>
      <c r="C23" s="54"/>
      <c r="D23" s="55"/>
      <c r="E23" s="56"/>
      <c r="F23" s="57"/>
      <c r="G23" s="58"/>
      <c r="H23" s="63"/>
      <c r="I23" s="65"/>
      <c r="J23" s="64"/>
      <c r="K23" s="62"/>
      <c r="L23" s="63"/>
      <c r="M23" s="64"/>
      <c r="N23" s="64"/>
      <c r="O23" s="65"/>
      <c r="P23" s="64"/>
      <c r="Q23" s="66"/>
      <c r="R23" s="63"/>
      <c r="S23" s="64"/>
      <c r="T23" s="64"/>
      <c r="U23" s="67"/>
      <c r="V23" s="68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31</v>
      </c>
      <c r="B24" s="69">
        <f>B23+1</f>
        <v>392</v>
      </c>
      <c r="C24" s="70"/>
      <c r="D24" s="36"/>
      <c r="E24" s="71"/>
      <c r="F24" s="38"/>
      <c r="G24" s="39"/>
      <c r="H24" s="40"/>
      <c r="I24" s="41"/>
      <c r="J24" s="42"/>
      <c r="K24" s="43"/>
      <c r="L24" s="40"/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/>
      <c r="B25" s="69">
        <f t="shared" ref="B25:B43" si="2">B24+1</f>
        <v>393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 t="shared" si="2"/>
        <v>394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si="2"/>
        <v>395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396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397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398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399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400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401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402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403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31</v>
      </c>
      <c r="B36" s="69">
        <f t="shared" si="2"/>
        <v>404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32</v>
      </c>
      <c r="B37" s="69">
        <f t="shared" si="2"/>
        <v>405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33</v>
      </c>
      <c r="B38" s="69">
        <f t="shared" si="2"/>
        <v>406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34</v>
      </c>
      <c r="B39" s="69">
        <f t="shared" si="2"/>
        <v>407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35</v>
      </c>
      <c r="B40" s="69">
        <f t="shared" si="2"/>
        <v>408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409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29</v>
      </c>
      <c r="B42" s="69">
        <f t="shared" si="2"/>
        <v>410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30</v>
      </c>
      <c r="B43" s="69">
        <f t="shared" si="2"/>
        <v>411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71"/>
      <c r="B44" s="272"/>
      <c r="C44" s="75">
        <f t="shared" ref="C44:V44" si="3">SUM(C23:C43)</f>
        <v>0</v>
      </c>
      <c r="D44" s="76">
        <f t="shared" si="3"/>
        <v>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206">
        <f t="shared" si="3"/>
        <v>0</v>
      </c>
      <c r="I44" s="206">
        <f t="shared" si="3"/>
        <v>0</v>
      </c>
      <c r="J44" s="80">
        <f>SUM(J23:J43)</f>
        <v>0</v>
      </c>
      <c r="K44" s="207">
        <f t="shared" si="3"/>
        <v>0</v>
      </c>
      <c r="L44" s="80">
        <f t="shared" si="3"/>
        <v>0</v>
      </c>
      <c r="M44" s="80">
        <f t="shared" si="3"/>
        <v>0</v>
      </c>
      <c r="N44" s="80">
        <f t="shared" si="3"/>
        <v>0</v>
      </c>
      <c r="O44" s="206">
        <f t="shared" si="3"/>
        <v>0</v>
      </c>
      <c r="P44" s="80">
        <f t="shared" si="3"/>
        <v>0</v>
      </c>
      <c r="Q44" s="80">
        <f>SUM(Q23:Q43)</f>
        <v>0</v>
      </c>
      <c r="R44" s="80">
        <f>SUM(R23:R43)</f>
        <v>0</v>
      </c>
      <c r="S44" s="80">
        <f t="shared" si="3"/>
        <v>0</v>
      </c>
      <c r="T44" s="80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36</v>
      </c>
      <c r="B45" s="84">
        <v>731</v>
      </c>
      <c r="C45" s="85"/>
      <c r="D45" s="86"/>
      <c r="E45" s="86"/>
      <c r="F45" s="87"/>
      <c r="G45" s="88"/>
      <c r="H45" s="93"/>
      <c r="I45" s="93"/>
      <c r="J45" s="92"/>
      <c r="K45" s="91"/>
      <c r="L45" s="92"/>
      <c r="M45" s="92"/>
      <c r="N45" s="92"/>
      <c r="O45" s="93"/>
      <c r="P45" s="92"/>
      <c r="Q45" s="92"/>
      <c r="R45" s="94"/>
      <c r="S45" s="92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111</v>
      </c>
      <c r="B46" s="97">
        <f t="shared" ref="B46:B58" si="4">B45+1</f>
        <v>732</v>
      </c>
      <c r="C46" s="35"/>
      <c r="D46" s="71"/>
      <c r="E46" s="71">
        <v>70</v>
      </c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27"/>
      <c r="V46" s="128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229</v>
      </c>
      <c r="B47" s="97">
        <f t="shared" si="4"/>
        <v>733</v>
      </c>
      <c r="C47" s="35">
        <v>1000</v>
      </c>
      <c r="D47" s="71"/>
      <c r="E47" s="71"/>
      <c r="F47" s="36"/>
      <c r="G47" s="37"/>
      <c r="H47" s="41"/>
      <c r="I47" s="41"/>
      <c r="J47" s="42"/>
      <c r="K47" s="43"/>
      <c r="L47" s="42"/>
      <c r="M47" s="42"/>
      <c r="N47" s="42"/>
      <c r="O47" s="41"/>
      <c r="P47" s="42"/>
      <c r="Q47" s="44"/>
      <c r="R47" s="40"/>
      <c r="S47" s="42"/>
      <c r="T47" s="42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230</v>
      </c>
      <c r="B48" s="97">
        <f t="shared" si="4"/>
        <v>734</v>
      </c>
      <c r="C48" s="35">
        <v>960</v>
      </c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735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736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737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738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739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740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741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742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38</v>
      </c>
      <c r="B57" s="97">
        <f t="shared" si="4"/>
        <v>743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3" t="s">
        <v>39</v>
      </c>
      <c r="B58" s="97">
        <f t="shared" si="4"/>
        <v>744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44"/>
      <c r="Q58" s="44"/>
      <c r="R58" s="107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273" t="s">
        <v>40</v>
      </c>
      <c r="B59" s="273"/>
      <c r="C59" s="108">
        <f t="shared" ref="C59:V59" si="5">SUM(C45:C58)</f>
        <v>1960</v>
      </c>
      <c r="D59" s="108">
        <f t="shared" si="5"/>
        <v>0</v>
      </c>
      <c r="E59" s="108">
        <f t="shared" si="5"/>
        <v>70</v>
      </c>
      <c r="F59" s="108">
        <f t="shared" si="5"/>
        <v>0</v>
      </c>
      <c r="G59" s="108">
        <f t="shared" si="5"/>
        <v>0</v>
      </c>
      <c r="H59" s="110">
        <f t="shared" si="5"/>
        <v>0</v>
      </c>
      <c r="I59" s="110">
        <f t="shared" si="5"/>
        <v>0</v>
      </c>
      <c r="J59" s="110">
        <f t="shared" si="5"/>
        <v>0</v>
      </c>
      <c r="K59" s="110">
        <f t="shared" si="5"/>
        <v>0</v>
      </c>
      <c r="L59" s="110">
        <f t="shared" si="5"/>
        <v>0</v>
      </c>
      <c r="M59" s="110">
        <f t="shared" si="5"/>
        <v>0</v>
      </c>
      <c r="N59" s="110">
        <f t="shared" si="5"/>
        <v>0</v>
      </c>
      <c r="O59" s="111">
        <f t="shared" si="5"/>
        <v>0</v>
      </c>
      <c r="P59" s="110">
        <f t="shared" si="5"/>
        <v>0</v>
      </c>
      <c r="Q59" s="110">
        <f t="shared" si="5"/>
        <v>0</v>
      </c>
      <c r="R59" s="110">
        <f t="shared" si="5"/>
        <v>0</v>
      </c>
      <c r="S59" s="110">
        <f t="shared" si="5"/>
        <v>0</v>
      </c>
      <c r="T59" s="110">
        <f t="shared" si="5"/>
        <v>0</v>
      </c>
      <c r="U59" s="112">
        <f t="shared" si="5"/>
        <v>0</v>
      </c>
      <c r="V59" s="113">
        <f t="shared" si="5"/>
        <v>0</v>
      </c>
    </row>
    <row r="60" spans="1:31" ht="15.75" thickBot="1" x14ac:dyDescent="0.3">
      <c r="A60" s="274" t="s">
        <v>41</v>
      </c>
      <c r="B60" s="274"/>
      <c r="C60" s="114">
        <f t="shared" ref="C60:V60" si="6">C22+C44-C59</f>
        <v>-3398</v>
      </c>
      <c r="D60" s="114">
        <f t="shared" si="6"/>
        <v>4414</v>
      </c>
      <c r="E60" s="114">
        <f t="shared" si="6"/>
        <v>6280</v>
      </c>
      <c r="F60" s="114">
        <f t="shared" si="6"/>
        <v>5704</v>
      </c>
      <c r="G60" s="114">
        <f t="shared" si="6"/>
        <v>0</v>
      </c>
      <c r="H60" s="28">
        <f t="shared" si="6"/>
        <v>39.212000000000373</v>
      </c>
      <c r="I60" s="28">
        <f t="shared" si="6"/>
        <v>0</v>
      </c>
      <c r="J60" s="28">
        <f t="shared" si="6"/>
        <v>0</v>
      </c>
      <c r="K60" s="28">
        <f t="shared" si="6"/>
        <v>47469.160000000033</v>
      </c>
      <c r="L60" s="28">
        <f t="shared" si="6"/>
        <v>79117.12999999983</v>
      </c>
      <c r="M60" s="28">
        <f t="shared" si="6"/>
        <v>135982.26</v>
      </c>
      <c r="N60" s="28">
        <f t="shared" si="6"/>
        <v>40812</v>
      </c>
      <c r="O60" s="28">
        <f t="shared" si="6"/>
        <v>12353.950000000012</v>
      </c>
      <c r="P60" s="28">
        <f t="shared" si="6"/>
        <v>342279.39</v>
      </c>
      <c r="Q60" s="28">
        <f t="shared" si="6"/>
        <v>0</v>
      </c>
      <c r="R60" s="28">
        <f t="shared" si="6"/>
        <v>0</v>
      </c>
      <c r="S60" s="28">
        <f t="shared" si="6"/>
        <v>22086.050000000007</v>
      </c>
      <c r="T60" s="28">
        <f t="shared" si="6"/>
        <v>0.72999999999615284</v>
      </c>
      <c r="U60" s="225">
        <f t="shared" si="6"/>
        <v>0</v>
      </c>
      <c r="V60" s="225">
        <f t="shared" si="6"/>
        <v>0</v>
      </c>
    </row>
    <row r="61" spans="1:31" ht="17.25" customHeight="1" x14ac:dyDescent="0.25"/>
    <row r="63" spans="1:31" ht="27" customHeight="1" x14ac:dyDescent="0.5">
      <c r="A63" s="124"/>
      <c r="Q63" s="311"/>
      <c r="R63" s="311"/>
      <c r="S63" s="311"/>
      <c r="T63" s="311"/>
    </row>
    <row r="64" spans="1:31" ht="21" customHeight="1" x14ac:dyDescent="0.5">
      <c r="A64" s="124" t="s">
        <v>42</v>
      </c>
      <c r="Q64" s="311"/>
      <c r="R64" s="311"/>
      <c r="S64" s="311"/>
      <c r="T64" s="311"/>
    </row>
    <row r="66" spans="2:2" x14ac:dyDescent="0.25">
      <c r="B66" s="125"/>
    </row>
    <row r="236" spans="4:4" x14ac:dyDescent="0.25">
      <c r="D236" s="119" t="s">
        <v>43</v>
      </c>
    </row>
  </sheetData>
  <mergeCells count="15">
    <mergeCell ref="Q64:T6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4:B44"/>
    <mergeCell ref="A59:B59"/>
    <mergeCell ref="A60:B60"/>
    <mergeCell ref="Q63:T63"/>
  </mergeCells>
  <pageMargins left="0.7" right="0.7" top="0.75" bottom="0.75" header="0.3" footer="0.3"/>
  <legacy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:AE237"/>
  <sheetViews>
    <sheetView rightToLeft="1" workbookViewId="0">
      <selection activeCell="A9" sqref="A9"/>
    </sheetView>
  </sheetViews>
  <sheetFormatPr defaultRowHeight="15" x14ac:dyDescent="0.25"/>
  <cols>
    <col min="1" max="1" width="60.71093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60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60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60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60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60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60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60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60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60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60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60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60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60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60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60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60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60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60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60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60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60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60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60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60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60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60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60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60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60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60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60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60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60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60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60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60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60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60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60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60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60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60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60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60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60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60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60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60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60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60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60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60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60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60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60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60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60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60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60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60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60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60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60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25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1007</v>
      </c>
      <c r="C4" s="23">
        <f>'[1]24'!C60</f>
        <v>-3398</v>
      </c>
      <c r="D4" s="23">
        <f>'[1]24'!D60</f>
        <v>4414</v>
      </c>
      <c r="E4" s="23">
        <f>'[1]24'!E60</f>
        <v>6280</v>
      </c>
      <c r="F4" s="23">
        <f>'[1]24'!F60</f>
        <v>5729</v>
      </c>
      <c r="G4" s="23">
        <f>'[1]24'!G60</f>
        <v>0</v>
      </c>
      <c r="H4" s="28">
        <f>'[1]24'!H60</f>
        <v>39.212000000000373</v>
      </c>
      <c r="I4" s="28">
        <f>'[1]24'!I60</f>
        <v>0</v>
      </c>
      <c r="J4" s="28">
        <f>'[1]24'!J60</f>
        <v>0</v>
      </c>
      <c r="K4" s="28">
        <f>'[1]24'!K60</f>
        <v>47469.160000000033</v>
      </c>
      <c r="L4" s="28">
        <f>'[1]24'!L60</f>
        <v>79117.12999999983</v>
      </c>
      <c r="M4" s="28">
        <f>'[1]24'!M60</f>
        <v>135982.26</v>
      </c>
      <c r="N4" s="28">
        <f>'[1]24'!N60</f>
        <v>40812</v>
      </c>
      <c r="O4" s="28">
        <f>'[1]24'!O60</f>
        <v>12353.950000000012</v>
      </c>
      <c r="P4" s="28">
        <f>'[1]24'!P60</f>
        <v>342279.39</v>
      </c>
      <c r="Q4" s="28">
        <f>'[1]24'!Q60</f>
        <v>0</v>
      </c>
      <c r="R4" s="28">
        <f>'[1]24'!R60</f>
        <v>0</v>
      </c>
      <c r="S4" s="28">
        <f>'[1]24'!S60</f>
        <v>22086.050000000007</v>
      </c>
      <c r="T4" s="28">
        <f>'[1]24'!T60</f>
        <v>0.72999999999615284</v>
      </c>
      <c r="U4" s="217">
        <f>'[1]24'!U60</f>
        <v>0</v>
      </c>
      <c r="V4" s="217">
        <f>'[1]24'!V60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/>
      <c r="B5" s="34">
        <f>B4+1</f>
        <v>1008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23</v>
      </c>
      <c r="B6" s="34">
        <f>B5+1</f>
        <v>1009</v>
      </c>
      <c r="C6" s="35"/>
      <c r="D6" s="36"/>
      <c r="E6" s="37">
        <v>4500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ref="B7:B25" si="0">B6+1</f>
        <v>1010</v>
      </c>
      <c r="C7" s="35"/>
      <c r="D7" s="36"/>
      <c r="E7" s="37">
        <v>320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1011</v>
      </c>
      <c r="C8" s="35"/>
      <c r="D8" s="36"/>
      <c r="E8" s="37"/>
      <c r="F8" s="38">
        <v>1140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223</v>
      </c>
      <c r="B9" s="34">
        <f t="shared" si="0"/>
        <v>1012</v>
      </c>
      <c r="C9" s="35"/>
      <c r="D9" s="36"/>
      <c r="E9" s="37">
        <v>300</v>
      </c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1013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1014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1015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1016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1017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1018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1019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1020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1021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1022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1023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23</v>
      </c>
      <c r="B21" s="34">
        <f t="shared" si="0"/>
        <v>1024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23</v>
      </c>
      <c r="B22" s="34">
        <f t="shared" si="0"/>
        <v>1025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24</v>
      </c>
      <c r="B23" s="34">
        <f t="shared" si="0"/>
        <v>1026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25</v>
      </c>
      <c r="B24" s="34">
        <f t="shared" si="0"/>
        <v>1027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26</v>
      </c>
      <c r="B25" s="34">
        <f t="shared" si="0"/>
        <v>1028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69" t="s">
        <v>27</v>
      </c>
      <c r="B26" s="270"/>
      <c r="C26" s="50">
        <f t="shared" ref="C26:V26" si="1">SUM(C4:C25)</f>
        <v>-3398</v>
      </c>
      <c r="D26" s="50">
        <f t="shared" si="1"/>
        <v>4414</v>
      </c>
      <c r="E26" s="51">
        <f t="shared" si="1"/>
        <v>11400</v>
      </c>
      <c r="F26" s="50">
        <f t="shared" si="1"/>
        <v>6869</v>
      </c>
      <c r="G26" s="52">
        <f t="shared" si="1"/>
        <v>0</v>
      </c>
      <c r="H26" s="28">
        <f t="shared" si="1"/>
        <v>39.212000000000373</v>
      </c>
      <c r="I26" s="27">
        <f t="shared" si="1"/>
        <v>0</v>
      </c>
      <c r="J26" s="28">
        <f t="shared" si="1"/>
        <v>0</v>
      </c>
      <c r="K26" s="29">
        <f t="shared" si="1"/>
        <v>47469.160000000033</v>
      </c>
      <c r="L26" s="28">
        <f t="shared" si="1"/>
        <v>79117.12999999983</v>
      </c>
      <c r="M26" s="28">
        <f t="shared" si="1"/>
        <v>135982.26</v>
      </c>
      <c r="N26" s="28">
        <f t="shared" si="1"/>
        <v>40812</v>
      </c>
      <c r="O26" s="27">
        <f t="shared" si="1"/>
        <v>12353.950000000012</v>
      </c>
      <c r="P26" s="28">
        <f t="shared" si="1"/>
        <v>342279.39</v>
      </c>
      <c r="Q26" s="28">
        <f t="shared" si="1"/>
        <v>0</v>
      </c>
      <c r="R26" s="28">
        <f t="shared" si="1"/>
        <v>0</v>
      </c>
      <c r="S26" s="28">
        <f t="shared" si="1"/>
        <v>22086.050000000007</v>
      </c>
      <c r="T26" s="28">
        <f t="shared" si="1"/>
        <v>0.72999999999615284</v>
      </c>
      <c r="U26" s="50">
        <f t="shared" si="1"/>
        <v>0</v>
      </c>
      <c r="V26" s="50">
        <f t="shared" si="1"/>
        <v>0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28</v>
      </c>
      <c r="B27" s="54">
        <v>391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67"/>
      <c r="V27" s="68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v>389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243"/>
      <c r="V28" s="244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>B27+1</f>
        <v>392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>B29+1</f>
        <v>393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>B30+1</f>
        <v>394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ref="B32:B46" si="2">B31+1</f>
        <v>395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396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397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398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399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400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401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31</v>
      </c>
      <c r="B39" s="69">
        <f t="shared" si="2"/>
        <v>402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32</v>
      </c>
      <c r="B40" s="69">
        <f t="shared" si="2"/>
        <v>403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33</v>
      </c>
      <c r="B41" s="69">
        <f t="shared" si="2"/>
        <v>404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34</v>
      </c>
      <c r="B42" s="69">
        <f t="shared" si="2"/>
        <v>405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35</v>
      </c>
      <c r="B43" s="69">
        <f t="shared" si="2"/>
        <v>406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/>
      <c r="B44" s="69">
        <f t="shared" si="2"/>
        <v>407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29</v>
      </c>
      <c r="B45" s="69">
        <f t="shared" si="2"/>
        <v>408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30</v>
      </c>
      <c r="B46" s="69">
        <f t="shared" si="2"/>
        <v>409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71"/>
      <c r="B47" s="272"/>
      <c r="C47" s="75">
        <f t="shared" ref="C47:V47" si="3">SUM(C27:C46)</f>
        <v>0</v>
      </c>
      <c r="D47" s="76">
        <f t="shared" si="3"/>
        <v>0</v>
      </c>
      <c r="E47" s="77">
        <f t="shared" si="3"/>
        <v>0</v>
      </c>
      <c r="F47" s="76">
        <f t="shared" si="3"/>
        <v>0</v>
      </c>
      <c r="G47" s="78">
        <f t="shared" si="3"/>
        <v>0</v>
      </c>
      <c r="H47" s="206">
        <f t="shared" si="3"/>
        <v>0</v>
      </c>
      <c r="I47" s="206">
        <f t="shared" si="3"/>
        <v>0</v>
      </c>
      <c r="J47" s="80">
        <f t="shared" si="3"/>
        <v>0</v>
      </c>
      <c r="K47" s="207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06">
        <f t="shared" si="3"/>
        <v>0</v>
      </c>
      <c r="P47" s="80">
        <f t="shared" si="3"/>
        <v>0</v>
      </c>
      <c r="Q47" s="80">
        <f t="shared" si="3"/>
        <v>0</v>
      </c>
      <c r="R47" s="80">
        <f t="shared" si="3"/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36</v>
      </c>
      <c r="B48" s="84">
        <v>734</v>
      </c>
      <c r="C48" s="85"/>
      <c r="D48" s="86"/>
      <c r="E48" s="86"/>
      <c r="F48" s="87"/>
      <c r="G48" s="88"/>
      <c r="H48" s="93"/>
      <c r="I48" s="93"/>
      <c r="J48" s="92"/>
      <c r="K48" s="91"/>
      <c r="L48" s="92"/>
      <c r="M48" s="92"/>
      <c r="N48" s="92"/>
      <c r="O48" s="93"/>
      <c r="P48" s="92"/>
      <c r="Q48" s="92"/>
      <c r="R48" s="94"/>
      <c r="S48" s="92"/>
      <c r="T48" s="92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224</v>
      </c>
      <c r="B49" s="97">
        <f>B48+1</f>
        <v>735</v>
      </c>
      <c r="C49" s="35"/>
      <c r="D49" s="71"/>
      <c r="E49" s="71"/>
      <c r="F49" s="36"/>
      <c r="G49" s="37"/>
      <c r="H49" s="41"/>
      <c r="I49" s="41"/>
      <c r="J49" s="42"/>
      <c r="K49" s="43">
        <v>18500</v>
      </c>
      <c r="L49" s="42"/>
      <c r="M49" s="42"/>
      <c r="N49" s="42"/>
      <c r="O49" s="41"/>
      <c r="P49" s="42"/>
      <c r="Q49" s="44"/>
      <c r="R49" s="40"/>
      <c r="S49" s="42"/>
      <c r="T49" s="42"/>
      <c r="U49" s="127"/>
      <c r="V49" s="128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225</v>
      </c>
      <c r="B50" s="97">
        <f t="shared" ref="B50:B59" si="4">B49+1</f>
        <v>736</v>
      </c>
      <c r="C50" s="35"/>
      <c r="D50" s="71"/>
      <c r="E50" s="71"/>
      <c r="F50" s="36"/>
      <c r="G50" s="37"/>
      <c r="H50" s="41"/>
      <c r="I50" s="41"/>
      <c r="J50" s="42"/>
      <c r="K50" s="43">
        <v>1963</v>
      </c>
      <c r="L50" s="42"/>
      <c r="M50" s="42"/>
      <c r="N50" s="42"/>
      <c r="O50" s="41"/>
      <c r="P50" s="42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226</v>
      </c>
      <c r="B51" s="97">
        <f t="shared" si="4"/>
        <v>737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>
        <v>12005</v>
      </c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227</v>
      </c>
      <c r="B52" s="97">
        <f t="shared" si="4"/>
        <v>738</v>
      </c>
      <c r="C52" s="35">
        <v>800</v>
      </c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228</v>
      </c>
      <c r="B53" s="97">
        <f t="shared" si="4"/>
        <v>739</v>
      </c>
      <c r="C53" s="35">
        <v>414</v>
      </c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740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741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742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743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38</v>
      </c>
      <c r="B58" s="97">
        <f t="shared" si="4"/>
        <v>744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3" t="s">
        <v>39</v>
      </c>
      <c r="B59" s="97">
        <f t="shared" si="4"/>
        <v>745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44"/>
      <c r="Q59" s="44"/>
      <c r="R59" s="107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273" t="s">
        <v>40</v>
      </c>
      <c r="B60" s="273"/>
      <c r="C60" s="108">
        <f t="shared" ref="C60:V60" si="5">SUM(C48:C59)</f>
        <v>1214</v>
      </c>
      <c r="D60" s="108">
        <f t="shared" si="5"/>
        <v>0</v>
      </c>
      <c r="E60" s="108">
        <f t="shared" si="5"/>
        <v>0</v>
      </c>
      <c r="F60" s="108">
        <f t="shared" si="5"/>
        <v>0</v>
      </c>
      <c r="G60" s="108">
        <f t="shared" si="5"/>
        <v>0</v>
      </c>
      <c r="H60" s="110">
        <f t="shared" si="5"/>
        <v>0</v>
      </c>
      <c r="I60" s="110">
        <f t="shared" si="5"/>
        <v>0</v>
      </c>
      <c r="J60" s="110">
        <f t="shared" si="5"/>
        <v>0</v>
      </c>
      <c r="K60" s="110">
        <f t="shared" si="5"/>
        <v>20463</v>
      </c>
      <c r="L60" s="110">
        <f t="shared" si="5"/>
        <v>0</v>
      </c>
      <c r="M60" s="110">
        <f t="shared" si="5"/>
        <v>12005</v>
      </c>
      <c r="N60" s="110">
        <f t="shared" si="5"/>
        <v>0</v>
      </c>
      <c r="O60" s="111">
        <f t="shared" si="5"/>
        <v>0</v>
      </c>
      <c r="P60" s="110">
        <f t="shared" si="5"/>
        <v>0</v>
      </c>
      <c r="Q60" s="110">
        <f t="shared" si="5"/>
        <v>0</v>
      </c>
      <c r="R60" s="110">
        <f t="shared" si="5"/>
        <v>0</v>
      </c>
      <c r="S60" s="110">
        <f t="shared" si="5"/>
        <v>0</v>
      </c>
      <c r="T60" s="110">
        <f t="shared" si="5"/>
        <v>0</v>
      </c>
      <c r="U60" s="112">
        <f t="shared" si="5"/>
        <v>0</v>
      </c>
      <c r="V60" s="113">
        <f t="shared" si="5"/>
        <v>0</v>
      </c>
    </row>
    <row r="61" spans="1:31" ht="15.75" thickBot="1" x14ac:dyDescent="0.3">
      <c r="A61" s="274" t="s">
        <v>41</v>
      </c>
      <c r="B61" s="274"/>
      <c r="C61" s="114">
        <f t="shared" ref="C61:V61" si="6">C26+C47-C60</f>
        <v>-4612</v>
      </c>
      <c r="D61" s="114">
        <f t="shared" si="6"/>
        <v>4414</v>
      </c>
      <c r="E61" s="114">
        <f t="shared" si="6"/>
        <v>11400</v>
      </c>
      <c r="F61" s="114">
        <f t="shared" si="6"/>
        <v>6869</v>
      </c>
      <c r="G61" s="114">
        <f t="shared" si="6"/>
        <v>0</v>
      </c>
      <c r="H61" s="28">
        <f t="shared" si="6"/>
        <v>39.212000000000373</v>
      </c>
      <c r="I61" s="28">
        <f t="shared" si="6"/>
        <v>0</v>
      </c>
      <c r="J61" s="28">
        <f t="shared" si="6"/>
        <v>0</v>
      </c>
      <c r="K61" s="28">
        <f t="shared" si="6"/>
        <v>27006.160000000033</v>
      </c>
      <c r="L61" s="28">
        <f t="shared" si="6"/>
        <v>79117.12999999983</v>
      </c>
      <c r="M61" s="28">
        <f t="shared" si="6"/>
        <v>123977.26000000001</v>
      </c>
      <c r="N61" s="28">
        <f t="shared" si="6"/>
        <v>40812</v>
      </c>
      <c r="O61" s="28">
        <f t="shared" si="6"/>
        <v>12353.950000000012</v>
      </c>
      <c r="P61" s="28">
        <f t="shared" si="6"/>
        <v>342279.39</v>
      </c>
      <c r="Q61" s="28">
        <f t="shared" si="6"/>
        <v>0</v>
      </c>
      <c r="R61" s="28">
        <f t="shared" si="6"/>
        <v>0</v>
      </c>
      <c r="S61" s="28">
        <f t="shared" si="6"/>
        <v>22086.050000000007</v>
      </c>
      <c r="T61" s="28">
        <f t="shared" si="6"/>
        <v>0.72999999999615284</v>
      </c>
      <c r="U61" s="225">
        <f t="shared" si="6"/>
        <v>0</v>
      </c>
      <c r="V61" s="225">
        <f t="shared" si="6"/>
        <v>0</v>
      </c>
    </row>
    <row r="62" spans="1:31" ht="17.25" customHeight="1" x14ac:dyDescent="0.25"/>
    <row r="64" spans="1:31" ht="27" customHeight="1" x14ac:dyDescent="0.5">
      <c r="A64" s="124"/>
      <c r="Q64" s="245"/>
      <c r="R64" s="245"/>
      <c r="S64" s="245"/>
      <c r="T64" s="245"/>
    </row>
    <row r="65" spans="1:20" ht="21" customHeight="1" x14ac:dyDescent="0.5">
      <c r="A65" s="124" t="s">
        <v>42</v>
      </c>
      <c r="Q65" s="245"/>
      <c r="R65" s="245"/>
      <c r="S65" s="245"/>
      <c r="T65" s="245"/>
    </row>
    <row r="67" spans="1:20" x14ac:dyDescent="0.25">
      <c r="B67" s="125"/>
    </row>
    <row r="237" spans="4:4" x14ac:dyDescent="0.25">
      <c r="D237" s="119" t="s">
        <v>43</v>
      </c>
    </row>
  </sheetData>
  <mergeCells count="13">
    <mergeCell ref="A26:B26"/>
    <mergeCell ref="A47:B47"/>
    <mergeCell ref="A60:B60"/>
    <mergeCell ref="A61:B61"/>
    <mergeCell ref="B1:I1"/>
    <mergeCell ref="K1:V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:AE241"/>
  <sheetViews>
    <sheetView rightToLeft="1" workbookViewId="0">
      <selection activeCell="J20" sqref="J20"/>
    </sheetView>
  </sheetViews>
  <sheetFormatPr defaultRowHeight="15" x14ac:dyDescent="0.25"/>
  <cols>
    <col min="1" max="1" width="55.85546875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5.855468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5.855468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5.855468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5.855468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5.855468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5.855468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5.855468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5.855468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5.855468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5.855468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5.855468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5.855468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5.855468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5.855468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5.855468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5.855468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5.855468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5.855468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5.855468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5.855468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5.855468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5.855468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5.855468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5.855468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5.855468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5.855468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5.855468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5.855468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5.855468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5.855468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5.855468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5.855468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5.855468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5.855468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5.855468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5.855468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5.855468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5.855468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5.855468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5.855468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5.855468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5.855468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5.855468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5.855468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5.855468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5.855468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5.855468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5.855468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5.855468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5.855468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5.855468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5.855468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5.855468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5.855468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5.855468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5.855468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5.855468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5.855468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5.855468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5.855468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5.855468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5.855468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5.855468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26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1012</v>
      </c>
      <c r="C4" s="23">
        <f>'[1]25'!C61</f>
        <v>-4612</v>
      </c>
      <c r="D4" s="23">
        <f>'[1]25'!D61</f>
        <v>4414</v>
      </c>
      <c r="E4" s="23">
        <f>'[1]25'!E61</f>
        <v>11400</v>
      </c>
      <c r="F4" s="23">
        <f>'[1]25'!F61</f>
        <v>6869</v>
      </c>
      <c r="G4" s="23">
        <f>'[1]25'!G61</f>
        <v>0</v>
      </c>
      <c r="H4" s="28">
        <f>'[1]25'!H61</f>
        <v>39.212000000000373</v>
      </c>
      <c r="I4" s="28">
        <f>'[1]25'!I61</f>
        <v>0</v>
      </c>
      <c r="J4" s="28">
        <f>'[1]25'!J61</f>
        <v>0</v>
      </c>
      <c r="K4" s="28">
        <f>'[1]25'!K61</f>
        <v>27006.160000000033</v>
      </c>
      <c r="L4" s="28">
        <f>'[1]25'!L61</f>
        <v>79117.12999999983</v>
      </c>
      <c r="M4" s="28">
        <f>'[1]25'!M61</f>
        <v>123977.26000000001</v>
      </c>
      <c r="N4" s="28">
        <f>'[1]25'!N61</f>
        <v>40812</v>
      </c>
      <c r="O4" s="28">
        <f>'[1]25'!O61</f>
        <v>12353.950000000012</v>
      </c>
      <c r="P4" s="28">
        <f>'[1]25'!P61</f>
        <v>342279.39</v>
      </c>
      <c r="Q4" s="28">
        <f>'[1]25'!Q61</f>
        <v>0</v>
      </c>
      <c r="R4" s="28">
        <f>'[1]25'!R61</f>
        <v>0</v>
      </c>
      <c r="S4" s="28">
        <f>'[1]25'!S61</f>
        <v>22086.050000000007</v>
      </c>
      <c r="T4" s="28">
        <f>'[1]25'!T61</f>
        <v>0.72999999999615284</v>
      </c>
      <c r="U4" s="217">
        <f>'[1]24'!U60</f>
        <v>0</v>
      </c>
      <c r="V4" s="217">
        <f>'[1]24'!V60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25</v>
      </c>
      <c r="B5" s="34">
        <f>B4+1</f>
        <v>1013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>
        <v>52000</v>
      </c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26</v>
      </c>
      <c r="B6" s="34">
        <f t="shared" ref="B6:B25" si="0">B5+1</f>
        <v>1014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>
        <v>10000</v>
      </c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1015</v>
      </c>
      <c r="C7" s="35"/>
      <c r="D7" s="36"/>
      <c r="E7" s="37">
        <v>5130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23</v>
      </c>
      <c r="B8" s="34">
        <f t="shared" si="0"/>
        <v>1016</v>
      </c>
      <c r="C8" s="35"/>
      <c r="D8" s="36"/>
      <c r="E8" s="37">
        <v>30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23</v>
      </c>
      <c r="B9" s="34">
        <f t="shared" si="0"/>
        <v>1017</v>
      </c>
      <c r="C9" s="35"/>
      <c r="D9" s="36"/>
      <c r="E9" s="37">
        <v>3445</v>
      </c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24</v>
      </c>
      <c r="B10" s="34">
        <f t="shared" si="0"/>
        <v>1018</v>
      </c>
      <c r="C10" s="35"/>
      <c r="D10" s="36"/>
      <c r="E10" s="37"/>
      <c r="F10" s="38">
        <v>1880</v>
      </c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218</v>
      </c>
      <c r="B11" s="34">
        <f t="shared" si="0"/>
        <v>1019</v>
      </c>
      <c r="C11" s="35"/>
      <c r="D11" s="36">
        <v>120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219</v>
      </c>
      <c r="B12" s="34">
        <f t="shared" si="0"/>
        <v>1020</v>
      </c>
      <c r="C12" s="35"/>
      <c r="D12" s="36">
        <v>70</v>
      </c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1021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1022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1023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1024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1025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1026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1027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1028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23</v>
      </c>
      <c r="B21" s="34">
        <f t="shared" si="0"/>
        <v>1029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23</v>
      </c>
      <c r="B22" s="34">
        <f t="shared" si="0"/>
        <v>1030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24</v>
      </c>
      <c r="B23" s="34">
        <f t="shared" si="0"/>
        <v>1031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25</v>
      </c>
      <c r="B24" s="34">
        <f t="shared" si="0"/>
        <v>1032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26</v>
      </c>
      <c r="B25" s="34">
        <f t="shared" si="0"/>
        <v>1033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69" t="s">
        <v>27</v>
      </c>
      <c r="B26" s="270"/>
      <c r="C26" s="50">
        <f t="shared" ref="C26:V26" si="1">SUM(C4:C25)</f>
        <v>-4612</v>
      </c>
      <c r="D26" s="50">
        <f t="shared" si="1"/>
        <v>4604</v>
      </c>
      <c r="E26" s="51">
        <f t="shared" si="1"/>
        <v>20005</v>
      </c>
      <c r="F26" s="50">
        <f t="shared" si="1"/>
        <v>8749</v>
      </c>
      <c r="G26" s="52">
        <f t="shared" si="1"/>
        <v>0</v>
      </c>
      <c r="H26" s="28">
        <f t="shared" si="1"/>
        <v>39.212000000000373</v>
      </c>
      <c r="I26" s="27">
        <f t="shared" si="1"/>
        <v>0</v>
      </c>
      <c r="J26" s="28">
        <f t="shared" si="1"/>
        <v>0</v>
      </c>
      <c r="K26" s="29">
        <f t="shared" si="1"/>
        <v>27006.160000000033</v>
      </c>
      <c r="L26" s="28">
        <f t="shared" si="1"/>
        <v>79117.12999999983</v>
      </c>
      <c r="M26" s="28">
        <f t="shared" si="1"/>
        <v>123977.26000000001</v>
      </c>
      <c r="N26" s="28">
        <f t="shared" si="1"/>
        <v>40812</v>
      </c>
      <c r="O26" s="27">
        <f t="shared" si="1"/>
        <v>12353.950000000012</v>
      </c>
      <c r="P26" s="28">
        <f t="shared" si="1"/>
        <v>342279.39</v>
      </c>
      <c r="Q26" s="28">
        <f t="shared" si="1"/>
        <v>52000</v>
      </c>
      <c r="R26" s="28">
        <f t="shared" si="1"/>
        <v>10000</v>
      </c>
      <c r="S26" s="28">
        <f t="shared" si="1"/>
        <v>22086.050000000007</v>
      </c>
      <c r="T26" s="28">
        <f t="shared" si="1"/>
        <v>0.72999999999615284</v>
      </c>
      <c r="U26" s="50">
        <f t="shared" si="1"/>
        <v>0</v>
      </c>
      <c r="V26" s="50">
        <f t="shared" si="1"/>
        <v>0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28</v>
      </c>
      <c r="B27" s="54">
        <v>391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67"/>
      <c r="V27" s="68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29</v>
      </c>
      <c r="B28" s="69">
        <v>388</v>
      </c>
      <c r="C28" s="70"/>
      <c r="D28" s="36"/>
      <c r="E28" s="71"/>
      <c r="F28" s="38"/>
      <c r="G28" s="39"/>
      <c r="H28" s="40"/>
      <c r="I28" s="41"/>
      <c r="J28" s="42"/>
      <c r="K28" s="43"/>
      <c r="L28" s="40">
        <v>52000</v>
      </c>
      <c r="M28" s="42"/>
      <c r="N28" s="42"/>
      <c r="O28" s="41"/>
      <c r="P28" s="42"/>
      <c r="Q28" s="44">
        <v>-52000</v>
      </c>
      <c r="R28" s="40"/>
      <c r="S28" s="42"/>
      <c r="T28" s="42"/>
      <c r="U28" s="243"/>
      <c r="V28" s="244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220</v>
      </c>
      <c r="B29" s="69">
        <f>B27+1</f>
        <v>392</v>
      </c>
      <c r="C29" s="70"/>
      <c r="D29" s="36"/>
      <c r="E29" s="71"/>
      <c r="F29" s="38"/>
      <c r="G29" s="39"/>
      <c r="H29" s="40"/>
      <c r="I29" s="41"/>
      <c r="J29" s="42"/>
      <c r="K29" s="43"/>
      <c r="L29" s="40">
        <v>-40000</v>
      </c>
      <c r="M29" s="42"/>
      <c r="N29" s="42"/>
      <c r="O29" s="41">
        <v>32000</v>
      </c>
      <c r="P29" s="42">
        <v>8000</v>
      </c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121</v>
      </c>
      <c r="B30" s="69">
        <f>B29+1</f>
        <v>393</v>
      </c>
      <c r="C30" s="70"/>
      <c r="D30" s="36"/>
      <c r="E30" s="71"/>
      <c r="F30" s="38"/>
      <c r="G30" s="39"/>
      <c r="H30" s="40"/>
      <c r="I30" s="41"/>
      <c r="J30" s="42"/>
      <c r="K30" s="43">
        <v>90000</v>
      </c>
      <c r="L30" s="40">
        <v>-90000</v>
      </c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30</v>
      </c>
      <c r="B31" s="69">
        <f t="shared" ref="B31:B46" si="2">B30+1</f>
        <v>394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>
        <v>10000</v>
      </c>
      <c r="N31" s="42"/>
      <c r="O31" s="41"/>
      <c r="P31" s="42"/>
      <c r="Q31" s="44"/>
      <c r="R31" s="40">
        <v>-10000</v>
      </c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395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 t="s">
        <v>33</v>
      </c>
      <c r="B33" s="69">
        <f t="shared" si="2"/>
        <v>396</v>
      </c>
      <c r="C33" s="70"/>
      <c r="D33" s="36"/>
      <c r="E33" s="71">
        <v>-19955</v>
      </c>
      <c r="F33" s="38"/>
      <c r="G33" s="39"/>
      <c r="H33" s="40"/>
      <c r="I33" s="41"/>
      <c r="J33" s="42"/>
      <c r="K33" s="43"/>
      <c r="L33" s="40">
        <v>19955</v>
      </c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34</v>
      </c>
      <c r="B34" s="69">
        <f t="shared" si="2"/>
        <v>397</v>
      </c>
      <c r="C34" s="70"/>
      <c r="D34" s="36"/>
      <c r="E34" s="71"/>
      <c r="F34" s="38">
        <v>-2305</v>
      </c>
      <c r="G34" s="39"/>
      <c r="H34" s="40"/>
      <c r="I34" s="41"/>
      <c r="J34" s="42"/>
      <c r="K34" s="43"/>
      <c r="L34" s="40"/>
      <c r="M34" s="42">
        <v>2305</v>
      </c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35</v>
      </c>
      <c r="B35" s="69">
        <f t="shared" si="2"/>
        <v>398</v>
      </c>
      <c r="C35" s="70"/>
      <c r="D35" s="36"/>
      <c r="E35" s="71"/>
      <c r="F35" s="38"/>
      <c r="G35" s="39"/>
      <c r="H35" s="40">
        <v>-33</v>
      </c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>
        <v>33</v>
      </c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221</v>
      </c>
      <c r="B36" s="69">
        <f t="shared" si="2"/>
        <v>399</v>
      </c>
      <c r="C36" s="70"/>
      <c r="D36" s="36"/>
      <c r="E36" s="71"/>
      <c r="F36" s="38"/>
      <c r="G36" s="39"/>
      <c r="H36" s="40"/>
      <c r="I36" s="41"/>
      <c r="J36" s="42"/>
      <c r="K36" s="43">
        <v>-1882.21</v>
      </c>
      <c r="L36" s="40"/>
      <c r="M36" s="42"/>
      <c r="N36" s="42"/>
      <c r="O36" s="41"/>
      <c r="P36" s="42"/>
      <c r="Q36" s="44"/>
      <c r="R36" s="40"/>
      <c r="S36" s="42"/>
      <c r="T36" s="42">
        <v>500</v>
      </c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400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401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31</v>
      </c>
      <c r="B39" s="69">
        <f t="shared" si="2"/>
        <v>402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32</v>
      </c>
      <c r="B40" s="69">
        <f t="shared" si="2"/>
        <v>403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33</v>
      </c>
      <c r="B41" s="69">
        <f t="shared" si="2"/>
        <v>404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34</v>
      </c>
      <c r="B42" s="69">
        <f t="shared" si="2"/>
        <v>405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35</v>
      </c>
      <c r="B43" s="69">
        <f t="shared" si="2"/>
        <v>406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/>
      <c r="B44" s="69">
        <f t="shared" si="2"/>
        <v>407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29</v>
      </c>
      <c r="B45" s="69">
        <f t="shared" si="2"/>
        <v>408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30</v>
      </c>
      <c r="B46" s="69">
        <f t="shared" si="2"/>
        <v>409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71"/>
      <c r="B47" s="272"/>
      <c r="C47" s="75">
        <f t="shared" ref="C47:V47" si="3">SUM(C27:C46)</f>
        <v>0</v>
      </c>
      <c r="D47" s="76">
        <f t="shared" si="3"/>
        <v>0</v>
      </c>
      <c r="E47" s="77">
        <f t="shared" si="3"/>
        <v>-19955</v>
      </c>
      <c r="F47" s="76">
        <f t="shared" si="3"/>
        <v>-2305</v>
      </c>
      <c r="G47" s="78">
        <f t="shared" si="3"/>
        <v>0</v>
      </c>
      <c r="H47" s="206">
        <f t="shared" si="3"/>
        <v>-33</v>
      </c>
      <c r="I47" s="206">
        <f t="shared" si="3"/>
        <v>0</v>
      </c>
      <c r="J47" s="80">
        <f t="shared" si="3"/>
        <v>0</v>
      </c>
      <c r="K47" s="207">
        <f t="shared" si="3"/>
        <v>88117.79</v>
      </c>
      <c r="L47" s="80">
        <f t="shared" si="3"/>
        <v>-58045</v>
      </c>
      <c r="M47" s="80">
        <f t="shared" si="3"/>
        <v>12305</v>
      </c>
      <c r="N47" s="80">
        <f t="shared" si="3"/>
        <v>0</v>
      </c>
      <c r="O47" s="206">
        <f t="shared" si="3"/>
        <v>32000</v>
      </c>
      <c r="P47" s="80">
        <f t="shared" si="3"/>
        <v>8000</v>
      </c>
      <c r="Q47" s="80">
        <f t="shared" si="3"/>
        <v>-52000</v>
      </c>
      <c r="R47" s="80">
        <f t="shared" si="3"/>
        <v>-10000</v>
      </c>
      <c r="S47" s="80">
        <f t="shared" si="3"/>
        <v>33</v>
      </c>
      <c r="T47" s="80">
        <f t="shared" si="3"/>
        <v>500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36</v>
      </c>
      <c r="B48" s="84">
        <v>739</v>
      </c>
      <c r="C48" s="85"/>
      <c r="D48" s="86"/>
      <c r="E48" s="86"/>
      <c r="F48" s="87"/>
      <c r="G48" s="88"/>
      <c r="H48" s="93"/>
      <c r="I48" s="93"/>
      <c r="J48" s="92"/>
      <c r="K48" s="91"/>
      <c r="L48" s="92"/>
      <c r="M48" s="92"/>
      <c r="N48" s="92"/>
      <c r="O48" s="93"/>
      <c r="P48" s="92"/>
      <c r="Q48" s="92"/>
      <c r="R48" s="94"/>
      <c r="S48" s="92"/>
      <c r="T48" s="92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111</v>
      </c>
      <c r="B49" s="97">
        <f t="shared" ref="B49:B63" si="4">B48+1</f>
        <v>740</v>
      </c>
      <c r="C49" s="35"/>
      <c r="D49" s="71"/>
      <c r="E49" s="71">
        <v>50</v>
      </c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27"/>
      <c r="V49" s="128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222</v>
      </c>
      <c r="B50" s="97">
        <f t="shared" si="4"/>
        <v>741</v>
      </c>
      <c r="C50" s="35">
        <v>95</v>
      </c>
      <c r="D50" s="71"/>
      <c r="E50" s="71"/>
      <c r="F50" s="36"/>
      <c r="G50" s="37"/>
      <c r="H50" s="41"/>
      <c r="I50" s="41"/>
      <c r="J50" s="42"/>
      <c r="K50" s="43"/>
      <c r="L50" s="42"/>
      <c r="M50" s="42"/>
      <c r="N50" s="42"/>
      <c r="O50" s="41"/>
      <c r="P50" s="42"/>
      <c r="Q50" s="44"/>
      <c r="R50" s="40"/>
      <c r="S50" s="42"/>
      <c r="T50" s="42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742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743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744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745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746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747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748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749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750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751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752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38</v>
      </c>
      <c r="B62" s="97">
        <f t="shared" si="4"/>
        <v>753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3" t="s">
        <v>39</v>
      </c>
      <c r="B63" s="97">
        <f t="shared" si="4"/>
        <v>754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73" t="s">
        <v>40</v>
      </c>
      <c r="B64" s="273"/>
      <c r="C64" s="108">
        <f t="shared" ref="C64:V64" si="5">SUM(C48:C63)</f>
        <v>95</v>
      </c>
      <c r="D64" s="108">
        <f t="shared" si="5"/>
        <v>0</v>
      </c>
      <c r="E64" s="108">
        <f t="shared" si="5"/>
        <v>50</v>
      </c>
      <c r="F64" s="108">
        <f t="shared" si="5"/>
        <v>0</v>
      </c>
      <c r="G64" s="108">
        <f t="shared" si="5"/>
        <v>0</v>
      </c>
      <c r="H64" s="110">
        <f t="shared" si="5"/>
        <v>0</v>
      </c>
      <c r="I64" s="110">
        <f t="shared" si="5"/>
        <v>0</v>
      </c>
      <c r="J64" s="110">
        <f t="shared" si="5"/>
        <v>0</v>
      </c>
      <c r="K64" s="110">
        <f t="shared" si="5"/>
        <v>0</v>
      </c>
      <c r="L64" s="110">
        <f t="shared" si="5"/>
        <v>0</v>
      </c>
      <c r="M64" s="110">
        <f t="shared" si="5"/>
        <v>0</v>
      </c>
      <c r="N64" s="110">
        <f t="shared" si="5"/>
        <v>0</v>
      </c>
      <c r="O64" s="111">
        <f t="shared" si="5"/>
        <v>0</v>
      </c>
      <c r="P64" s="110">
        <f t="shared" si="5"/>
        <v>0</v>
      </c>
      <c r="Q64" s="110">
        <f t="shared" si="5"/>
        <v>0</v>
      </c>
      <c r="R64" s="110">
        <f t="shared" si="5"/>
        <v>0</v>
      </c>
      <c r="S64" s="110">
        <f t="shared" si="5"/>
        <v>0</v>
      </c>
      <c r="T64" s="110">
        <f t="shared" si="5"/>
        <v>0</v>
      </c>
      <c r="U64" s="112">
        <f t="shared" si="5"/>
        <v>0</v>
      </c>
      <c r="V64" s="113">
        <f t="shared" si="5"/>
        <v>0</v>
      </c>
    </row>
    <row r="65" spans="1:22" ht="15.75" thickBot="1" x14ac:dyDescent="0.3">
      <c r="A65" s="274" t="s">
        <v>41</v>
      </c>
      <c r="B65" s="274"/>
      <c r="C65" s="114">
        <f t="shared" ref="C65:V65" si="6">C26+C47-C64</f>
        <v>-4707</v>
      </c>
      <c r="D65" s="114">
        <f t="shared" si="6"/>
        <v>4604</v>
      </c>
      <c r="E65" s="114">
        <f t="shared" si="6"/>
        <v>0</v>
      </c>
      <c r="F65" s="114">
        <f t="shared" si="6"/>
        <v>6444</v>
      </c>
      <c r="G65" s="114">
        <f t="shared" si="6"/>
        <v>0</v>
      </c>
      <c r="H65" s="28">
        <f t="shared" si="6"/>
        <v>6.2120000000003728</v>
      </c>
      <c r="I65" s="28">
        <f t="shared" si="6"/>
        <v>0</v>
      </c>
      <c r="J65" s="28">
        <f t="shared" si="6"/>
        <v>0</v>
      </c>
      <c r="K65" s="28">
        <f t="shared" si="6"/>
        <v>115123.95000000003</v>
      </c>
      <c r="L65" s="28">
        <f t="shared" si="6"/>
        <v>21072.12999999983</v>
      </c>
      <c r="M65" s="28">
        <f t="shared" si="6"/>
        <v>136282.26</v>
      </c>
      <c r="N65" s="28">
        <f t="shared" si="6"/>
        <v>40812</v>
      </c>
      <c r="O65" s="28">
        <f t="shared" si="6"/>
        <v>44353.950000000012</v>
      </c>
      <c r="P65" s="28">
        <f t="shared" si="6"/>
        <v>350279.39</v>
      </c>
      <c r="Q65" s="28">
        <f t="shared" si="6"/>
        <v>0</v>
      </c>
      <c r="R65" s="28">
        <f t="shared" si="6"/>
        <v>0</v>
      </c>
      <c r="S65" s="28">
        <f t="shared" si="6"/>
        <v>22119.050000000007</v>
      </c>
      <c r="T65" s="28">
        <f t="shared" si="6"/>
        <v>500.72999999999615</v>
      </c>
      <c r="U65" s="225">
        <f t="shared" si="6"/>
        <v>0</v>
      </c>
      <c r="V65" s="225">
        <f t="shared" si="6"/>
        <v>0</v>
      </c>
    </row>
    <row r="66" spans="1:22" ht="17.25" customHeight="1" x14ac:dyDescent="0.25"/>
    <row r="68" spans="1:22" ht="27" customHeight="1" x14ac:dyDescent="0.5">
      <c r="A68" s="124"/>
      <c r="Q68" s="311"/>
      <c r="R68" s="311"/>
      <c r="S68" s="311"/>
      <c r="T68" s="311"/>
    </row>
    <row r="69" spans="1:22" ht="21" customHeight="1" x14ac:dyDescent="0.5">
      <c r="A69" s="124" t="s">
        <v>42</v>
      </c>
      <c r="Q69" s="311"/>
      <c r="R69" s="311"/>
      <c r="S69" s="311"/>
      <c r="T69" s="311"/>
    </row>
    <row r="71" spans="1:22" x14ac:dyDescent="0.25">
      <c r="B71" s="125"/>
    </row>
    <row r="241" spans="4:4" x14ac:dyDescent="0.25">
      <c r="D241" s="119" t="s">
        <v>43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:AE248"/>
  <sheetViews>
    <sheetView rightToLeft="1" workbookViewId="0">
      <selection activeCell="A8" sqref="A8"/>
    </sheetView>
  </sheetViews>
  <sheetFormatPr defaultRowHeight="15" x14ac:dyDescent="0.25"/>
  <cols>
    <col min="1" max="1" width="63.570312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1" customWidth="1"/>
    <col min="9" max="9" width="9.28515625" style="121" hidden="1" customWidth="1"/>
    <col min="10" max="10" width="9.28515625" style="121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7" width="9.7109375" style="121" customWidth="1"/>
    <col min="18" max="18" width="9.5703125" style="121" customWidth="1"/>
    <col min="19" max="19" width="10.28515625" style="121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63.5703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63.5703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63.5703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63.5703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63.5703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63.5703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63.5703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63.5703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63.5703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63.5703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63.5703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63.5703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63.5703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63.5703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63.5703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63.5703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63.5703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63.5703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63.5703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63.5703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63.5703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63.5703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63.5703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63.5703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63.5703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63.5703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63.5703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63.5703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63.5703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63.5703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63.5703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63.5703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63.5703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63.5703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63.5703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63.5703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63.5703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63.5703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63.5703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63.5703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63.5703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63.5703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63.5703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63.5703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63.5703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63.5703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63.5703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63.5703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63.5703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63.5703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63.5703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63.5703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63.5703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63.5703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63.5703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63.5703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63.5703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63.5703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63.5703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63.5703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63.5703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63.5703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63.5703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27</v>
      </c>
      <c r="B1" s="248" t="s">
        <v>0</v>
      </c>
      <c r="C1" s="249"/>
      <c r="D1" s="249"/>
      <c r="E1" s="249"/>
      <c r="F1" s="249"/>
      <c r="G1" s="249"/>
      <c r="H1" s="250"/>
      <c r="I1" s="251"/>
      <c r="J1" s="13"/>
      <c r="K1" s="312" t="s">
        <v>1</v>
      </c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v>8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315" t="s">
        <v>5</v>
      </c>
      <c r="I2" s="315" t="s">
        <v>6</v>
      </c>
      <c r="J2" s="315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v>2022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316"/>
      <c r="I3" s="316"/>
      <c r="J3" s="317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01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1020</v>
      </c>
      <c r="C4" s="23">
        <f>'[1]26'!C65</f>
        <v>-4707</v>
      </c>
      <c r="D4" s="23">
        <f>'[1]26'!D65</f>
        <v>4604</v>
      </c>
      <c r="E4" s="23">
        <f>'[1]26'!E65</f>
        <v>0</v>
      </c>
      <c r="F4" s="23">
        <f>'[1]26'!F65</f>
        <v>6444</v>
      </c>
      <c r="G4" s="23">
        <f>'[1]26'!G65</f>
        <v>0</v>
      </c>
      <c r="H4" s="28">
        <f>'[1]26'!H65</f>
        <v>6.2120000000003728</v>
      </c>
      <c r="I4" s="28">
        <f>'[1]26'!I65</f>
        <v>0</v>
      </c>
      <c r="J4" s="28">
        <f>'[1]26'!J65</f>
        <v>0</v>
      </c>
      <c r="K4" s="28">
        <f>'[1]26'!K65</f>
        <v>115123.95000000003</v>
      </c>
      <c r="L4" s="28">
        <f>'[1]26'!L65</f>
        <v>21072.12999999983</v>
      </c>
      <c r="M4" s="28">
        <f>'[1]26'!M65</f>
        <v>136282.26</v>
      </c>
      <c r="N4" s="28">
        <f>'[1]26'!N65</f>
        <v>40812</v>
      </c>
      <c r="O4" s="28">
        <f>'[1]26'!O65</f>
        <v>44353.950000000012</v>
      </c>
      <c r="P4" s="28">
        <f>'[1]26'!P65</f>
        <v>350279.39</v>
      </c>
      <c r="Q4" s="28">
        <f>'[1]26'!Q65</f>
        <v>0</v>
      </c>
      <c r="R4" s="28">
        <f>'[1]26'!R65</f>
        <v>0</v>
      </c>
      <c r="S4" s="28">
        <f>'[1]26'!S65</f>
        <v>22119.050000000007</v>
      </c>
      <c r="T4" s="28">
        <f>'[1]26'!T65</f>
        <v>500.72999999999615</v>
      </c>
      <c r="U4" s="217">
        <f>'[1]26'!U65</f>
        <v>0</v>
      </c>
      <c r="V4" s="217">
        <f>'[1]26'!V65</f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249</v>
      </c>
      <c r="B5" s="34">
        <f>B4+1</f>
        <v>1021</v>
      </c>
      <c r="C5" s="35"/>
      <c r="D5" s="36">
        <v>1295</v>
      </c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250</v>
      </c>
      <c r="B6" s="34">
        <f t="shared" ref="B6:B26" si="0">B5+1</f>
        <v>1022</v>
      </c>
      <c r="C6" s="35"/>
      <c r="D6" s="36">
        <v>2555</v>
      </c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23</v>
      </c>
      <c r="B7" s="34">
        <f t="shared" si="0"/>
        <v>1023</v>
      </c>
      <c r="C7" s="35"/>
      <c r="D7" s="36"/>
      <c r="E7" s="37">
        <v>4010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1024</v>
      </c>
      <c r="C8" s="35"/>
      <c r="D8" s="36"/>
      <c r="E8" s="37"/>
      <c r="F8" s="38">
        <v>1500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1025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1026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1027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1028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1029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1030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1031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1032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1033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1034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1035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1036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23</v>
      </c>
      <c r="B21" s="34">
        <f t="shared" si="0"/>
        <v>1037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23</v>
      </c>
      <c r="B22" s="34">
        <f t="shared" si="0"/>
        <v>1038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24</v>
      </c>
      <c r="B23" s="34">
        <f t="shared" si="0"/>
        <v>1039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/>
      <c r="B24" s="34">
        <f t="shared" si="0"/>
        <v>1040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25</v>
      </c>
      <c r="B25" s="34">
        <f t="shared" si="0"/>
        <v>1041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4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3" t="s">
        <v>26</v>
      </c>
      <c r="B26" s="34">
        <f t="shared" si="0"/>
        <v>1042</v>
      </c>
      <c r="C26" s="35"/>
      <c r="D26" s="36"/>
      <c r="E26" s="37"/>
      <c r="F26" s="38"/>
      <c r="G26" s="39"/>
      <c r="H26" s="40"/>
      <c r="I26" s="41"/>
      <c r="J26" s="42"/>
      <c r="K26" s="43"/>
      <c r="L26" s="40"/>
      <c r="M26" s="42"/>
      <c r="N26" s="43"/>
      <c r="O26" s="41"/>
      <c r="P26" s="42"/>
      <c r="Q26" s="49"/>
      <c r="R26" s="40"/>
      <c r="S26" s="42"/>
      <c r="T26" s="42"/>
      <c r="U26" s="45"/>
      <c r="V26" s="46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69" t="s">
        <v>27</v>
      </c>
      <c r="B27" s="270"/>
      <c r="C27" s="50">
        <f t="shared" ref="C27:V27" si="1">SUM(C4:C26)</f>
        <v>-4707</v>
      </c>
      <c r="D27" s="50">
        <f t="shared" si="1"/>
        <v>8454</v>
      </c>
      <c r="E27" s="51">
        <f t="shared" si="1"/>
        <v>4010</v>
      </c>
      <c r="F27" s="50">
        <f t="shared" si="1"/>
        <v>7944</v>
      </c>
      <c r="G27" s="52">
        <f t="shared" si="1"/>
        <v>0</v>
      </c>
      <c r="H27" s="28">
        <f t="shared" si="1"/>
        <v>6.2120000000003728</v>
      </c>
      <c r="I27" s="27">
        <f t="shared" si="1"/>
        <v>0</v>
      </c>
      <c r="J27" s="28">
        <f t="shared" si="1"/>
        <v>0</v>
      </c>
      <c r="K27" s="29">
        <f t="shared" si="1"/>
        <v>115123.95000000003</v>
      </c>
      <c r="L27" s="28">
        <f t="shared" si="1"/>
        <v>21072.12999999983</v>
      </c>
      <c r="M27" s="28">
        <f t="shared" si="1"/>
        <v>136282.26</v>
      </c>
      <c r="N27" s="28">
        <f t="shared" si="1"/>
        <v>40812</v>
      </c>
      <c r="O27" s="27">
        <f t="shared" si="1"/>
        <v>44353.950000000012</v>
      </c>
      <c r="P27" s="28">
        <f t="shared" si="1"/>
        <v>350279.39</v>
      </c>
      <c r="Q27" s="28">
        <f t="shared" si="1"/>
        <v>0</v>
      </c>
      <c r="R27" s="28">
        <f t="shared" si="1"/>
        <v>0</v>
      </c>
      <c r="S27" s="28">
        <f t="shared" si="1"/>
        <v>22119.050000000007</v>
      </c>
      <c r="T27" s="28">
        <f t="shared" si="1"/>
        <v>500.72999999999615</v>
      </c>
      <c r="U27" s="50">
        <f t="shared" si="1"/>
        <v>0</v>
      </c>
      <c r="V27" s="50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3" t="s">
        <v>28</v>
      </c>
      <c r="B28" s="54">
        <v>399</v>
      </c>
      <c r="C28" s="54"/>
      <c r="D28" s="55"/>
      <c r="E28" s="56"/>
      <c r="F28" s="57"/>
      <c r="G28" s="58"/>
      <c r="H28" s="63"/>
      <c r="I28" s="65"/>
      <c r="J28" s="64"/>
      <c r="K28" s="62"/>
      <c r="L28" s="63"/>
      <c r="M28" s="64"/>
      <c r="N28" s="64"/>
      <c r="O28" s="65"/>
      <c r="P28" s="64"/>
      <c r="Q28" s="66"/>
      <c r="R28" s="63"/>
      <c r="S28" s="64"/>
      <c r="T28" s="64"/>
      <c r="U28" s="67"/>
      <c r="V28" s="68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>B28+1</f>
        <v>400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31</v>
      </c>
      <c r="B30" s="69">
        <f t="shared" ref="B30:B48" si="2">B29+1</f>
        <v>401</v>
      </c>
      <c r="C30" s="70">
        <v>5000</v>
      </c>
      <c r="D30" s="36">
        <v>-5000</v>
      </c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402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403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404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405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406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407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408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409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410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411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31</v>
      </c>
      <c r="B41" s="69">
        <f t="shared" si="2"/>
        <v>412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32</v>
      </c>
      <c r="B42" s="69">
        <f t="shared" si="2"/>
        <v>413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33</v>
      </c>
      <c r="B43" s="69">
        <f t="shared" si="2"/>
        <v>414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34</v>
      </c>
      <c r="B44" s="69">
        <f t="shared" si="2"/>
        <v>415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35</v>
      </c>
      <c r="B45" s="69">
        <f t="shared" si="2"/>
        <v>416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/>
      <c r="B46" s="69">
        <f t="shared" si="2"/>
        <v>417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46" t="s">
        <v>29</v>
      </c>
      <c r="B47" s="69">
        <f t="shared" si="2"/>
        <v>418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30</v>
      </c>
      <c r="B48" s="69">
        <f t="shared" si="2"/>
        <v>419</v>
      </c>
      <c r="C48" s="70"/>
      <c r="D48" s="36"/>
      <c r="E48" s="71"/>
      <c r="F48" s="38"/>
      <c r="G48" s="39"/>
      <c r="H48" s="40"/>
      <c r="I48" s="41"/>
      <c r="J48" s="42"/>
      <c r="K48" s="43"/>
      <c r="L48" s="40"/>
      <c r="M48" s="42"/>
      <c r="N48" s="42"/>
      <c r="O48" s="41"/>
      <c r="P48" s="42"/>
      <c r="Q48" s="44"/>
      <c r="R48" s="40"/>
      <c r="S48" s="42"/>
      <c r="T48" s="42"/>
      <c r="U48" s="72"/>
      <c r="V48" s="7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271"/>
      <c r="B49" s="272"/>
      <c r="C49" s="75">
        <f t="shared" ref="C49:V49" si="3">SUM(C28:C48)</f>
        <v>5000</v>
      </c>
      <c r="D49" s="76">
        <f t="shared" si="3"/>
        <v>-5000</v>
      </c>
      <c r="E49" s="77">
        <f t="shared" si="3"/>
        <v>0</v>
      </c>
      <c r="F49" s="76">
        <f t="shared" si="3"/>
        <v>0</v>
      </c>
      <c r="G49" s="78">
        <f t="shared" si="3"/>
        <v>0</v>
      </c>
      <c r="H49" s="206">
        <f t="shared" si="3"/>
        <v>0</v>
      </c>
      <c r="I49" s="206">
        <f t="shared" si="3"/>
        <v>0</v>
      </c>
      <c r="J49" s="80">
        <f>SUM(J28:J48)</f>
        <v>0</v>
      </c>
      <c r="K49" s="207">
        <f t="shared" si="3"/>
        <v>0</v>
      </c>
      <c r="L49" s="80">
        <f t="shared" si="3"/>
        <v>0</v>
      </c>
      <c r="M49" s="80">
        <f t="shared" si="3"/>
        <v>0</v>
      </c>
      <c r="N49" s="80">
        <f t="shared" si="3"/>
        <v>0</v>
      </c>
      <c r="O49" s="206">
        <f t="shared" si="3"/>
        <v>0</v>
      </c>
      <c r="P49" s="80">
        <f t="shared" si="3"/>
        <v>0</v>
      </c>
      <c r="Q49" s="80">
        <f>SUM(Q28:Q48)</f>
        <v>0</v>
      </c>
      <c r="R49" s="80">
        <f>SUM(R28:R48)</f>
        <v>0</v>
      </c>
      <c r="S49" s="80">
        <f t="shared" si="3"/>
        <v>0</v>
      </c>
      <c r="T49" s="80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36</v>
      </c>
      <c r="B50" s="84">
        <v>741</v>
      </c>
      <c r="C50" s="85"/>
      <c r="D50" s="86"/>
      <c r="E50" s="86"/>
      <c r="F50" s="87"/>
      <c r="G50" s="88"/>
      <c r="H50" s="93"/>
      <c r="I50" s="93"/>
      <c r="J50" s="92"/>
      <c r="K50" s="91"/>
      <c r="L50" s="92"/>
      <c r="M50" s="92"/>
      <c r="N50" s="92"/>
      <c r="O50" s="93"/>
      <c r="P50" s="92"/>
      <c r="Q50" s="92"/>
      <c r="R50" s="94"/>
      <c r="S50" s="92"/>
      <c r="T50" s="92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168</v>
      </c>
      <c r="B51" s="97">
        <f t="shared" ref="B51:B70" si="4">B50+1</f>
        <v>742</v>
      </c>
      <c r="C51" s="35"/>
      <c r="D51" s="71"/>
      <c r="E51" s="71"/>
      <c r="F51" s="36">
        <v>50</v>
      </c>
      <c r="G51" s="37"/>
      <c r="H51" s="41"/>
      <c r="I51" s="41"/>
      <c r="J51" s="42"/>
      <c r="K51" s="43"/>
      <c r="L51" s="42"/>
      <c r="M51" s="42"/>
      <c r="N51" s="42"/>
      <c r="O51" s="41"/>
      <c r="P51" s="42"/>
      <c r="Q51" s="44"/>
      <c r="R51" s="40"/>
      <c r="S51" s="42"/>
      <c r="T51" s="42"/>
      <c r="U51" s="127"/>
      <c r="V51" s="128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251</v>
      </c>
      <c r="B52" s="97">
        <f t="shared" si="4"/>
        <v>743</v>
      </c>
      <c r="C52" s="35">
        <v>400</v>
      </c>
      <c r="D52" s="71"/>
      <c r="E52" s="71"/>
      <c r="F52" s="36"/>
      <c r="G52" s="37"/>
      <c r="H52" s="41"/>
      <c r="I52" s="41"/>
      <c r="J52" s="42"/>
      <c r="K52" s="43"/>
      <c r="L52" s="42"/>
      <c r="M52" s="42"/>
      <c r="N52" s="42"/>
      <c r="O52" s="41"/>
      <c r="P52" s="42"/>
      <c r="Q52" s="44"/>
      <c r="R52" s="40"/>
      <c r="S52" s="42"/>
      <c r="T52" s="42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252</v>
      </c>
      <c r="B53" s="97">
        <f t="shared" si="4"/>
        <v>744</v>
      </c>
      <c r="C53" s="35">
        <v>248</v>
      </c>
      <c r="D53" s="71"/>
      <c r="E53" s="71"/>
      <c r="F53" s="36"/>
      <c r="G53" s="37"/>
      <c r="H53" s="41"/>
      <c r="I53" s="41"/>
      <c r="J53" s="42"/>
      <c r="K53" s="43"/>
      <c r="L53" s="42"/>
      <c r="M53" s="42"/>
      <c r="N53" s="42"/>
      <c r="O53" s="41"/>
      <c r="P53" s="42"/>
      <c r="Q53" s="44"/>
      <c r="R53" s="40"/>
      <c r="S53" s="42"/>
      <c r="T53" s="42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253</v>
      </c>
      <c r="B54" s="97">
        <f t="shared" si="4"/>
        <v>745</v>
      </c>
      <c r="C54" s="35">
        <v>128</v>
      </c>
      <c r="D54" s="71"/>
      <c r="E54" s="71"/>
      <c r="F54" s="36"/>
      <c r="G54" s="37"/>
      <c r="H54" s="41"/>
      <c r="I54" s="41"/>
      <c r="J54" s="42"/>
      <c r="K54" s="43"/>
      <c r="L54" s="42"/>
      <c r="M54" s="42"/>
      <c r="N54" s="42"/>
      <c r="O54" s="41"/>
      <c r="P54" s="42"/>
      <c r="Q54" s="44"/>
      <c r="R54" s="40"/>
      <c r="S54" s="42"/>
      <c r="T54" s="42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254</v>
      </c>
      <c r="B55" s="97">
        <f t="shared" si="4"/>
        <v>746</v>
      </c>
      <c r="C55" s="35">
        <v>80</v>
      </c>
      <c r="D55" s="71"/>
      <c r="E55" s="71"/>
      <c r="F55" s="36"/>
      <c r="G55" s="37"/>
      <c r="H55" s="41"/>
      <c r="I55" s="41"/>
      <c r="J55" s="42"/>
      <c r="K55" s="43"/>
      <c r="L55" s="42"/>
      <c r="M55" s="42"/>
      <c r="N55" s="42"/>
      <c r="O55" s="41"/>
      <c r="P55" s="42"/>
      <c r="Q55" s="44"/>
      <c r="R55" s="40"/>
      <c r="S55" s="42"/>
      <c r="T55" s="42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255</v>
      </c>
      <c r="B56" s="97">
        <f t="shared" si="4"/>
        <v>747</v>
      </c>
      <c r="C56" s="35"/>
      <c r="D56" s="71"/>
      <c r="E56" s="71"/>
      <c r="F56" s="36"/>
      <c r="G56" s="37"/>
      <c r="H56" s="41"/>
      <c r="I56" s="41"/>
      <c r="J56" s="42"/>
      <c r="K56" s="43"/>
      <c r="L56" s="42"/>
      <c r="M56" s="42"/>
      <c r="N56" s="42"/>
      <c r="O56" s="41"/>
      <c r="P56" s="42">
        <v>2200</v>
      </c>
      <c r="Q56" s="44"/>
      <c r="R56" s="40"/>
      <c r="S56" s="42"/>
      <c r="T56" s="42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256</v>
      </c>
      <c r="B57" s="97">
        <f t="shared" si="4"/>
        <v>748</v>
      </c>
      <c r="C57" s="35"/>
      <c r="D57" s="71"/>
      <c r="E57" s="71"/>
      <c r="F57" s="36"/>
      <c r="G57" s="37"/>
      <c r="H57" s="41"/>
      <c r="I57" s="41"/>
      <c r="J57" s="42"/>
      <c r="K57" s="43"/>
      <c r="L57" s="42"/>
      <c r="M57" s="42"/>
      <c r="N57" s="42"/>
      <c r="O57" s="41"/>
      <c r="P57" s="42">
        <v>1200</v>
      </c>
      <c r="Q57" s="44"/>
      <c r="R57" s="40"/>
      <c r="S57" s="42"/>
      <c r="T57" s="42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257</v>
      </c>
      <c r="B58" s="97">
        <f t="shared" si="4"/>
        <v>749</v>
      </c>
      <c r="C58" s="35"/>
      <c r="D58" s="98"/>
      <c r="E58" s="98"/>
      <c r="F58" s="38"/>
      <c r="G58" s="99"/>
      <c r="H58" s="100"/>
      <c r="I58" s="100"/>
      <c r="J58" s="44"/>
      <c r="K58" s="101">
        <v>3066</v>
      </c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750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751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752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753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754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102"/>
      <c r="Q63" s="44"/>
      <c r="R63" s="101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755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102"/>
      <c r="Q64" s="44"/>
      <c r="R64" s="101"/>
      <c r="S64" s="44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756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102"/>
      <c r="Q65" s="44"/>
      <c r="R65" s="101"/>
      <c r="S65" s="44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757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102"/>
      <c r="Q66" s="44"/>
      <c r="R66" s="107"/>
      <c r="S66" s="44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/>
      <c r="B67" s="97">
        <f t="shared" si="4"/>
        <v>758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102"/>
      <c r="Q67" s="44"/>
      <c r="R67" s="107"/>
      <c r="S67" s="44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/>
      <c r="B68" s="97">
        <f t="shared" si="4"/>
        <v>759</v>
      </c>
      <c r="C68" s="35"/>
      <c r="D68" s="98"/>
      <c r="E68" s="98"/>
      <c r="F68" s="38"/>
      <c r="G68" s="99"/>
      <c r="H68" s="100"/>
      <c r="I68" s="100"/>
      <c r="J68" s="44"/>
      <c r="K68" s="101"/>
      <c r="L68" s="44"/>
      <c r="M68" s="44"/>
      <c r="N68" s="44"/>
      <c r="O68" s="100"/>
      <c r="P68" s="102"/>
      <c r="Q68" s="44"/>
      <c r="R68" s="107"/>
      <c r="S68" s="44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x14ac:dyDescent="0.25">
      <c r="A69" s="33" t="s">
        <v>38</v>
      </c>
      <c r="B69" s="97">
        <f t="shared" si="4"/>
        <v>760</v>
      </c>
      <c r="C69" s="35"/>
      <c r="D69" s="98"/>
      <c r="E69" s="98"/>
      <c r="F69" s="38"/>
      <c r="G69" s="99"/>
      <c r="H69" s="100"/>
      <c r="I69" s="100"/>
      <c r="J69" s="44"/>
      <c r="K69" s="101"/>
      <c r="L69" s="44"/>
      <c r="M69" s="44"/>
      <c r="N69" s="44"/>
      <c r="O69" s="100"/>
      <c r="P69" s="102"/>
      <c r="Q69" s="44"/>
      <c r="R69" s="107"/>
      <c r="S69" s="44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33" t="s">
        <v>39</v>
      </c>
      <c r="B70" s="97">
        <f t="shared" si="4"/>
        <v>761</v>
      </c>
      <c r="C70" s="35"/>
      <c r="D70" s="98"/>
      <c r="E70" s="98"/>
      <c r="F70" s="38"/>
      <c r="G70" s="99"/>
      <c r="H70" s="100"/>
      <c r="I70" s="100"/>
      <c r="J70" s="44"/>
      <c r="K70" s="101"/>
      <c r="L70" s="44"/>
      <c r="M70" s="44"/>
      <c r="N70" s="44"/>
      <c r="O70" s="100"/>
      <c r="P70" s="44"/>
      <c r="Q70" s="44"/>
      <c r="R70" s="107"/>
      <c r="S70" s="44"/>
      <c r="T70" s="44"/>
      <c r="U70" s="103"/>
      <c r="V70" s="104"/>
      <c r="W70" s="3"/>
      <c r="X70" s="3"/>
      <c r="Y70" s="3"/>
      <c r="Z70" s="3"/>
      <c r="AA70" s="3"/>
      <c r="AB70" s="3"/>
      <c r="AC70" s="3"/>
      <c r="AD70" s="3"/>
      <c r="AE70" s="3"/>
    </row>
    <row r="71" spans="1:31" ht="15.75" thickBot="1" x14ac:dyDescent="0.3">
      <c r="A71" s="273" t="s">
        <v>40</v>
      </c>
      <c r="B71" s="273"/>
      <c r="C71" s="108">
        <f t="shared" ref="C71:V71" si="5">SUM(C50:C70)</f>
        <v>856</v>
      </c>
      <c r="D71" s="108">
        <f t="shared" si="5"/>
        <v>0</v>
      </c>
      <c r="E71" s="108">
        <f t="shared" si="5"/>
        <v>0</v>
      </c>
      <c r="F71" s="108">
        <f t="shared" si="5"/>
        <v>50</v>
      </c>
      <c r="G71" s="108">
        <f t="shared" si="5"/>
        <v>0</v>
      </c>
      <c r="H71" s="110">
        <f t="shared" si="5"/>
        <v>0</v>
      </c>
      <c r="I71" s="110">
        <f t="shared" si="5"/>
        <v>0</v>
      </c>
      <c r="J71" s="110">
        <f t="shared" si="5"/>
        <v>0</v>
      </c>
      <c r="K71" s="110">
        <f t="shared" si="5"/>
        <v>3066</v>
      </c>
      <c r="L71" s="110">
        <f t="shared" si="5"/>
        <v>0</v>
      </c>
      <c r="M71" s="110">
        <f t="shared" si="5"/>
        <v>0</v>
      </c>
      <c r="N71" s="110">
        <f t="shared" si="5"/>
        <v>0</v>
      </c>
      <c r="O71" s="111">
        <f t="shared" si="5"/>
        <v>0</v>
      </c>
      <c r="P71" s="110">
        <f t="shared" si="5"/>
        <v>3400</v>
      </c>
      <c r="Q71" s="110">
        <f t="shared" si="5"/>
        <v>0</v>
      </c>
      <c r="R71" s="110">
        <f t="shared" si="5"/>
        <v>0</v>
      </c>
      <c r="S71" s="110">
        <f t="shared" si="5"/>
        <v>0</v>
      </c>
      <c r="T71" s="110">
        <f t="shared" si="5"/>
        <v>0</v>
      </c>
      <c r="U71" s="112">
        <f t="shared" si="5"/>
        <v>0</v>
      </c>
      <c r="V71" s="113">
        <f t="shared" si="5"/>
        <v>0</v>
      </c>
    </row>
    <row r="72" spans="1:31" ht="15.75" thickBot="1" x14ac:dyDescent="0.3">
      <c r="A72" s="318" t="s">
        <v>41</v>
      </c>
      <c r="B72" s="318"/>
      <c r="C72" s="225">
        <f t="shared" ref="C72:V72" si="6">C27+C49-C71</f>
        <v>-563</v>
      </c>
      <c r="D72" s="225">
        <f t="shared" si="6"/>
        <v>3454</v>
      </c>
      <c r="E72" s="225">
        <f t="shared" si="6"/>
        <v>4010</v>
      </c>
      <c r="F72" s="225">
        <f t="shared" si="6"/>
        <v>7894</v>
      </c>
      <c r="G72" s="225">
        <f t="shared" si="6"/>
        <v>0</v>
      </c>
      <c r="H72" s="202">
        <f t="shared" si="6"/>
        <v>6.2120000000003728</v>
      </c>
      <c r="I72" s="202">
        <f t="shared" si="6"/>
        <v>0</v>
      </c>
      <c r="J72" s="202">
        <f t="shared" si="6"/>
        <v>0</v>
      </c>
      <c r="K72" s="202">
        <f t="shared" si="6"/>
        <v>112057.95000000003</v>
      </c>
      <c r="L72" s="202">
        <f t="shared" si="6"/>
        <v>21072.12999999983</v>
      </c>
      <c r="M72" s="202">
        <f t="shared" si="6"/>
        <v>136282.26</v>
      </c>
      <c r="N72" s="202">
        <f t="shared" si="6"/>
        <v>40812</v>
      </c>
      <c r="O72" s="202">
        <f t="shared" si="6"/>
        <v>44353.950000000012</v>
      </c>
      <c r="P72" s="202">
        <f t="shared" si="6"/>
        <v>346879.39</v>
      </c>
      <c r="Q72" s="202">
        <f t="shared" si="6"/>
        <v>0</v>
      </c>
      <c r="R72" s="202">
        <f t="shared" si="6"/>
        <v>0</v>
      </c>
      <c r="S72" s="202">
        <f t="shared" si="6"/>
        <v>22119.050000000007</v>
      </c>
      <c r="T72" s="202">
        <f t="shared" si="6"/>
        <v>500.72999999999615</v>
      </c>
      <c r="U72" s="225">
        <f t="shared" si="6"/>
        <v>0</v>
      </c>
      <c r="V72" s="225">
        <f t="shared" si="6"/>
        <v>0</v>
      </c>
    </row>
    <row r="73" spans="1:31" ht="17.25" customHeight="1" x14ac:dyDescent="0.25"/>
    <row r="75" spans="1:31" ht="27" customHeight="1" x14ac:dyDescent="0.5">
      <c r="A75" s="124"/>
      <c r="Q75" s="311"/>
      <c r="R75" s="311"/>
      <c r="S75" s="311"/>
      <c r="T75" s="311"/>
    </row>
    <row r="76" spans="1:31" ht="21" customHeight="1" x14ac:dyDescent="0.5">
      <c r="A76" s="124" t="s">
        <v>42</v>
      </c>
      <c r="Q76" s="311"/>
      <c r="R76" s="311"/>
      <c r="S76" s="311"/>
      <c r="T76" s="311"/>
    </row>
    <row r="78" spans="1:31" x14ac:dyDescent="0.25">
      <c r="B78" s="125"/>
    </row>
    <row r="248" spans="4:4" x14ac:dyDescent="0.25">
      <c r="D248" s="119" t="s">
        <v>43</v>
      </c>
    </row>
  </sheetData>
  <mergeCells count="15">
    <mergeCell ref="Q76:T7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9:B49"/>
    <mergeCell ref="A71:B71"/>
    <mergeCell ref="A72:B72"/>
    <mergeCell ref="Q75:T75"/>
  </mergeCells>
  <pageMargins left="0.7" right="0.7" top="0.75" bottom="0.75" header="0.3" footer="0.3"/>
  <legacy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:AE246"/>
  <sheetViews>
    <sheetView rightToLeft="1" topLeftCell="A4" workbookViewId="0">
      <selection activeCell="A12" sqref="A12"/>
    </sheetView>
  </sheetViews>
  <sheetFormatPr defaultRowHeight="15" x14ac:dyDescent="0.25"/>
  <cols>
    <col min="1" max="1" width="47.85546875" bestFit="1" customWidth="1"/>
    <col min="2" max="2" width="5.42578125" customWidth="1"/>
    <col min="3" max="3" width="6.7109375" customWidth="1"/>
    <col min="4" max="4" width="7.42578125" style="119" customWidth="1"/>
    <col min="5" max="6" width="7.28515625" style="119" customWidth="1"/>
    <col min="7" max="7" width="7.7109375" style="119" hidden="1" customWidth="1"/>
    <col min="8" max="8" width="9.28515625" style="120" customWidth="1"/>
    <col min="9" max="9" width="9.28515625" style="120" hidden="1" customWidth="1"/>
    <col min="10" max="10" width="9.28515625" style="120" customWidth="1"/>
    <col min="11" max="11" width="11" style="121" customWidth="1"/>
    <col min="12" max="13" width="10.42578125" style="121" customWidth="1"/>
    <col min="14" max="14" width="10.140625" style="121" customWidth="1"/>
    <col min="15" max="15" width="11" style="121" customWidth="1"/>
    <col min="16" max="16" width="9.42578125" style="122" bestFit="1" customWidth="1"/>
    <col min="17" max="18" width="8.85546875" style="121" customWidth="1"/>
    <col min="19" max="19" width="10.28515625" style="120" customWidth="1"/>
    <col min="20" max="20" width="9.7109375" style="121" customWidth="1"/>
    <col min="21" max="21" width="8.42578125" hidden="1" customWidth="1"/>
    <col min="22" max="22" width="10.42578125" style="123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7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7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7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7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7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7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7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7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7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7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7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7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7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7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7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7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7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7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7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7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7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7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7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7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7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7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7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7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7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7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7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7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7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7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7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7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7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7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7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7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7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7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7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7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7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7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7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7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7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7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7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7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7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7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7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7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7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7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7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7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7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7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7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</v>
      </c>
      <c r="B1" s="248" t="s">
        <v>0</v>
      </c>
      <c r="C1" s="249"/>
      <c r="D1" s="249"/>
      <c r="E1" s="249"/>
      <c r="F1" s="249"/>
      <c r="G1" s="249"/>
      <c r="H1" s="250"/>
      <c r="I1" s="251"/>
      <c r="J1" s="2"/>
      <c r="K1" s="252" t="s">
        <v>1</v>
      </c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4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v>7</v>
      </c>
      <c r="B2" s="255" t="s">
        <v>2</v>
      </c>
      <c r="C2" s="257" t="s">
        <v>3</v>
      </c>
      <c r="D2" s="259" t="s">
        <v>4</v>
      </c>
      <c r="E2" s="259"/>
      <c r="F2" s="260"/>
      <c r="G2" s="261"/>
      <c r="H2" s="262" t="s">
        <v>5</v>
      </c>
      <c r="I2" s="262" t="s">
        <v>6</v>
      </c>
      <c r="J2" s="262" t="s">
        <v>6</v>
      </c>
      <c r="K2" s="266" t="s">
        <v>4</v>
      </c>
      <c r="L2" s="267"/>
      <c r="M2" s="267"/>
      <c r="N2" s="267"/>
      <c r="O2" s="267"/>
      <c r="P2" s="267"/>
      <c r="Q2" s="267"/>
      <c r="R2" s="268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v>2023</v>
      </c>
      <c r="B3" s="256"/>
      <c r="C3" s="258"/>
      <c r="D3" s="9" t="s">
        <v>9</v>
      </c>
      <c r="E3" s="10" t="s">
        <v>10</v>
      </c>
      <c r="F3" s="11" t="s">
        <v>11</v>
      </c>
      <c r="G3" s="12" t="s">
        <v>12</v>
      </c>
      <c r="H3" s="263"/>
      <c r="I3" s="263"/>
      <c r="J3" s="27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889</v>
      </c>
      <c r="C4" s="23">
        <f>'[2]31'!$C$74</f>
        <v>8</v>
      </c>
      <c r="D4" s="23">
        <f>'[2]31'!$D$74</f>
        <v>0</v>
      </c>
      <c r="E4" s="24">
        <f>'[2]31'!$E$74</f>
        <v>11600</v>
      </c>
      <c r="F4" s="23">
        <f>'[2]31'!$F$74</f>
        <v>10039</v>
      </c>
      <c r="G4" s="25"/>
      <c r="H4" s="26">
        <f>'[2]31'!$H$74</f>
        <v>5.4120000000003756</v>
      </c>
      <c r="I4" s="27"/>
      <c r="J4" s="28">
        <f>'[2]31'!$J$74</f>
        <v>0</v>
      </c>
      <c r="K4" s="29">
        <f>'[2]31'!$K$74</f>
        <v>11029.630000000034</v>
      </c>
      <c r="L4" s="26">
        <f>'[2]31'!$L$74</f>
        <v>89287.329999999842</v>
      </c>
      <c r="M4" s="28">
        <f>'[2]31'!$M$74</f>
        <v>57434.890000000014</v>
      </c>
      <c r="N4" s="29">
        <f>'[2]31'!$N$74</f>
        <v>40812</v>
      </c>
      <c r="O4" s="27">
        <f>'[2]31'!$O$74</f>
        <v>16603.950000000012</v>
      </c>
      <c r="P4" s="27">
        <f>'[2]31'!$P$74</f>
        <v>403866.49</v>
      </c>
      <c r="Q4" s="30">
        <f>'[2]31'!$Q$74</f>
        <v>13735.8</v>
      </c>
      <c r="R4" s="26">
        <f>'[2]31'!$R$74</f>
        <v>4836</v>
      </c>
      <c r="S4" s="28">
        <f>'[2]31'!$S$74</f>
        <v>21736.050000000007</v>
      </c>
      <c r="T4" s="28">
        <f>'[2]31'!$T$74</f>
        <v>10477.489999999996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/>
      <c r="B5" s="34">
        <f>B4+1</f>
        <v>890</v>
      </c>
      <c r="C5" s="35"/>
      <c r="D5" s="36"/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/>
      <c r="B6" s="34">
        <f>B5+1</f>
        <v>891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/>
      <c r="B7" s="34">
        <f>B6+1</f>
        <v>892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>B7+1</f>
        <v>893</v>
      </c>
      <c r="C8" s="35"/>
      <c r="D8" s="36"/>
      <c r="E8" s="37"/>
      <c r="F8" s="38"/>
      <c r="G8" s="39"/>
      <c r="H8" s="40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ref="B9:B20" si="0">B8+1</f>
        <v>894</v>
      </c>
      <c r="C9" s="35"/>
      <c r="D9" s="36"/>
      <c r="E9" s="37"/>
      <c r="F9" s="38"/>
      <c r="G9" s="39"/>
      <c r="H9" s="40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895</v>
      </c>
      <c r="C10" s="35"/>
      <c r="D10" s="36"/>
      <c r="E10" s="37"/>
      <c r="F10" s="38"/>
      <c r="G10" s="39"/>
      <c r="H10" s="40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896</v>
      </c>
      <c r="C11" s="35"/>
      <c r="D11" s="36"/>
      <c r="E11" s="37"/>
      <c r="F11" s="38"/>
      <c r="G11" s="39"/>
      <c r="H11" s="40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897</v>
      </c>
      <c r="C12" s="35"/>
      <c r="D12" s="36"/>
      <c r="E12" s="37"/>
      <c r="F12" s="38"/>
      <c r="G12" s="39"/>
      <c r="H12" s="40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898</v>
      </c>
      <c r="C13" s="35"/>
      <c r="D13" s="36"/>
      <c r="E13" s="37"/>
      <c r="F13" s="38"/>
      <c r="G13" s="39"/>
      <c r="H13" s="40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899</v>
      </c>
      <c r="C14" s="35"/>
      <c r="D14" s="36"/>
      <c r="E14" s="37"/>
      <c r="F14" s="38"/>
      <c r="G14" s="39"/>
      <c r="H14" s="40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900</v>
      </c>
      <c r="C15" s="35"/>
      <c r="D15" s="36"/>
      <c r="E15" s="37"/>
      <c r="F15" s="38"/>
      <c r="G15" s="39"/>
      <c r="H15" s="40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901</v>
      </c>
      <c r="C16" s="35"/>
      <c r="D16" s="36"/>
      <c r="E16" s="37"/>
      <c r="F16" s="38"/>
      <c r="G16" s="39"/>
      <c r="H16" s="40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902</v>
      </c>
      <c r="C17" s="35"/>
      <c r="D17" s="36"/>
      <c r="E17" s="37"/>
      <c r="F17" s="38"/>
      <c r="G17" s="39"/>
      <c r="H17" s="40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23</v>
      </c>
      <c r="B18" s="34">
        <f t="shared" si="0"/>
        <v>903</v>
      </c>
      <c r="C18" s="35"/>
      <c r="D18" s="36"/>
      <c r="E18" s="37"/>
      <c r="F18" s="38"/>
      <c r="G18" s="39"/>
      <c r="H18" s="40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23</v>
      </c>
      <c r="B19" s="34">
        <f t="shared" si="0"/>
        <v>904</v>
      </c>
      <c r="C19" s="35"/>
      <c r="D19" s="36"/>
      <c r="E19" s="37"/>
      <c r="F19" s="38"/>
      <c r="G19" s="39"/>
      <c r="H19" s="40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905</v>
      </c>
      <c r="C20" s="35"/>
      <c r="D20" s="36"/>
      <c r="E20" s="37"/>
      <c r="F20" s="38"/>
      <c r="G20" s="39"/>
      <c r="H20" s="40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>B20+1</f>
        <v>906</v>
      </c>
      <c r="C21" s="35"/>
      <c r="D21" s="36"/>
      <c r="E21" s="37"/>
      <c r="F21" s="38"/>
      <c r="G21" s="39"/>
      <c r="H21" s="40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3" t="s">
        <v>26</v>
      </c>
      <c r="B22" s="34">
        <f>B21+1</f>
        <v>907</v>
      </c>
      <c r="C22" s="35"/>
      <c r="D22" s="36"/>
      <c r="E22" s="37"/>
      <c r="F22" s="38"/>
      <c r="G22" s="39"/>
      <c r="H22" s="40"/>
      <c r="I22" s="47"/>
      <c r="J22" s="48"/>
      <c r="K22" s="43"/>
      <c r="L22" s="40"/>
      <c r="M22" s="42"/>
      <c r="N22" s="43"/>
      <c r="O22" s="41"/>
      <c r="P22" s="42"/>
      <c r="Q22" s="49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69" t="s">
        <v>27</v>
      </c>
      <c r="B23" s="270"/>
      <c r="C23" s="50">
        <f t="shared" ref="C23:V23" si="1">SUM(C4:C22)</f>
        <v>8</v>
      </c>
      <c r="D23" s="50">
        <f t="shared" si="1"/>
        <v>0</v>
      </c>
      <c r="E23" s="51">
        <f t="shared" si="1"/>
        <v>11600</v>
      </c>
      <c r="F23" s="50">
        <f t="shared" si="1"/>
        <v>10039</v>
      </c>
      <c r="G23" s="52">
        <f t="shared" si="1"/>
        <v>0</v>
      </c>
      <c r="H23" s="50">
        <f t="shared" si="1"/>
        <v>5.4120000000003756</v>
      </c>
      <c r="I23" s="51">
        <f t="shared" si="1"/>
        <v>0</v>
      </c>
      <c r="J23" s="28">
        <f t="shared" si="1"/>
        <v>0</v>
      </c>
      <c r="K23" s="29">
        <f t="shared" si="1"/>
        <v>11029.630000000034</v>
      </c>
      <c r="L23" s="28">
        <f t="shared" si="1"/>
        <v>89287.329999999842</v>
      </c>
      <c r="M23" s="50">
        <f t="shared" si="1"/>
        <v>57434.890000000014</v>
      </c>
      <c r="N23" s="50">
        <f t="shared" si="1"/>
        <v>40812</v>
      </c>
      <c r="O23" s="51">
        <f t="shared" si="1"/>
        <v>16603.950000000012</v>
      </c>
      <c r="P23" s="50">
        <f t="shared" si="1"/>
        <v>403866.49</v>
      </c>
      <c r="Q23" s="28">
        <f t="shared" si="1"/>
        <v>13735.8</v>
      </c>
      <c r="R23" s="28">
        <f t="shared" si="1"/>
        <v>4836</v>
      </c>
      <c r="S23" s="50">
        <f t="shared" si="1"/>
        <v>21736.050000000007</v>
      </c>
      <c r="T23" s="50">
        <f t="shared" si="1"/>
        <v>10477.489999999996</v>
      </c>
      <c r="U23" s="50">
        <f t="shared" si="1"/>
        <v>0</v>
      </c>
      <c r="V23" s="50">
        <f t="shared" si="1"/>
        <v>0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3" t="s">
        <v>28</v>
      </c>
      <c r="B24" s="54">
        <v>348</v>
      </c>
      <c r="C24" s="54"/>
      <c r="D24" s="55"/>
      <c r="E24" s="56"/>
      <c r="F24" s="57"/>
      <c r="G24" s="58"/>
      <c r="H24" s="59"/>
      <c r="I24" s="60"/>
      <c r="J24" s="61"/>
      <c r="K24" s="62"/>
      <c r="L24" s="63"/>
      <c r="M24" s="64"/>
      <c r="N24" s="64"/>
      <c r="O24" s="65"/>
      <c r="P24" s="64"/>
      <c r="Q24" s="66"/>
      <c r="R24" s="63"/>
      <c r="S24" s="61"/>
      <c r="T24" s="64"/>
      <c r="U24" s="67"/>
      <c r="V24" s="68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29</v>
      </c>
      <c r="B25" s="69">
        <f>B24+1</f>
        <v>349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30</v>
      </c>
      <c r="B26" s="69">
        <f>B25+1</f>
        <v>350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>B26+1</f>
        <v>351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>B27+1</f>
        <v>352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ref="B29:B43" si="2">B28+1</f>
        <v>353</v>
      </c>
      <c r="C29" s="70"/>
      <c r="D29" s="36"/>
      <c r="E29" s="71"/>
      <c r="F29" s="38"/>
      <c r="G29" s="39"/>
      <c r="H29" s="74"/>
      <c r="I29" s="47"/>
      <c r="J29" s="48"/>
      <c r="K29" s="43"/>
      <c r="L29" s="43"/>
      <c r="M29" s="40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354</v>
      </c>
      <c r="C30" s="70"/>
      <c r="D30" s="36"/>
      <c r="E30" s="71"/>
      <c r="F30" s="38"/>
      <c r="G30" s="39"/>
      <c r="H30" s="74"/>
      <c r="I30" s="47"/>
      <c r="J30" s="48"/>
      <c r="K30" s="43"/>
      <c r="L30" s="43"/>
      <c r="M30" s="40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355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356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357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358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359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31</v>
      </c>
      <c r="B36" s="69">
        <f t="shared" si="2"/>
        <v>360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32</v>
      </c>
      <c r="B37" s="69">
        <f t="shared" si="2"/>
        <v>361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33</v>
      </c>
      <c r="B38" s="69">
        <f t="shared" si="2"/>
        <v>362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34</v>
      </c>
      <c r="B39" s="69">
        <f t="shared" si="2"/>
        <v>363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35</v>
      </c>
      <c r="B40" s="69">
        <f t="shared" si="2"/>
        <v>364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365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29</v>
      </c>
      <c r="B42" s="69">
        <f t="shared" si="2"/>
        <v>366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30</v>
      </c>
      <c r="B43" s="69">
        <f t="shared" si="2"/>
        <v>367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71"/>
      <c r="B44" s="272"/>
      <c r="C44" s="75">
        <f t="shared" ref="C44:V44" si="3">SUM(C24:C43)</f>
        <v>0</v>
      </c>
      <c r="D44" s="76">
        <f t="shared" si="3"/>
        <v>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77">
        <f t="shared" si="3"/>
        <v>0</v>
      </c>
      <c r="I44" s="77">
        <f t="shared" si="3"/>
        <v>0</v>
      </c>
      <c r="J44" s="79">
        <f t="shared" si="3"/>
        <v>0</v>
      </c>
      <c r="K44" s="78">
        <f t="shared" si="3"/>
        <v>0</v>
      </c>
      <c r="L44" s="76">
        <f t="shared" si="3"/>
        <v>0</v>
      </c>
      <c r="M44" s="76">
        <f t="shared" si="3"/>
        <v>0</v>
      </c>
      <c r="N44" s="80">
        <f t="shared" si="3"/>
        <v>0</v>
      </c>
      <c r="O44" s="77">
        <f t="shared" si="3"/>
        <v>0</v>
      </c>
      <c r="P44" s="76">
        <f t="shared" si="3"/>
        <v>0</v>
      </c>
      <c r="Q44" s="80">
        <f t="shared" si="3"/>
        <v>0</v>
      </c>
      <c r="R44" s="80">
        <f t="shared" si="3"/>
        <v>0</v>
      </c>
      <c r="S44" s="76">
        <f t="shared" si="3"/>
        <v>0</v>
      </c>
      <c r="T44" s="76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36</v>
      </c>
      <c r="B45" s="84">
        <v>519</v>
      </c>
      <c r="C45" s="85"/>
      <c r="D45" s="86"/>
      <c r="E45" s="86"/>
      <c r="F45" s="87"/>
      <c r="G45" s="88"/>
      <c r="H45" s="89"/>
      <c r="I45" s="89"/>
      <c r="J45" s="90"/>
      <c r="K45" s="91"/>
      <c r="L45" s="92"/>
      <c r="M45" s="92"/>
      <c r="N45" s="92"/>
      <c r="O45" s="93"/>
      <c r="P45" s="92"/>
      <c r="Q45" s="92"/>
      <c r="R45" s="94"/>
      <c r="S45" s="90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37</v>
      </c>
      <c r="B46" s="97">
        <f>B45+1</f>
        <v>520</v>
      </c>
      <c r="C46" s="35"/>
      <c r="D46" s="98"/>
      <c r="E46" s="98"/>
      <c r="F46" s="38"/>
      <c r="G46" s="99"/>
      <c r="H46" s="100"/>
      <c r="I46" s="100"/>
      <c r="J46" s="44"/>
      <c r="K46" s="101"/>
      <c r="L46" s="44"/>
      <c r="M46" s="44"/>
      <c r="N46" s="44"/>
      <c r="O46" s="100"/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/>
      <c r="B47" s="97">
        <f>B46+1</f>
        <v>521</v>
      </c>
      <c r="C47" s="35"/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>B47+1</f>
        <v>522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ref="B49:B68" si="4">B48+1</f>
        <v>523</v>
      </c>
      <c r="C49" s="35"/>
      <c r="D49" s="98"/>
      <c r="E49" s="98"/>
      <c r="F49" s="38"/>
      <c r="G49" s="99"/>
      <c r="H49" s="105"/>
      <c r="I49" s="105"/>
      <c r="J49" s="106"/>
      <c r="K49" s="101"/>
      <c r="L49" s="44"/>
      <c r="M49" s="44"/>
      <c r="N49" s="44"/>
      <c r="O49" s="100"/>
      <c r="P49" s="102"/>
      <c r="Q49" s="44"/>
      <c r="R49" s="101"/>
      <c r="S49" s="106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524</v>
      </c>
      <c r="C50" s="35"/>
      <c r="D50" s="98"/>
      <c r="E50" s="98"/>
      <c r="F50" s="38"/>
      <c r="G50" s="99"/>
      <c r="H50" s="105"/>
      <c r="I50" s="105"/>
      <c r="J50" s="106"/>
      <c r="K50" s="101"/>
      <c r="L50" s="44"/>
      <c r="M50" s="44"/>
      <c r="N50" s="44"/>
      <c r="O50" s="100"/>
      <c r="P50" s="102"/>
      <c r="Q50" s="44"/>
      <c r="R50" s="101"/>
      <c r="S50" s="106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525</v>
      </c>
      <c r="C51" s="35"/>
      <c r="D51" s="98"/>
      <c r="E51" s="98"/>
      <c r="F51" s="38"/>
      <c r="G51" s="99"/>
      <c r="H51" s="105"/>
      <c r="I51" s="105"/>
      <c r="J51" s="106"/>
      <c r="K51" s="101"/>
      <c r="L51" s="44"/>
      <c r="M51" s="44"/>
      <c r="N51" s="44"/>
      <c r="O51" s="100"/>
      <c r="P51" s="102"/>
      <c r="Q51" s="44"/>
      <c r="R51" s="107"/>
      <c r="S51" s="106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526</v>
      </c>
      <c r="C52" s="35"/>
      <c r="D52" s="98"/>
      <c r="E52" s="98"/>
      <c r="F52" s="38"/>
      <c r="G52" s="99"/>
      <c r="H52" s="105"/>
      <c r="I52" s="105"/>
      <c r="J52" s="106"/>
      <c r="K52" s="101"/>
      <c r="L52" s="44"/>
      <c r="M52" s="44"/>
      <c r="N52" s="44"/>
      <c r="O52" s="100"/>
      <c r="P52" s="102"/>
      <c r="Q52" s="44"/>
      <c r="R52" s="107"/>
      <c r="S52" s="106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527</v>
      </c>
      <c r="C53" s="35"/>
      <c r="D53" s="98"/>
      <c r="E53" s="98"/>
      <c r="F53" s="38"/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7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528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44"/>
      <c r="Q54" s="44"/>
      <c r="R54" s="107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529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44"/>
      <c r="Q55" s="44"/>
      <c r="R55" s="107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530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44"/>
      <c r="Q56" s="44"/>
      <c r="R56" s="107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531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44"/>
      <c r="Q57" s="44"/>
      <c r="R57" s="107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532</v>
      </c>
      <c r="C58" s="35"/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44"/>
      <c r="Q58" s="44"/>
      <c r="R58" s="107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533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44"/>
      <c r="Q59" s="44"/>
      <c r="R59" s="107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534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44"/>
      <c r="Q60" s="44"/>
      <c r="R60" s="107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535</v>
      </c>
      <c r="C61" s="35"/>
      <c r="D61" s="98"/>
      <c r="E61" s="98"/>
      <c r="F61" s="38"/>
      <c r="G61" s="99"/>
      <c r="H61" s="105"/>
      <c r="I61" s="105"/>
      <c r="J61" s="106"/>
      <c r="K61" s="101"/>
      <c r="L61" s="44"/>
      <c r="M61" s="44"/>
      <c r="N61" s="44"/>
      <c r="O61" s="100"/>
      <c r="P61" s="44"/>
      <c r="Q61" s="44"/>
      <c r="R61" s="107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536</v>
      </c>
      <c r="C62" s="35"/>
      <c r="D62" s="98"/>
      <c r="E62" s="98"/>
      <c r="F62" s="38"/>
      <c r="G62" s="99"/>
      <c r="H62" s="105"/>
      <c r="I62" s="105"/>
      <c r="J62" s="106"/>
      <c r="K62" s="101"/>
      <c r="L62" s="44"/>
      <c r="M62" s="44"/>
      <c r="N62" s="44"/>
      <c r="O62" s="100"/>
      <c r="P62" s="44"/>
      <c r="Q62" s="44"/>
      <c r="R62" s="107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537</v>
      </c>
      <c r="C63" s="35"/>
      <c r="D63" s="98"/>
      <c r="E63" s="98"/>
      <c r="F63" s="38"/>
      <c r="G63" s="99"/>
      <c r="H63" s="105"/>
      <c r="I63" s="105"/>
      <c r="J63" s="106"/>
      <c r="K63" s="101"/>
      <c r="L63" s="44"/>
      <c r="M63" s="44"/>
      <c r="N63" s="44"/>
      <c r="O63" s="100"/>
      <c r="P63" s="44"/>
      <c r="Q63" s="44"/>
      <c r="R63" s="107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538</v>
      </c>
      <c r="C64" s="35"/>
      <c r="D64" s="98"/>
      <c r="E64" s="98"/>
      <c r="F64" s="38"/>
      <c r="G64" s="99"/>
      <c r="H64" s="105"/>
      <c r="I64" s="105"/>
      <c r="J64" s="106"/>
      <c r="K64" s="101"/>
      <c r="L64" s="44"/>
      <c r="M64" s="44"/>
      <c r="N64" s="44"/>
      <c r="O64" s="100"/>
      <c r="P64" s="44"/>
      <c r="Q64" s="44"/>
      <c r="R64" s="107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539</v>
      </c>
      <c r="C65" s="35"/>
      <c r="D65" s="98"/>
      <c r="E65" s="98"/>
      <c r="F65" s="38"/>
      <c r="G65" s="99"/>
      <c r="H65" s="105"/>
      <c r="I65" s="105"/>
      <c r="J65" s="106"/>
      <c r="K65" s="101"/>
      <c r="L65" s="44"/>
      <c r="M65" s="44"/>
      <c r="N65" s="44"/>
      <c r="O65" s="100"/>
      <c r="P65" s="44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540</v>
      </c>
      <c r="C66" s="35"/>
      <c r="D66" s="98"/>
      <c r="E66" s="98"/>
      <c r="F66" s="38"/>
      <c r="G66" s="99"/>
      <c r="H66" s="105"/>
      <c r="I66" s="105"/>
      <c r="J66" s="106"/>
      <c r="K66" s="101"/>
      <c r="L66" s="44"/>
      <c r="M66" s="44"/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38</v>
      </c>
      <c r="B67" s="97">
        <f t="shared" si="4"/>
        <v>541</v>
      </c>
      <c r="C67" s="35"/>
      <c r="D67" s="98"/>
      <c r="E67" s="98"/>
      <c r="F67" s="38"/>
      <c r="G67" s="99"/>
      <c r="H67" s="105"/>
      <c r="I67" s="105"/>
      <c r="J67" s="106"/>
      <c r="K67" s="101"/>
      <c r="L67" s="44"/>
      <c r="M67" s="44"/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39</v>
      </c>
      <c r="B68" s="97">
        <f t="shared" si="4"/>
        <v>542</v>
      </c>
      <c r="C68" s="35"/>
      <c r="D68" s="98"/>
      <c r="E68" s="98"/>
      <c r="F68" s="38"/>
      <c r="G68" s="99"/>
      <c r="H68" s="105"/>
      <c r="I68" s="105"/>
      <c r="J68" s="106"/>
      <c r="K68" s="101"/>
      <c r="L68" s="44"/>
      <c r="M68" s="44"/>
      <c r="N68" s="44"/>
      <c r="O68" s="100"/>
      <c r="P68" s="44"/>
      <c r="Q68" s="49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73" t="s">
        <v>40</v>
      </c>
      <c r="B69" s="273"/>
      <c r="C69" s="108">
        <f t="shared" ref="C69:V69" si="5">SUM(C45:C68)</f>
        <v>0</v>
      </c>
      <c r="D69" s="108">
        <f t="shared" si="5"/>
        <v>0</v>
      </c>
      <c r="E69" s="108">
        <f t="shared" si="5"/>
        <v>0</v>
      </c>
      <c r="F69" s="108">
        <f t="shared" si="5"/>
        <v>0</v>
      </c>
      <c r="G69" s="108">
        <f t="shared" si="5"/>
        <v>0</v>
      </c>
      <c r="H69" s="109">
        <f t="shared" si="5"/>
        <v>0</v>
      </c>
      <c r="I69" s="108">
        <f t="shared" si="5"/>
        <v>0</v>
      </c>
      <c r="J69" s="110">
        <f t="shared" si="5"/>
        <v>0</v>
      </c>
      <c r="K69" s="110">
        <f t="shared" si="5"/>
        <v>0</v>
      </c>
      <c r="L69" s="110">
        <f t="shared" si="5"/>
        <v>0</v>
      </c>
      <c r="M69" s="110">
        <f t="shared" si="5"/>
        <v>0</v>
      </c>
      <c r="N69" s="110">
        <f t="shared" si="5"/>
        <v>0</v>
      </c>
      <c r="O69" s="111">
        <f t="shared" si="5"/>
        <v>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09">
        <f t="shared" si="5"/>
        <v>0</v>
      </c>
      <c r="T69" s="110">
        <f t="shared" si="5"/>
        <v>0</v>
      </c>
      <c r="U69" s="112">
        <f t="shared" si="5"/>
        <v>0</v>
      </c>
      <c r="V69" s="113">
        <f t="shared" si="5"/>
        <v>0</v>
      </c>
    </row>
    <row r="70" spans="1:31" ht="15.75" thickBot="1" x14ac:dyDescent="0.3">
      <c r="A70" s="274" t="s">
        <v>41</v>
      </c>
      <c r="B70" s="274"/>
      <c r="C70" s="114">
        <f t="shared" ref="C70:V70" si="6">C23+C44-C69</f>
        <v>8</v>
      </c>
      <c r="D70" s="114">
        <f t="shared" si="6"/>
        <v>0</v>
      </c>
      <c r="E70" s="115">
        <f t="shared" si="6"/>
        <v>11600</v>
      </c>
      <c r="F70" s="114">
        <f t="shared" si="6"/>
        <v>10039</v>
      </c>
      <c r="G70" s="116">
        <f t="shared" si="6"/>
        <v>0</v>
      </c>
      <c r="H70" s="28">
        <f t="shared" si="6"/>
        <v>5.4120000000003756</v>
      </c>
      <c r="I70" s="27">
        <f t="shared" si="6"/>
        <v>0</v>
      </c>
      <c r="J70" s="28">
        <f t="shared" si="6"/>
        <v>0</v>
      </c>
      <c r="K70" s="29">
        <f t="shared" si="6"/>
        <v>11029.630000000034</v>
      </c>
      <c r="L70" s="28">
        <f t="shared" si="6"/>
        <v>89287.329999999842</v>
      </c>
      <c r="M70" s="28">
        <f t="shared" si="6"/>
        <v>57434.890000000014</v>
      </c>
      <c r="N70" s="28">
        <f t="shared" si="6"/>
        <v>40812</v>
      </c>
      <c r="O70" s="27">
        <f t="shared" si="6"/>
        <v>16603.950000000012</v>
      </c>
      <c r="P70" s="28">
        <f t="shared" si="6"/>
        <v>403866.49</v>
      </c>
      <c r="Q70" s="117">
        <f t="shared" si="6"/>
        <v>13735.8</v>
      </c>
      <c r="R70" s="117">
        <f t="shared" si="6"/>
        <v>4836</v>
      </c>
      <c r="S70" s="28">
        <f t="shared" si="6"/>
        <v>21736.050000000007</v>
      </c>
      <c r="T70" s="28">
        <f t="shared" si="6"/>
        <v>10477.489999999996</v>
      </c>
      <c r="U70" s="118">
        <f t="shared" si="6"/>
        <v>0</v>
      </c>
      <c r="V70" s="118">
        <f t="shared" si="6"/>
        <v>0</v>
      </c>
    </row>
    <row r="71" spans="1:31" ht="17.25" customHeight="1" x14ac:dyDescent="0.25"/>
    <row r="73" spans="1:31" ht="27" customHeight="1" x14ac:dyDescent="0.5">
      <c r="A73" s="124"/>
      <c r="Q73" s="247"/>
      <c r="R73" s="247"/>
      <c r="S73" s="247"/>
      <c r="T73" s="247"/>
    </row>
    <row r="74" spans="1:31" ht="21" customHeight="1" x14ac:dyDescent="0.5">
      <c r="A74" s="124" t="s">
        <v>42</v>
      </c>
      <c r="Q74" s="247"/>
      <c r="R74" s="247"/>
      <c r="S74" s="247"/>
      <c r="T74" s="247"/>
    </row>
    <row r="76" spans="1:31" x14ac:dyDescent="0.25">
      <c r="B76" s="125"/>
    </row>
    <row r="246" spans="4:4" x14ac:dyDescent="0.25">
      <c r="D246" s="119" t="s">
        <v>43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9:B69"/>
    <mergeCell ref="A70:B70"/>
    <mergeCell ref="Q73:T7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2023-07-29T05:22:55Z</dcterms:modified>
</cp:coreProperties>
</file>