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422F22AF-24D1-4B94-89AB-0FE028DA0DAC}" xr6:coauthVersionLast="47" xr6:coauthVersionMax="47" xr10:uidLastSave="{00000000-0000-0000-0000-000000000000}"/>
  <bookViews>
    <workbookView xWindow="-120" yWindow="-120" windowWidth="29040" windowHeight="15840" tabRatio="867" activeTab="7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33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  <externalReference r:id="rId33"/>
    <externalReference r:id="rId3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68" i="13" l="1"/>
  <c r="U68" i="13"/>
  <c r="T68" i="13"/>
  <c r="S68" i="13"/>
  <c r="R68" i="13"/>
  <c r="Q68" i="13"/>
  <c r="P68" i="13"/>
  <c r="O68" i="13"/>
  <c r="N68" i="13"/>
  <c r="M68" i="13"/>
  <c r="L68" i="13"/>
  <c r="K68" i="13"/>
  <c r="J68" i="13"/>
  <c r="I68" i="13"/>
  <c r="H68" i="13"/>
  <c r="G68" i="13"/>
  <c r="F68" i="13"/>
  <c r="E68" i="13"/>
  <c r="D68" i="13"/>
  <c r="C68" i="13"/>
  <c r="B45" i="13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V43" i="13"/>
  <c r="U43" i="13"/>
  <c r="T43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B28" i="13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27" i="13"/>
  <c r="B26" i="13"/>
  <c r="U24" i="13"/>
  <c r="U69" i="13" s="1"/>
  <c r="O24" i="13"/>
  <c r="O69" i="13" s="1"/>
  <c r="L24" i="13"/>
  <c r="L69" i="13" s="1"/>
  <c r="K24" i="13"/>
  <c r="K69" i="13" s="1"/>
  <c r="J24" i="13"/>
  <c r="J69" i="13" s="1"/>
  <c r="I24" i="13"/>
  <c r="I69" i="13" s="1"/>
  <c r="E24" i="13"/>
  <c r="E69" i="13" s="1"/>
  <c r="B6" i="13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5" i="13"/>
  <c r="V4" i="13"/>
  <c r="V24" i="13" s="1"/>
  <c r="V69" i="13" s="1"/>
  <c r="U4" i="13"/>
  <c r="T4" i="13"/>
  <c r="T24" i="13" s="1"/>
  <c r="T69" i="13" s="1"/>
  <c r="S4" i="13"/>
  <c r="S24" i="13" s="1"/>
  <c r="S69" i="13" s="1"/>
  <c r="R4" i="13"/>
  <c r="R24" i="13" s="1"/>
  <c r="R69" i="13" s="1"/>
  <c r="Q4" i="13"/>
  <c r="Q24" i="13" s="1"/>
  <c r="Q69" i="13" s="1"/>
  <c r="P4" i="13"/>
  <c r="P24" i="13" s="1"/>
  <c r="P69" i="13" s="1"/>
  <c r="O4" i="13"/>
  <c r="N4" i="13"/>
  <c r="N24" i="13" s="1"/>
  <c r="N69" i="13" s="1"/>
  <c r="M4" i="13"/>
  <c r="M24" i="13" s="1"/>
  <c r="M69" i="13" s="1"/>
  <c r="L4" i="13"/>
  <c r="K4" i="13"/>
  <c r="J4" i="13"/>
  <c r="I4" i="13"/>
  <c r="H4" i="13"/>
  <c r="H24" i="13" s="1"/>
  <c r="H69" i="13" s="1"/>
  <c r="G4" i="13"/>
  <c r="G24" i="13" s="1"/>
  <c r="G69" i="13" s="1"/>
  <c r="F4" i="13"/>
  <c r="F24" i="13" s="1"/>
  <c r="F69" i="13" s="1"/>
  <c r="E4" i="13"/>
  <c r="D4" i="13"/>
  <c r="D24" i="13" s="1"/>
  <c r="D69" i="13" s="1"/>
  <c r="C4" i="13"/>
  <c r="C24" i="13" s="1"/>
  <c r="C69" i="13" s="1"/>
  <c r="A3" i="13"/>
  <c r="A2" i="13"/>
  <c r="V64" i="14"/>
  <c r="U64" i="14"/>
  <c r="T64" i="14"/>
  <c r="S64" i="14"/>
  <c r="R64" i="14"/>
  <c r="Q64" i="14"/>
  <c r="P64" i="14"/>
  <c r="O64" i="14"/>
  <c r="N64" i="14"/>
  <c r="M64" i="14"/>
  <c r="L64" i="14"/>
  <c r="K64" i="14"/>
  <c r="J64" i="14"/>
  <c r="I64" i="14"/>
  <c r="H64" i="14"/>
  <c r="G64" i="14"/>
  <c r="F64" i="14"/>
  <c r="E64" i="14"/>
  <c r="D64" i="14"/>
  <c r="C64" i="14"/>
  <c r="B52" i="14"/>
  <c r="B53" i="14" s="1"/>
  <c r="B54" i="14" s="1"/>
  <c r="B55" i="14" s="1"/>
  <c r="B56" i="14" s="1"/>
  <c r="B57" i="14" s="1"/>
  <c r="B58" i="14" s="1"/>
  <c r="B59" i="14" s="1"/>
  <c r="B60" i="14" s="1"/>
  <c r="B61" i="14" s="1"/>
  <c r="B62" i="14" s="1"/>
  <c r="B63" i="14" s="1"/>
  <c r="B51" i="14"/>
  <c r="V49" i="14"/>
  <c r="U49" i="14"/>
  <c r="T49" i="14"/>
  <c r="S49" i="14"/>
  <c r="R49" i="14"/>
  <c r="R65" i="14" s="1"/>
  <c r="Q49" i="14"/>
  <c r="P49" i="14"/>
  <c r="O49" i="14"/>
  <c r="N49" i="14"/>
  <c r="M49" i="14"/>
  <c r="L49" i="14"/>
  <c r="K49" i="14"/>
  <c r="J49" i="14"/>
  <c r="I49" i="14"/>
  <c r="H49" i="14"/>
  <c r="G49" i="14"/>
  <c r="F49" i="14"/>
  <c r="E49" i="14"/>
  <c r="D49" i="14"/>
  <c r="C49" i="14"/>
  <c r="B30" i="14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V28" i="14"/>
  <c r="V65" i="14" s="1"/>
  <c r="R28" i="14"/>
  <c r="P28" i="14"/>
  <c r="P65" i="14" s="1"/>
  <c r="O28" i="14"/>
  <c r="O65" i="14" s="1"/>
  <c r="N28" i="14"/>
  <c r="N65" i="14" s="1"/>
  <c r="I28" i="14"/>
  <c r="I65" i="14" s="1"/>
  <c r="F28" i="14"/>
  <c r="F65" i="14" s="1"/>
  <c r="B5" i="14"/>
  <c r="B6" i="14" s="1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V4" i="14"/>
  <c r="U4" i="14"/>
  <c r="U28" i="14" s="1"/>
  <c r="U65" i="14" s="1"/>
  <c r="T4" i="14"/>
  <c r="T28" i="14" s="1"/>
  <c r="T65" i="14" s="1"/>
  <c r="S4" i="14"/>
  <c r="S28" i="14" s="1"/>
  <c r="S65" i="14" s="1"/>
  <c r="R4" i="14"/>
  <c r="Q4" i="14"/>
  <c r="Q28" i="14" s="1"/>
  <c r="Q65" i="14" s="1"/>
  <c r="P4" i="14"/>
  <c r="O4" i="14"/>
  <c r="N4" i="14"/>
  <c r="M4" i="14"/>
  <c r="M28" i="14" s="1"/>
  <c r="M65" i="14" s="1"/>
  <c r="L4" i="14"/>
  <c r="L28" i="14" s="1"/>
  <c r="L65" i="14" s="1"/>
  <c r="K4" i="14"/>
  <c r="K28" i="14" s="1"/>
  <c r="K65" i="14" s="1"/>
  <c r="J4" i="14"/>
  <c r="J28" i="14" s="1"/>
  <c r="J65" i="14" s="1"/>
  <c r="I4" i="14"/>
  <c r="H4" i="14"/>
  <c r="H28" i="14" s="1"/>
  <c r="H65" i="14" s="1"/>
  <c r="G4" i="14"/>
  <c r="G28" i="14" s="1"/>
  <c r="G65" i="14" s="1"/>
  <c r="F4" i="14"/>
  <c r="E4" i="14"/>
  <c r="E28" i="14" s="1"/>
  <c r="E65" i="14" s="1"/>
  <c r="D4" i="14"/>
  <c r="D28" i="14" s="1"/>
  <c r="D65" i="14" s="1"/>
  <c r="C4" i="14"/>
  <c r="C28" i="14" s="1"/>
  <c r="C65" i="14" s="1"/>
  <c r="A3" i="14"/>
  <c r="A2" i="14"/>
  <c r="I69" i="15"/>
  <c r="H69" i="15"/>
  <c r="V68" i="15"/>
  <c r="U68" i="15"/>
  <c r="T68" i="15"/>
  <c r="S68" i="15"/>
  <c r="R68" i="15"/>
  <c r="Q68" i="15"/>
  <c r="P68" i="15"/>
  <c r="O68" i="15"/>
  <c r="N68" i="15"/>
  <c r="M68" i="15"/>
  <c r="L68" i="15"/>
  <c r="K68" i="15"/>
  <c r="J68" i="15"/>
  <c r="I68" i="15"/>
  <c r="H68" i="15"/>
  <c r="G68" i="15"/>
  <c r="F68" i="15"/>
  <c r="E68" i="15"/>
  <c r="D68" i="15"/>
  <c r="C68" i="15"/>
  <c r="B52" i="15"/>
  <c r="B53" i="15" s="1"/>
  <c r="B54" i="15" s="1"/>
  <c r="B55" i="15" s="1"/>
  <c r="B56" i="15" s="1"/>
  <c r="B57" i="15" s="1"/>
  <c r="B58" i="15" s="1"/>
  <c r="B59" i="15" s="1"/>
  <c r="B60" i="15" s="1"/>
  <c r="B61" i="15" s="1"/>
  <c r="B62" i="15" s="1"/>
  <c r="B63" i="15" s="1"/>
  <c r="B64" i="15" s="1"/>
  <c r="B65" i="15" s="1"/>
  <c r="B66" i="15" s="1"/>
  <c r="B67" i="15" s="1"/>
  <c r="V50" i="15"/>
  <c r="U50" i="15"/>
  <c r="T50" i="15"/>
  <c r="S50" i="15"/>
  <c r="R50" i="15"/>
  <c r="Q50" i="15"/>
  <c r="P50" i="15"/>
  <c r="O50" i="15"/>
  <c r="N50" i="15"/>
  <c r="M50" i="15"/>
  <c r="L50" i="15"/>
  <c r="K50" i="15"/>
  <c r="J50" i="15"/>
  <c r="I50" i="15"/>
  <c r="H50" i="15"/>
  <c r="G50" i="15"/>
  <c r="F50" i="15"/>
  <c r="E50" i="15"/>
  <c r="D50" i="15"/>
  <c r="C50" i="15"/>
  <c r="B32" i="15"/>
  <c r="B33" i="15" s="1"/>
  <c r="B34" i="15" s="1"/>
  <c r="B35" i="15" s="1"/>
  <c r="B36" i="15" s="1"/>
  <c r="B37" i="15" s="1"/>
  <c r="B38" i="15" s="1"/>
  <c r="B39" i="15" s="1"/>
  <c r="B40" i="15" s="1"/>
  <c r="B41" i="15" s="1"/>
  <c r="B42" i="15" s="1"/>
  <c r="B43" i="15" s="1"/>
  <c r="B44" i="15" s="1"/>
  <c r="B45" i="15" s="1"/>
  <c r="B46" i="15" s="1"/>
  <c r="B47" i="15" s="1"/>
  <c r="B48" i="15" s="1"/>
  <c r="B49" i="15" s="1"/>
  <c r="U30" i="15"/>
  <c r="U69" i="15" s="1"/>
  <c r="Q30" i="15"/>
  <c r="Q69" i="15" s="1"/>
  <c r="O30" i="15"/>
  <c r="O69" i="15" s="1"/>
  <c r="I30" i="15"/>
  <c r="H30" i="15"/>
  <c r="G30" i="15"/>
  <c r="G69" i="15" s="1"/>
  <c r="E30" i="15"/>
  <c r="E69" i="15" s="1"/>
  <c r="B5" i="15"/>
  <c r="B6" i="15" s="1"/>
  <c r="B7" i="15" s="1"/>
  <c r="B8" i="15" s="1"/>
  <c r="B9" i="15" s="1"/>
  <c r="B10" i="15" s="1"/>
  <c r="B11" i="15" s="1"/>
  <c r="B12" i="15" s="1"/>
  <c r="B13" i="15" s="1"/>
  <c r="B14" i="15" s="1"/>
  <c r="B15" i="15" s="1"/>
  <c r="B16" i="15" s="1"/>
  <c r="B17" i="15" s="1"/>
  <c r="B18" i="15" s="1"/>
  <c r="B19" i="15" s="1"/>
  <c r="B20" i="15" s="1"/>
  <c r="B21" i="15" s="1"/>
  <c r="B22" i="15" s="1"/>
  <c r="B23" i="15" s="1"/>
  <c r="B24" i="15" s="1"/>
  <c r="B25" i="15" s="1"/>
  <c r="B26" i="15" s="1"/>
  <c r="B27" i="15" s="1"/>
  <c r="B28" i="15" s="1"/>
  <c r="B29" i="15" s="1"/>
  <c r="V4" i="15"/>
  <c r="V30" i="15" s="1"/>
  <c r="V69" i="15" s="1"/>
  <c r="U4" i="15"/>
  <c r="T4" i="15"/>
  <c r="T30" i="15" s="1"/>
  <c r="T69" i="15" s="1"/>
  <c r="S4" i="15"/>
  <c r="S30" i="15" s="1"/>
  <c r="S69" i="15" s="1"/>
  <c r="R4" i="15"/>
  <c r="R30" i="15" s="1"/>
  <c r="R69" i="15" s="1"/>
  <c r="Q4" i="15"/>
  <c r="P4" i="15"/>
  <c r="P30" i="15" s="1"/>
  <c r="P69" i="15" s="1"/>
  <c r="O4" i="15"/>
  <c r="N4" i="15"/>
  <c r="N30" i="15" s="1"/>
  <c r="N69" i="15" s="1"/>
  <c r="M4" i="15"/>
  <c r="M30" i="15" s="1"/>
  <c r="M69" i="15" s="1"/>
  <c r="L4" i="15"/>
  <c r="L30" i="15" s="1"/>
  <c r="L69" i="15" s="1"/>
  <c r="K4" i="15"/>
  <c r="K30" i="15" s="1"/>
  <c r="K69" i="15" s="1"/>
  <c r="J4" i="15"/>
  <c r="J30" i="15" s="1"/>
  <c r="J69" i="15" s="1"/>
  <c r="I4" i="15"/>
  <c r="H4" i="15"/>
  <c r="G4" i="15"/>
  <c r="F4" i="15"/>
  <c r="F30" i="15" s="1"/>
  <c r="F69" i="15" s="1"/>
  <c r="E4" i="15"/>
  <c r="D4" i="15"/>
  <c r="D30" i="15" s="1"/>
  <c r="D69" i="15" s="1"/>
  <c r="C4" i="15"/>
  <c r="C30" i="15" s="1"/>
  <c r="C69" i="15" s="1"/>
  <c r="A3" i="15"/>
  <c r="A2" i="15"/>
  <c r="A1" i="15"/>
  <c r="V69" i="8"/>
  <c r="U69" i="8"/>
  <c r="T69" i="8"/>
  <c r="S69" i="8"/>
  <c r="R69" i="8"/>
  <c r="Q69" i="8"/>
  <c r="P69" i="8"/>
  <c r="O69" i="8"/>
  <c r="N69" i="8"/>
  <c r="M69" i="8"/>
  <c r="L69" i="8"/>
  <c r="K69" i="8"/>
  <c r="J69" i="8"/>
  <c r="I69" i="8"/>
  <c r="H69" i="8"/>
  <c r="G69" i="8"/>
  <c r="F69" i="8"/>
  <c r="E69" i="8"/>
  <c r="D69" i="8"/>
  <c r="C69" i="8"/>
  <c r="B45" i="8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V43" i="8"/>
  <c r="U43" i="8"/>
  <c r="T43" i="8"/>
  <c r="S43" i="8"/>
  <c r="R43" i="8"/>
  <c r="Q43" i="8"/>
  <c r="P43" i="8"/>
  <c r="O43" i="8"/>
  <c r="N43" i="8"/>
  <c r="M43" i="8"/>
  <c r="L43" i="8"/>
  <c r="K43" i="8"/>
  <c r="J43" i="8"/>
  <c r="I43" i="8"/>
  <c r="H43" i="8"/>
  <c r="G43" i="8"/>
  <c r="F43" i="8"/>
  <c r="E43" i="8"/>
  <c r="D43" i="8"/>
  <c r="C43" i="8"/>
  <c r="B29" i="8"/>
  <c r="B30" i="8" s="1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28" i="8"/>
  <c r="B7" i="8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B6" i="8"/>
  <c r="B5" i="8"/>
  <c r="V4" i="8"/>
  <c r="V26" i="8" s="1"/>
  <c r="V70" i="8" s="1"/>
  <c r="U4" i="8"/>
  <c r="U26" i="8" s="1"/>
  <c r="U70" i="8" s="1"/>
  <c r="S4" i="8"/>
  <c r="S26" i="8" s="1"/>
  <c r="S70" i="8" s="1"/>
  <c r="R4" i="8"/>
  <c r="R26" i="8" s="1"/>
  <c r="R70" i="8" s="1"/>
  <c r="Q4" i="8"/>
  <c r="Q26" i="8" s="1"/>
  <c r="Q70" i="8" s="1"/>
  <c r="G4" i="8"/>
  <c r="G26" i="8" s="1"/>
  <c r="A3" i="8"/>
  <c r="A2" i="8"/>
  <c r="V66" i="9"/>
  <c r="U66" i="9"/>
  <c r="T66" i="9"/>
  <c r="S66" i="9"/>
  <c r="R66" i="9"/>
  <c r="Q66" i="9"/>
  <c r="P66" i="9"/>
  <c r="O66" i="9"/>
  <c r="N66" i="9"/>
  <c r="M66" i="9"/>
  <c r="L66" i="9"/>
  <c r="K66" i="9"/>
  <c r="J66" i="9"/>
  <c r="I66" i="9"/>
  <c r="H66" i="9"/>
  <c r="G66" i="9"/>
  <c r="F66" i="9"/>
  <c r="E66" i="9"/>
  <c r="D66" i="9"/>
  <c r="C66" i="9"/>
  <c r="B46" i="9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B65" i="9" s="1"/>
  <c r="V44" i="9"/>
  <c r="U44" i="9"/>
  <c r="T44" i="9"/>
  <c r="S44" i="9"/>
  <c r="R44" i="9"/>
  <c r="Q44" i="9"/>
  <c r="P44" i="9"/>
  <c r="O44" i="9"/>
  <c r="N44" i="9"/>
  <c r="M44" i="9"/>
  <c r="L44" i="9"/>
  <c r="K44" i="9"/>
  <c r="J44" i="9"/>
  <c r="I44" i="9"/>
  <c r="H44" i="9"/>
  <c r="G44" i="9"/>
  <c r="F44" i="9"/>
  <c r="E44" i="9"/>
  <c r="D44" i="9"/>
  <c r="C44" i="9"/>
  <c r="B25" i="9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5" i="9"/>
  <c r="B6" i="9" s="1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20" i="9" s="1"/>
  <c r="B21" i="9" s="1"/>
  <c r="B22" i="9" s="1"/>
  <c r="V4" i="9"/>
  <c r="V23" i="9" s="1"/>
  <c r="V67" i="9" s="1"/>
  <c r="U4" i="9"/>
  <c r="U23" i="9" s="1"/>
  <c r="U67" i="9" s="1"/>
  <c r="S4" i="9"/>
  <c r="S23" i="9" s="1"/>
  <c r="S67" i="9" s="1"/>
  <c r="R4" i="9"/>
  <c r="R23" i="9" s="1"/>
  <c r="R67" i="9" s="1"/>
  <c r="Q4" i="9"/>
  <c r="Q23" i="9" s="1"/>
  <c r="Q67" i="9" s="1"/>
  <c r="G4" i="9"/>
  <c r="G23" i="9" s="1"/>
  <c r="G67" i="9" s="1"/>
  <c r="A3" i="9"/>
  <c r="A2" i="9"/>
  <c r="R63" i="10"/>
  <c r="Q63" i="10"/>
  <c r="P63" i="10"/>
  <c r="O63" i="10"/>
  <c r="N63" i="10"/>
  <c r="M63" i="10"/>
  <c r="L63" i="10"/>
  <c r="K63" i="10"/>
  <c r="J63" i="10"/>
  <c r="I63" i="10"/>
  <c r="H63" i="10"/>
  <c r="G63" i="10"/>
  <c r="F63" i="10"/>
  <c r="E63" i="10"/>
  <c r="D63" i="10"/>
  <c r="C63" i="10"/>
  <c r="B47" i="10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B61" i="10" s="1"/>
  <c r="B62" i="10" s="1"/>
  <c r="B46" i="10"/>
  <c r="R44" i="10"/>
  <c r="Q44" i="10"/>
  <c r="P44" i="10"/>
  <c r="O44" i="10"/>
  <c r="N44" i="10"/>
  <c r="M44" i="10"/>
  <c r="L44" i="10"/>
  <c r="K44" i="10"/>
  <c r="J44" i="10"/>
  <c r="I44" i="10"/>
  <c r="H44" i="10"/>
  <c r="G44" i="10"/>
  <c r="F44" i="10"/>
  <c r="E44" i="10"/>
  <c r="D44" i="10"/>
  <c r="C44" i="10"/>
  <c r="B24" i="10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43" i="10" s="1"/>
  <c r="B6" i="10"/>
  <c r="B7" i="10" s="1"/>
  <c r="B8" i="10" s="1"/>
  <c r="B9" i="10" s="1"/>
  <c r="B10" i="10" s="1"/>
  <c r="B11" i="10" s="1"/>
  <c r="B12" i="10" s="1"/>
  <c r="B13" i="10" s="1"/>
  <c r="B14" i="10" s="1"/>
  <c r="B15" i="10" s="1"/>
  <c r="B16" i="10" s="1"/>
  <c r="B17" i="10" s="1"/>
  <c r="B18" i="10" s="1"/>
  <c r="B19" i="10" s="1"/>
  <c r="B20" i="10" s="1"/>
  <c r="B21" i="10" s="1"/>
  <c r="B5" i="10"/>
  <c r="Q4" i="10"/>
  <c r="Q22" i="10" s="1"/>
  <c r="Q64" i="10" s="1"/>
  <c r="P4" i="10"/>
  <c r="P22" i="10" s="1"/>
  <c r="P64" i="10" s="1"/>
  <c r="O4" i="10"/>
  <c r="O22" i="10" s="1"/>
  <c r="O64" i="10" s="1"/>
  <c r="A3" i="10"/>
  <c r="A2" i="10"/>
  <c r="V62" i="12"/>
  <c r="U62" i="12"/>
  <c r="T62" i="12"/>
  <c r="S62" i="12"/>
  <c r="R62" i="12"/>
  <c r="Q62" i="12"/>
  <c r="P62" i="12"/>
  <c r="O62" i="12"/>
  <c r="N62" i="12"/>
  <c r="M62" i="12"/>
  <c r="L62" i="12"/>
  <c r="K62" i="12"/>
  <c r="J62" i="12"/>
  <c r="I62" i="12"/>
  <c r="H62" i="12"/>
  <c r="G62" i="12"/>
  <c r="F62" i="12"/>
  <c r="E62" i="12"/>
  <c r="D62" i="12"/>
  <c r="C62" i="12"/>
  <c r="B50" i="12"/>
  <c r="B51" i="12" s="1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B49" i="12"/>
  <c r="B48" i="12"/>
  <c r="V46" i="12"/>
  <c r="U46" i="12"/>
  <c r="T46" i="12"/>
  <c r="S46" i="12"/>
  <c r="R46" i="12"/>
  <c r="Q46" i="12"/>
  <c r="P46" i="12"/>
  <c r="O46" i="12"/>
  <c r="N46" i="12"/>
  <c r="M46" i="12"/>
  <c r="L46" i="12"/>
  <c r="K46" i="12"/>
  <c r="J46" i="12"/>
  <c r="I46" i="12"/>
  <c r="H46" i="12"/>
  <c r="G46" i="12"/>
  <c r="F46" i="12"/>
  <c r="E46" i="12"/>
  <c r="D46" i="12"/>
  <c r="C46" i="12"/>
  <c r="B27" i="12"/>
  <c r="B28" i="12" s="1"/>
  <c r="B29" i="12" s="1"/>
  <c r="B30" i="12" s="1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26" i="12"/>
  <c r="B6" i="12"/>
  <c r="B7" i="12" s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B5" i="12"/>
  <c r="V4" i="12"/>
  <c r="V24" i="12" s="1"/>
  <c r="V63" i="12" s="1"/>
  <c r="U4" i="12"/>
  <c r="U24" i="12" s="1"/>
  <c r="U63" i="12" s="1"/>
  <c r="S4" i="12"/>
  <c r="S24" i="12" s="1"/>
  <c r="S63" i="12" s="1"/>
  <c r="R4" i="12"/>
  <c r="R24" i="12" s="1"/>
  <c r="R63" i="12" s="1"/>
  <c r="Q4" i="12"/>
  <c r="Q24" i="12" s="1"/>
  <c r="Q63" i="12" s="1"/>
  <c r="G4" i="12"/>
  <c r="G24" i="12" s="1"/>
  <c r="G63" i="12" s="1"/>
  <c r="A3" i="12"/>
  <c r="A2" i="12"/>
  <c r="R66" i="7"/>
  <c r="Q66" i="7"/>
  <c r="P66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B50" i="7"/>
  <c r="B51" i="7" s="1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B49" i="7"/>
  <c r="R47" i="7"/>
  <c r="Q47" i="7"/>
  <c r="P47" i="7"/>
  <c r="O47" i="7"/>
  <c r="N47" i="7"/>
  <c r="M47" i="7"/>
  <c r="L47" i="7"/>
  <c r="K47" i="7"/>
  <c r="J47" i="7"/>
  <c r="I47" i="7"/>
  <c r="H47" i="7"/>
  <c r="G47" i="7"/>
  <c r="F47" i="7"/>
  <c r="E47" i="7"/>
  <c r="D47" i="7"/>
  <c r="C47" i="7"/>
  <c r="B27" i="7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26" i="7"/>
  <c r="B5" i="7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Q4" i="7"/>
  <c r="Q24" i="7" s="1"/>
  <c r="Q67" i="7" s="1"/>
  <c r="P4" i="7"/>
  <c r="P24" i="7" s="1"/>
  <c r="P67" i="7" s="1"/>
  <c r="O4" i="7"/>
  <c r="O24" i="7" s="1"/>
  <c r="O67" i="7" s="1"/>
  <c r="A3" i="7"/>
  <c r="A2" i="7"/>
  <c r="R68" i="6"/>
  <c r="Q68" i="6"/>
  <c r="P68" i="6"/>
  <c r="O68" i="6"/>
  <c r="N68" i="6"/>
  <c r="M68" i="6"/>
  <c r="L68" i="6"/>
  <c r="K68" i="6"/>
  <c r="J68" i="6"/>
  <c r="I68" i="6"/>
  <c r="H68" i="6"/>
  <c r="G68" i="6"/>
  <c r="F68" i="6"/>
  <c r="E68" i="6"/>
  <c r="D68" i="6"/>
  <c r="C68" i="6"/>
  <c r="B50" i="6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49" i="6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27" i="6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6" i="6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5" i="6"/>
  <c r="Q4" i="6"/>
  <c r="Q25" i="6" s="1"/>
  <c r="Q69" i="6" s="1"/>
  <c r="P4" i="6"/>
  <c r="P25" i="6" s="1"/>
  <c r="P69" i="6" s="1"/>
  <c r="O4" i="6"/>
  <c r="O25" i="6" s="1"/>
  <c r="O69" i="6" s="1"/>
  <c r="A3" i="6"/>
  <c r="A2" i="6"/>
  <c r="R66" i="4"/>
  <c r="Q66" i="4"/>
  <c r="P66" i="4"/>
  <c r="O66" i="4"/>
  <c r="N66" i="4"/>
  <c r="M66" i="4"/>
  <c r="L66" i="4"/>
  <c r="K66" i="4"/>
  <c r="J66" i="4"/>
  <c r="I66" i="4"/>
  <c r="H66" i="4"/>
  <c r="G66" i="4"/>
  <c r="F66" i="4"/>
  <c r="E66" i="4"/>
  <c r="D66" i="4"/>
  <c r="C66" i="4"/>
  <c r="B50" i="4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49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D47" i="4"/>
  <c r="C47" i="4"/>
  <c r="B32" i="4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Q4" i="4"/>
  <c r="Q30" i="4" s="1"/>
  <c r="Q67" i="4" s="1"/>
  <c r="P4" i="4"/>
  <c r="P30" i="4" s="1"/>
  <c r="P67" i="4" s="1"/>
  <c r="O4" i="4"/>
  <c r="O30" i="4" s="1"/>
  <c r="O67" i="4" s="1"/>
  <c r="A3" i="4"/>
  <c r="A2" i="4"/>
  <c r="V73" i="3"/>
  <c r="U73" i="3"/>
  <c r="T73" i="3"/>
  <c r="S73" i="3"/>
  <c r="R73" i="3"/>
  <c r="Q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B51" i="3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50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29" i="3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V27" i="3"/>
  <c r="V74" i="3" s="1"/>
  <c r="U27" i="3"/>
  <c r="U74" i="3" s="1"/>
  <c r="B5" i="3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S4" i="3"/>
  <c r="S27" i="3" s="1"/>
  <c r="S74" i="3" s="1"/>
  <c r="R4" i="3"/>
  <c r="R27" i="3" s="1"/>
  <c r="R74" i="3" s="1"/>
  <c r="Q4" i="3"/>
  <c r="Q27" i="3" s="1"/>
  <c r="Q74" i="3" s="1"/>
  <c r="I4" i="3"/>
  <c r="I27" i="3" s="1"/>
  <c r="I74" i="3" s="1"/>
  <c r="G4" i="3"/>
  <c r="G27" i="3" s="1"/>
  <c r="G74" i="3" s="1"/>
  <c r="A3" i="3"/>
  <c r="A2" i="3"/>
  <c r="U82" i="2"/>
  <c r="G82" i="2"/>
  <c r="V81" i="2"/>
  <c r="U81" i="2"/>
  <c r="T81" i="2"/>
  <c r="S81" i="2"/>
  <c r="R81" i="2"/>
  <c r="Q81" i="2"/>
  <c r="P81" i="2"/>
  <c r="O81" i="2"/>
  <c r="N81" i="2"/>
  <c r="M81" i="2"/>
  <c r="L81" i="2"/>
  <c r="K81" i="2"/>
  <c r="J81" i="2"/>
  <c r="I81" i="2"/>
  <c r="H81" i="2"/>
  <c r="G81" i="2"/>
  <c r="F81" i="2"/>
  <c r="E81" i="2"/>
  <c r="D81" i="2"/>
  <c r="C81" i="2"/>
  <c r="B55" i="2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54" i="2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30" i="2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V28" i="2"/>
  <c r="V82" i="2" s="1"/>
  <c r="U28" i="2"/>
  <c r="I28" i="2"/>
  <c r="I82" i="2" s="1"/>
  <c r="G28" i="2"/>
  <c r="B6" i="2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5" i="2"/>
  <c r="S4" i="2"/>
  <c r="S28" i="2" s="1"/>
  <c r="S82" i="2" s="1"/>
  <c r="R4" i="2"/>
  <c r="R28" i="2" s="1"/>
  <c r="R82" i="2" s="1"/>
  <c r="Q4" i="2"/>
  <c r="Q28" i="2" s="1"/>
  <c r="Q82" i="2" s="1"/>
  <c r="A3" i="2"/>
  <c r="A2" i="2"/>
  <c r="I70" i="1"/>
  <c r="H70" i="1"/>
  <c r="G70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46" i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J70" i="1" s="1"/>
  <c r="I44" i="1"/>
  <c r="H44" i="1"/>
  <c r="G44" i="1"/>
  <c r="F44" i="1"/>
  <c r="E44" i="1"/>
  <c r="D44" i="1"/>
  <c r="C44" i="1"/>
  <c r="B26" i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25" i="1"/>
  <c r="V23" i="1"/>
  <c r="V70" i="1" s="1"/>
  <c r="U23" i="1"/>
  <c r="U70" i="1" s="1"/>
  <c r="P23" i="1"/>
  <c r="P70" i="1" s="1"/>
  <c r="O23" i="1"/>
  <c r="O70" i="1" s="1"/>
  <c r="N23" i="1"/>
  <c r="N70" i="1" s="1"/>
  <c r="M23" i="1"/>
  <c r="M70" i="1" s="1"/>
  <c r="J23" i="1"/>
  <c r="I23" i="1"/>
  <c r="H23" i="1"/>
  <c r="G23" i="1"/>
  <c r="B5" i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T4" i="1"/>
  <c r="T23" i="1" s="1"/>
  <c r="T70" i="1" s="1"/>
  <c r="S4" i="1"/>
  <c r="S23" i="1" s="1"/>
  <c r="S70" i="1" s="1"/>
  <c r="R4" i="1"/>
  <c r="R23" i="1" s="1"/>
  <c r="R70" i="1" s="1"/>
  <c r="Q4" i="1"/>
  <c r="Q23" i="1" s="1"/>
  <c r="Q70" i="1" s="1"/>
  <c r="P4" i="1"/>
  <c r="O4" i="1"/>
  <c r="N4" i="1"/>
  <c r="M4" i="1"/>
  <c r="L4" i="1"/>
  <c r="L23" i="1" s="1"/>
  <c r="L70" i="1" s="1"/>
  <c r="K4" i="1"/>
  <c r="K23" i="1" s="1"/>
  <c r="K70" i="1" s="1"/>
  <c r="J4" i="1"/>
  <c r="H4" i="1"/>
  <c r="F4" i="1"/>
  <c r="F23" i="1" s="1"/>
  <c r="F70" i="1" s="1"/>
  <c r="E4" i="1"/>
  <c r="E23" i="1" s="1"/>
  <c r="E70" i="1" s="1"/>
  <c r="D4" i="1"/>
  <c r="D23" i="1" s="1"/>
  <c r="D70" i="1" s="1"/>
  <c r="C4" i="1"/>
  <c r="C23" i="1" s="1"/>
  <c r="C70" i="1" s="1"/>
  <c r="G70" i="8" l="1"/>
  <c r="J4" i="2" l="1"/>
  <c r="J28" i="2" s="1"/>
  <c r="J82" i="2" s="1"/>
  <c r="L4" i="2"/>
  <c r="L28" i="2" s="1"/>
  <c r="L82" i="2" s="1"/>
  <c r="D4" i="2"/>
  <c r="D28" i="2" s="1"/>
  <c r="D82" i="2" s="1"/>
  <c r="K4" i="2"/>
  <c r="K28" i="2" s="1"/>
  <c r="K82" i="2" s="1"/>
  <c r="M4" i="2"/>
  <c r="M28" i="2" s="1"/>
  <c r="M82" i="2" s="1"/>
  <c r="C4" i="2"/>
  <c r="C28" i="2" s="1"/>
  <c r="C82" i="2" s="1"/>
  <c r="N4" i="2"/>
  <c r="N28" i="2" s="1"/>
  <c r="N82" i="2" s="1"/>
  <c r="O4" i="2"/>
  <c r="O28" i="2" s="1"/>
  <c r="O82" i="2" s="1"/>
  <c r="P4" i="2"/>
  <c r="P28" i="2" s="1"/>
  <c r="P82" i="2" s="1"/>
  <c r="T4" i="2"/>
  <c r="T28" i="2" s="1"/>
  <c r="T82" i="2" s="1"/>
  <c r="E4" i="2"/>
  <c r="E28" i="2" s="1"/>
  <c r="E82" i="2" s="1"/>
  <c r="F4" i="2"/>
  <c r="F28" i="2" s="1"/>
  <c r="F82" i="2" s="1"/>
  <c r="H4" i="2"/>
  <c r="H28" i="2" s="1"/>
  <c r="H82" i="2" s="1"/>
  <c r="O4" i="3" l="1"/>
  <c r="O27" i="3" s="1"/>
  <c r="O74" i="3" s="1"/>
  <c r="N4" i="3"/>
  <c r="N27" i="3" s="1"/>
  <c r="N74" i="3" s="1"/>
  <c r="C4" i="3"/>
  <c r="C27" i="3" s="1"/>
  <c r="C74" i="3" s="1"/>
  <c r="M4" i="3"/>
  <c r="M27" i="3" s="1"/>
  <c r="M74" i="3" s="1"/>
  <c r="F4" i="3"/>
  <c r="F27" i="3" s="1"/>
  <c r="F74" i="3" s="1"/>
  <c r="K4" i="3"/>
  <c r="K27" i="3" s="1"/>
  <c r="K74" i="3" s="1"/>
  <c r="H4" i="3"/>
  <c r="H27" i="3" s="1"/>
  <c r="H74" i="3" s="1"/>
  <c r="E4" i="3"/>
  <c r="E27" i="3" s="1"/>
  <c r="E74" i="3" s="1"/>
  <c r="D4" i="3"/>
  <c r="D27" i="3" s="1"/>
  <c r="D74" i="3" s="1"/>
  <c r="T4" i="3"/>
  <c r="T27" i="3" s="1"/>
  <c r="T74" i="3" s="1"/>
  <c r="L4" i="3"/>
  <c r="L27" i="3" s="1"/>
  <c r="L74" i="3" s="1"/>
  <c r="P4" i="3"/>
  <c r="P27" i="3" s="1"/>
  <c r="P74" i="3" s="1"/>
  <c r="J4" i="3"/>
  <c r="J27" i="3" s="1"/>
  <c r="J74" i="3" s="1"/>
  <c r="E4" i="4" l="1"/>
  <c r="E30" i="4" s="1"/>
  <c r="E67" i="4" s="1"/>
  <c r="G4" i="4"/>
  <c r="G30" i="4" s="1"/>
  <c r="G67" i="4" s="1"/>
  <c r="I4" i="4"/>
  <c r="I30" i="4" s="1"/>
  <c r="I67" i="4" s="1"/>
  <c r="F4" i="4"/>
  <c r="F30" i="4" s="1"/>
  <c r="F67" i="4" s="1"/>
  <c r="N4" i="4"/>
  <c r="N30" i="4" s="1"/>
  <c r="N67" i="4" s="1"/>
  <c r="K4" i="4"/>
  <c r="K30" i="4" s="1"/>
  <c r="K67" i="4" s="1"/>
  <c r="H4" i="4"/>
  <c r="H30" i="4" s="1"/>
  <c r="H67" i="4" s="1"/>
  <c r="J4" i="4"/>
  <c r="J30" i="4" s="1"/>
  <c r="J67" i="4" s="1"/>
  <c r="C4" i="4"/>
  <c r="C30" i="4" s="1"/>
  <c r="C67" i="4" s="1"/>
  <c r="L4" i="4"/>
  <c r="L30" i="4" s="1"/>
  <c r="L67" i="4" s="1"/>
  <c r="R4" i="4"/>
  <c r="R30" i="4" s="1"/>
  <c r="R67" i="4" s="1"/>
  <c r="D4" i="4"/>
  <c r="D30" i="4" s="1"/>
  <c r="D67" i="4" s="1"/>
  <c r="M4" i="4"/>
  <c r="M30" i="4" s="1"/>
  <c r="M67" i="4" s="1"/>
  <c r="J4" i="6" l="1"/>
  <c r="J25" i="6" s="1"/>
  <c r="J69" i="6" s="1"/>
  <c r="H4" i="6"/>
  <c r="H25" i="6" s="1"/>
  <c r="H69" i="6" s="1"/>
  <c r="M4" i="6"/>
  <c r="M25" i="6" s="1"/>
  <c r="M69" i="6" s="1"/>
  <c r="D4" i="6"/>
  <c r="D25" i="6" s="1"/>
  <c r="D69" i="6" s="1"/>
  <c r="F4" i="6"/>
  <c r="F25" i="6" s="1"/>
  <c r="F69" i="6" s="1"/>
  <c r="N4" i="6"/>
  <c r="N25" i="6" s="1"/>
  <c r="N69" i="6" s="1"/>
  <c r="R4" i="6"/>
  <c r="R25" i="6" s="1"/>
  <c r="R69" i="6" s="1"/>
  <c r="I4" i="6"/>
  <c r="I25" i="6" s="1"/>
  <c r="I69" i="6" s="1"/>
  <c r="K4" i="6"/>
  <c r="K25" i="6" s="1"/>
  <c r="K69" i="6" s="1"/>
  <c r="L4" i="6"/>
  <c r="L25" i="6" s="1"/>
  <c r="L69" i="6" s="1"/>
  <c r="G4" i="6"/>
  <c r="G25" i="6" s="1"/>
  <c r="G69" i="6" s="1"/>
  <c r="C4" i="6"/>
  <c r="C25" i="6" s="1"/>
  <c r="C69" i="6" s="1"/>
  <c r="E4" i="6"/>
  <c r="E25" i="6" s="1"/>
  <c r="E69" i="6" s="1"/>
  <c r="I4" i="7" l="1"/>
  <c r="I24" i="7" s="1"/>
  <c r="I67" i="7" s="1"/>
  <c r="E4" i="7"/>
  <c r="E24" i="7" s="1"/>
  <c r="E67" i="7" s="1"/>
  <c r="F4" i="7"/>
  <c r="F24" i="7" s="1"/>
  <c r="F67" i="7" s="1"/>
  <c r="D4" i="7"/>
  <c r="D24" i="7" s="1"/>
  <c r="D67" i="7" s="1"/>
  <c r="G4" i="7"/>
  <c r="G24" i="7" s="1"/>
  <c r="G67" i="7" s="1"/>
  <c r="M4" i="7"/>
  <c r="M24" i="7" s="1"/>
  <c r="M67" i="7" s="1"/>
  <c r="R4" i="7"/>
  <c r="R24" i="7" s="1"/>
  <c r="R67" i="7" s="1"/>
  <c r="C4" i="7"/>
  <c r="C24" i="7" s="1"/>
  <c r="C67" i="7" s="1"/>
  <c r="L4" i="7"/>
  <c r="L24" i="7" s="1"/>
  <c r="L67" i="7" s="1"/>
  <c r="H4" i="7"/>
  <c r="H24" i="7" s="1"/>
  <c r="H67" i="7" s="1"/>
  <c r="N4" i="7"/>
  <c r="N24" i="7" s="1"/>
  <c r="N67" i="7" s="1"/>
  <c r="K4" i="7"/>
  <c r="K24" i="7" s="1"/>
  <c r="K67" i="7" s="1"/>
  <c r="J4" i="7"/>
  <c r="J24" i="7" s="1"/>
  <c r="J67" i="7" s="1"/>
  <c r="T4" i="8" l="1"/>
  <c r="T26" i="8" s="1"/>
  <c r="T70" i="8" s="1"/>
  <c r="D4" i="8"/>
  <c r="D26" i="8" s="1"/>
  <c r="D70" i="8" s="1"/>
  <c r="C4" i="8"/>
  <c r="C26" i="8" s="1"/>
  <c r="C70" i="8" s="1"/>
  <c r="P4" i="8"/>
  <c r="P26" i="8" s="1"/>
  <c r="P70" i="8" s="1"/>
  <c r="F4" i="8"/>
  <c r="F26" i="8" s="1"/>
  <c r="F70" i="8" s="1"/>
  <c r="H4" i="8"/>
  <c r="H26" i="8" s="1"/>
  <c r="H70" i="8" s="1"/>
  <c r="M4" i="8"/>
  <c r="M26" i="8" s="1"/>
  <c r="M70" i="8" s="1"/>
  <c r="J4" i="8"/>
  <c r="J26" i="8" s="1"/>
  <c r="J70" i="8" s="1"/>
  <c r="I4" i="8"/>
  <c r="I26" i="8" s="1"/>
  <c r="I70" i="8" s="1"/>
  <c r="E4" i="8"/>
  <c r="E26" i="8" s="1"/>
  <c r="E70" i="8" s="1"/>
  <c r="O4" i="8"/>
  <c r="O26" i="8" s="1"/>
  <c r="O70" i="8" s="1"/>
  <c r="L4" i="8"/>
  <c r="L26" i="8" s="1"/>
  <c r="L70" i="8" s="1"/>
  <c r="N4" i="8"/>
  <c r="N26" i="8" s="1"/>
  <c r="N70" i="8" s="1"/>
  <c r="K4" i="8"/>
  <c r="K26" i="8" s="1"/>
  <c r="K70" i="8" s="1"/>
  <c r="K4" i="9" l="1"/>
  <c r="K23" i="9" s="1"/>
  <c r="K67" i="9" s="1"/>
  <c r="H4" i="9"/>
  <c r="H23" i="9" s="1"/>
  <c r="H67" i="9" s="1"/>
  <c r="P4" i="9"/>
  <c r="P23" i="9" s="1"/>
  <c r="P67" i="9" s="1"/>
  <c r="O4" i="9"/>
  <c r="O23" i="9" s="1"/>
  <c r="O67" i="9" s="1"/>
  <c r="C4" i="9"/>
  <c r="C23" i="9" s="1"/>
  <c r="C67" i="9" s="1"/>
  <c r="M4" i="9"/>
  <c r="M23" i="9" s="1"/>
  <c r="M67" i="9" s="1"/>
  <c r="N4" i="9"/>
  <c r="N23" i="9" s="1"/>
  <c r="N67" i="9" s="1"/>
  <c r="L4" i="9"/>
  <c r="L23" i="9" s="1"/>
  <c r="L67" i="9" s="1"/>
  <c r="E4" i="9"/>
  <c r="E23" i="9" s="1"/>
  <c r="E67" i="9" s="1"/>
  <c r="D4" i="9"/>
  <c r="D23" i="9" s="1"/>
  <c r="D67" i="9" s="1"/>
  <c r="F4" i="9"/>
  <c r="F23" i="9" s="1"/>
  <c r="F67" i="9" s="1"/>
  <c r="J4" i="9"/>
  <c r="J23" i="9" s="1"/>
  <c r="J67" i="9" s="1"/>
  <c r="I4" i="9"/>
  <c r="I23" i="9" s="1"/>
  <c r="I67" i="9" s="1"/>
  <c r="T4" i="9"/>
  <c r="T23" i="9" s="1"/>
  <c r="T67" i="9" s="1"/>
  <c r="K4" i="10" l="1"/>
  <c r="K22" i="10" s="1"/>
  <c r="K64" i="10" s="1"/>
  <c r="C4" i="10"/>
  <c r="C22" i="10" s="1"/>
  <c r="C64" i="10" s="1"/>
  <c r="M4" i="10"/>
  <c r="M22" i="10" s="1"/>
  <c r="M64" i="10" s="1"/>
  <c r="J4" i="10"/>
  <c r="J22" i="10" s="1"/>
  <c r="J64" i="10" s="1"/>
  <c r="F4" i="10"/>
  <c r="F22" i="10" s="1"/>
  <c r="F64" i="10" s="1"/>
  <c r="N4" i="10"/>
  <c r="N22" i="10" s="1"/>
  <c r="N64" i="10" s="1"/>
  <c r="R4" i="10"/>
  <c r="R22" i="10" s="1"/>
  <c r="R64" i="10" s="1"/>
  <c r="H4" i="10"/>
  <c r="H22" i="10" s="1"/>
  <c r="H64" i="10" s="1"/>
  <c r="D4" i="10"/>
  <c r="D22" i="10" s="1"/>
  <c r="D64" i="10" s="1"/>
  <c r="G4" i="10"/>
  <c r="G22" i="10" s="1"/>
  <c r="G64" i="10" s="1"/>
  <c r="L4" i="10"/>
  <c r="L22" i="10" s="1"/>
  <c r="L64" i="10" s="1"/>
  <c r="E4" i="10"/>
  <c r="E22" i="10" s="1"/>
  <c r="E64" i="10" s="1"/>
  <c r="I4" i="10"/>
  <c r="I22" i="10" s="1"/>
  <c r="I64" i="10" s="1"/>
  <c r="T4" i="12" l="1"/>
  <c r="T24" i="12" s="1"/>
  <c r="T63" i="12" s="1"/>
  <c r="P4" i="12"/>
  <c r="P24" i="12" s="1"/>
  <c r="P63" i="12" s="1"/>
  <c r="F4" i="12"/>
  <c r="F24" i="12" s="1"/>
  <c r="F63" i="12" s="1"/>
  <c r="K4" i="12"/>
  <c r="K24" i="12" s="1"/>
  <c r="K63" i="12" s="1"/>
  <c r="L4" i="12"/>
  <c r="L24" i="12" s="1"/>
  <c r="L63" i="12" s="1"/>
  <c r="E4" i="12"/>
  <c r="E24" i="12" s="1"/>
  <c r="E63" i="12" s="1"/>
  <c r="O4" i="12"/>
  <c r="O24" i="12" s="1"/>
  <c r="O63" i="12" s="1"/>
  <c r="N4" i="12"/>
  <c r="N24" i="12" s="1"/>
  <c r="N63" i="12" s="1"/>
  <c r="H4" i="12"/>
  <c r="H24" i="12" s="1"/>
  <c r="H63" i="12" s="1"/>
  <c r="C4" i="12"/>
  <c r="C24" i="12" s="1"/>
  <c r="C63" i="12" s="1"/>
  <c r="D4" i="12"/>
  <c r="D24" i="12" s="1"/>
  <c r="D63" i="12" s="1"/>
  <c r="M4" i="12"/>
  <c r="M24" i="12" s="1"/>
  <c r="M63" i="12" s="1"/>
  <c r="I4" i="12" l="1"/>
  <c r="I24" i="12" s="1"/>
  <c r="I63" i="12" s="1"/>
  <c r="J4" i="12"/>
  <c r="J24" i="12" s="1"/>
  <c r="J63" i="1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8723E284-C2B0-4EBB-8A3B-170751F54F5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F90689B9-17C3-480B-B670-7526894AC99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82" authorId="0" shapeId="0" xr:uid="{6DD9405C-C9D7-416B-A7E1-C5094D8E19E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82" authorId="0" shapeId="0" xr:uid="{BD6A08D7-A693-4706-A543-EFDFF55807C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4" authorId="0" shapeId="0" xr:uid="{F74544D2-0DA5-4EF9-BD5D-6B9B56539E5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4" authorId="0" shapeId="0" xr:uid="{107EFCD6-976E-4792-A5B4-BEE5C442632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2BF49B95-3BC5-4B3C-B30A-162506FED71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FE20F1F2-F5EE-40CA-B84B-E2A3E2DF1F1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7" authorId="0" shapeId="0" xr:uid="{CA890C49-AB13-4A9C-B172-4E75E175707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7" authorId="0" shapeId="0" xr:uid="{29ABE052-BF0B-497F-ABA2-59678BF268B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3" authorId="0" shapeId="0" xr:uid="{7994093E-48E6-4BE2-911C-0CE99BEABD2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3" authorId="0" shapeId="0" xr:uid="{E874D64B-A162-4614-8630-302D74D3A01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C9684302-3F83-491C-A4AF-247C65E1A46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D3C5B58B-2404-4899-B952-9373C7533AD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5" authorId="0" shapeId="0" xr:uid="{7E02CAF2-D1AB-4FB3-8820-1209CF35996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5" authorId="0" shapeId="0" xr:uid="{553061E6-291E-457E-A789-31C1DEBF9E3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0CE6043C-CFA9-4CE2-87DB-3CB9C96C925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568D0BC2-ED4C-4B28-B23D-D5ACFFEFCD2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<sst xmlns="http://schemas.openxmlformats.org/spreadsheetml/2006/main" count="829" uniqueCount="153">
  <si>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</si>
  <si>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</si>
  <si>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</si>
  <si>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</si>
  <si>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</si>
  <si>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</si>
  <si>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</si>
  <si>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</si>
  <si>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</si>
  <si>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</si>
  <si>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</si>
  <si>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</si>
  <si>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</si>
  <si>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</si>
  <si>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</si>
  <si>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</si>
  <si>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</si>
  <si>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</si>
  <si>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</si>
  <si>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</si>
  <si>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</si>
  <si>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</si>
  <si>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                      رصيد اول اليوم</t>
  </si>
  <si>
    <t>ايصال ملغي</t>
  </si>
  <si>
    <t>فتح ملف ترحيص - محمد جهاد مصطفى ابراهيم</t>
  </si>
  <si>
    <t>فتح ملف ترحيص - علي محمد عطا مرشد</t>
  </si>
  <si>
    <t>رسوم بناء - غسان عبد الكريم عبيد</t>
  </si>
  <si>
    <t xml:space="preserve">مبيعات كهرباء </t>
  </si>
  <si>
    <t xml:space="preserve">مبيعات مياه 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</si>
  <si>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</si>
  <si>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</si>
  <si>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</si>
  <si>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</si>
  <si>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رسوم حرف</t>
  </si>
  <si>
    <t>من بال بي كهرباء الى البنك كهرباء</t>
  </si>
  <si>
    <t>من بال بي مياه الى البنك مياه</t>
  </si>
  <si>
    <t>من الصندوق الرئيسي الى النثريات</t>
  </si>
  <si>
    <t>من الصندوق الرئيسي الى البنك الرئيسي</t>
  </si>
  <si>
    <t>من  جباية الكهرباء الى البنك كهرباء</t>
  </si>
  <si>
    <t>من  جباية المياه الى البنك مياه</t>
  </si>
  <si>
    <t>من صندوق الدينار الى البنك دينار</t>
  </si>
  <si>
    <t>المصروفات</t>
  </si>
  <si>
    <t>اجور اعمال ضيافة اليوم الطبي - مدرسة مسقط - تسنيم عبد القادر محمد ابراهيم</t>
  </si>
  <si>
    <t>ضيافة اليوم الطبي - العيون - مدرسة مسقط - بقالة ابو صالحية</t>
  </si>
  <si>
    <t>مخطط تفصيلي - العقارية الهندسية</t>
  </si>
  <si>
    <t>اجور عامل على سيارة جمع النفايات - ضياء بلال صالح جوابرة</t>
  </si>
  <si>
    <t>مطالبة المياه شهر 6 / 2023 - بلدية علار</t>
  </si>
  <si>
    <t>شحن كهرباء مجاني شهر 3 . 2023 - الحالات الاجتماعية</t>
  </si>
  <si>
    <t>شحن مياه مجاني شهر 3 . 2023 - الحالات الاجتماعية</t>
  </si>
  <si>
    <t>اجمالي المصروفات</t>
  </si>
  <si>
    <t>رصيد اخر اليوم</t>
  </si>
  <si>
    <t xml:space="preserve">     </t>
  </si>
  <si>
    <t>.</t>
  </si>
  <si>
    <t>مبيعات كهرباء شهر 5 .2023 - الاتصالات الفلسطينية</t>
  </si>
  <si>
    <t>شحن كهرباء مجاني شهر 8 . 2023 - الحالات الاجتماعية</t>
  </si>
  <si>
    <t>شحن مياه مجاني شهر 8 . 2023 - الحالات الاجتماعية</t>
  </si>
  <si>
    <t>اجور سائق سيارة جمع النفايات - يزيد عزت محمود خليلية</t>
  </si>
  <si>
    <t>اجور عامل على سيارة جمع النفايات - عدي حازم شلاش عبادي</t>
  </si>
  <si>
    <t>باقي اجور شهر 7 / 2023 - محمد بسام محمد شيخ ابراهيم</t>
  </si>
  <si>
    <t>لوازم صيانة سيارة البلدية اسوزو - كراجد الطيراوي</t>
  </si>
  <si>
    <t>اجور مهندسة عقد شهر 7 . 2023 - ماجدة محمد عبد الخالق غنام</t>
  </si>
  <si>
    <t>اثمان دروع تكريم التوجيهي 2023 - عالم الفن للطباعة والاعلام</t>
  </si>
  <si>
    <t>اجور توزيع بطاقات تكريم التوجيهي - ايهاب ناصر جوابرة</t>
  </si>
  <si>
    <t>اثمان عدادات كهرباء مسبقة الدفع - الشركة الفنية للهندسة الكهربائية</t>
  </si>
  <si>
    <t>جدولة شيكات - الملعب الرياضي - شركة بردايس للمقاولات والانشاءات</t>
  </si>
  <si>
    <t>جدولة شيكات - اعمال تاهيل طرق داخلية  - شركة كواليتي اند كونترول</t>
  </si>
  <si>
    <t>رسوم فحص سيارة اسوزو لاجراءات الترخيص</t>
  </si>
  <si>
    <t>محروقات بدل تنقل الموظف نضال ملحم  - شركة محطة كفرراعي للمحروقات</t>
  </si>
  <si>
    <t>مطبوعات للبلدية - مطبعة الديار</t>
  </si>
  <si>
    <t>شراء عدادات مياه - جدولة شيكات - فيوري تريد</t>
  </si>
  <si>
    <t>دفعة من اثمان كهرباء مطالبة خط طوباس - بلدية علار</t>
  </si>
  <si>
    <t>لوازم شبكة الكهرباء - شركة ازمير الانشائية</t>
  </si>
  <si>
    <t>الاعمال الاضافية - خط طوباس - شركة سرطبة للمقاولات العامة</t>
  </si>
  <si>
    <t>نفقات مكب النفايات - جدولة شيكات - مجلس الخدمات المشترك</t>
  </si>
  <si>
    <t>شراء مقر مبنى جمعية بيت المسنين - جمعية بيت المسنين</t>
  </si>
  <si>
    <t>دفعة من حساب تامينات البلدية - العالمية المتحدة للتامين</t>
  </si>
  <si>
    <t>اثمان اسطوانة غاز للمطبخ - حمدان محمد حمدان شيخ ابراهيم</t>
  </si>
  <si>
    <t>قيد تسوية - حوالة سجلت دفتريا من النفايات ونفذت بنكيا من الرئيسي</t>
  </si>
  <si>
    <t>من البنك كهرباء الى البنك مياه</t>
  </si>
  <si>
    <t>اجور عامل على مشروع المياه - هاشم احمد صالح ملحم</t>
  </si>
  <si>
    <t>رسوم بناء - اياد بدر صالح جابر</t>
  </si>
  <si>
    <t>رسوم بناء - حسن محمد حسن يعاقبة</t>
  </si>
  <si>
    <t>اشتراك كهرباء + مساهمة في عمود كهرباء - مجدي صالح محمد مرشد</t>
  </si>
  <si>
    <t>تبرعات لصالح المدارس والصحة - البنك الاسلامي الفلسطيني</t>
  </si>
  <si>
    <t>من البنك نفايات الى البنك الرئيسي</t>
  </si>
  <si>
    <t>من صندوق الدولار الى البنك دولار</t>
  </si>
  <si>
    <t>اثمان حاويات نفايات عدد 10 - محددة الجبعي</t>
  </si>
  <si>
    <t>من البنك كهرباء الى البنك الرئيسي</t>
  </si>
  <si>
    <t>راتب نائب رئيس البلدية 6 ايام - وليد احمد عيد حسن يحيى</t>
  </si>
  <si>
    <t>اثمان طاقة شمسية مشروع المقبرة الشمالية - شركة الزهور للطاقة الشمسية</t>
  </si>
  <si>
    <t>اثمان كهرباء طاقة شمسية لغاية 5 / 7 / 2023 - شركة الزهور للطاقة الشمسية</t>
  </si>
  <si>
    <t>رسوم نفقات مكب النفايات شهر 6 . 2023 - مجلس الخدمات المشترك</t>
  </si>
  <si>
    <t>اجور دراسة بئر جوفي - شركة الوائل للمقاولات والتعهدات</t>
  </si>
  <si>
    <t>لوازم صيانة سيارة كاري البلدية - ثائر الحنني لقطع الغيار</t>
  </si>
  <si>
    <t>دفعة من حساب اتعاب نهاية الخدمة - بلال صالح ظاهر جوابرة</t>
  </si>
  <si>
    <t>تسديد فواتير جوالات خطوط الموظفين - جوال</t>
  </si>
  <si>
    <t>دفعة مقدمة من راتب شهر 8 . 2023 - محمد منجد خليل ملحم</t>
  </si>
  <si>
    <t>اشتراك كهرباء + اشتراك مياه - محمد سامي محمد صوالحة</t>
  </si>
  <si>
    <t>رسوم بناء - محمد مطر ملحم</t>
  </si>
  <si>
    <t>رسوم بناء - همام وليد محمد جوابرة</t>
  </si>
  <si>
    <t>طلب معلومات</t>
  </si>
  <si>
    <t>مبيعات مياه  - استكمال</t>
  </si>
  <si>
    <t>من البنك كهرباء الى الرئيسي</t>
  </si>
  <si>
    <t>من البنك مياه الى البنك دينار</t>
  </si>
  <si>
    <t>اجور باجر للبلدية - ماهر للمقاولات العامة</t>
  </si>
  <si>
    <t>رسوم بناء - شادي احمد مصطفى عبيد</t>
  </si>
  <si>
    <t>اجور عامل مياومة على شبكة المياه والعبارات - هاشم احمد صالح ملحم</t>
  </si>
  <si>
    <t>اثمان كلور - البريق</t>
  </si>
  <si>
    <t>اجور باجر - محلات ابو ثامر لمواد البناء</t>
  </si>
  <si>
    <t>فاتورة تشريفات للبلدية - بقالة ابو صالحية</t>
  </si>
  <si>
    <t>اجور عامل دهان في المدرسة الثانوية للبنات - محمد باسم عارف جرار</t>
  </si>
  <si>
    <t>اجور عامل دهان في المدرسة الثانوية للبنات - اسامة معزوز ابو الحراذين</t>
  </si>
  <si>
    <t xml:space="preserve">البنوك / فلسطين المحدود </t>
  </si>
  <si>
    <t>فتح ملف ترخيص - محمد ابراهيم محمد ابراهيم</t>
  </si>
  <si>
    <t>اشتراك كهرباء 3 فاز + مساهمة في خط كهرباء - فلراس خيري احمد شيخ ابراهيم</t>
  </si>
  <si>
    <t>خصميات التقاعد عن الاشهر 3 + 4 / 2023</t>
  </si>
  <si>
    <t>من البنك مياه الى البنك الرئيسي</t>
  </si>
  <si>
    <t>رسوم رخص الحرف</t>
  </si>
  <si>
    <t>صيانة وترقيع طرق - شركة برادايس للمقاولات</t>
  </si>
  <si>
    <t>محروقات تشغيلية شهر 7 / 2023 - شركة محطة كفرراعي للمحروقات</t>
  </si>
  <si>
    <t>اجور بوبكات للبلدية  - شركة برادايس للمقاولات</t>
  </si>
  <si>
    <t>ااجور تركيب خط مياه - رياض يوسف محمد صبيح</t>
  </si>
  <si>
    <t>استكمال تشطيب مدرسة كفرراعي - شركة براديس للمقاولات</t>
  </si>
  <si>
    <t>اشتراك كهرباء - محمد حسن جميل ملحم</t>
  </si>
  <si>
    <t>اجور عامل على الطرق والشوارع - نضال وجيه سامي طبعوني</t>
  </si>
  <si>
    <t>اجور عامل على الطرق والشوارع - احمد وجيه سامي طبعوني</t>
  </si>
  <si>
    <t>محروقات بدل تنقل الموظف زيد جوابرة  - شركة محطة كفرراعي للمحروقات</t>
  </si>
  <si>
    <t>معاملات طلب ترخيص بئر مياه - سلطة المياه</t>
  </si>
  <si>
    <t>محروقات بدل تنقل الموظف احمد سامي  - شركة محطة كفرراعي للمحروقات</t>
  </si>
  <si>
    <t>محروقات بدل تنقل الموظف وليد حسام - شركة محطة كفرراعي للمحروقات</t>
  </si>
  <si>
    <t>عمولات بنكية</t>
  </si>
  <si>
    <t>فاتورة هاتف البلدية شهر 7 / 2023 - الاتصالات الفلسطينية</t>
  </si>
  <si>
    <t>اشتراك كهرباء - بهاء جمال احمد ملحم</t>
  </si>
  <si>
    <t>طلب معلومات - جيلان محمد عطا ذياب</t>
  </si>
  <si>
    <t>اثمان واعمال طرنشات واعمال صيانة - محلات البراء لمواد البناء</t>
  </si>
  <si>
    <t>فاتورة حلويات - ضيافة حفل تكريم التوجيهي - كلاج الطوباسي</t>
  </si>
  <si>
    <t>رسوم تصديق وفتح ملف - بئر مياه المقترح - الحكم المحلي</t>
  </si>
  <si>
    <t>دفعة مقدمة من راتب شهر 8 / 2023 - وليد ذيب محمد صوالحة</t>
  </si>
  <si>
    <t>اثمان احبار للبلدية - عالم الكمبيوتر</t>
  </si>
  <si>
    <t>لوازم شبكة المياه - حسين محمد حسين الاطرش</t>
  </si>
  <si>
    <t>اثمان خبز ضيافة اليوم الطبي - يزيد خالد رضا شيخ ابراهيم</t>
  </si>
  <si>
    <t>اشتراك مياه - اسير امجد حافظ ملحم</t>
  </si>
  <si>
    <t>من البنك دينار الى البنك دولار</t>
  </si>
  <si>
    <t>اثمان دفاتر بيانات وفيزنات ودفاتر قبض - سيارة الاسعف - مطبعة الديار</t>
  </si>
  <si>
    <t>فتح ملف ترخيص - مجدي عبد المعطي محمد ملحم</t>
  </si>
  <si>
    <t>فتح ملف ترخيص - هشام حسني صالح ملحم</t>
  </si>
  <si>
    <t>فتح ملف ترخيص - عثمان محمد حسن ملحم</t>
  </si>
  <si>
    <t>رسوم بناء - يزن غسان عبد الجبار مرشد</t>
  </si>
  <si>
    <t>مساهمة في خط كهرباء - قيصر احمد يوسف رداد</t>
  </si>
  <si>
    <t>ايجار قاعة مبنى البلدية - نضال سالم اسماعيل مرشد</t>
  </si>
  <si>
    <t>اشتراك كهرباء - ايسر صالح محمد مرشد</t>
  </si>
  <si>
    <t>اشتراك كهرباء - محمد فواز ابراهيم ابراهيم</t>
  </si>
  <si>
    <t>اجور عامل على نضخة المياه - حسني علي احمد ملحم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</si>
</sst>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0.000_ ;[Red]\-#,##0.000\ "/>
    <numFmt numFmtId="166" formatCode="#,##0.00_ ;[Red]\-#,##0.00\ "/>
    <numFmt numFmtId="167" formatCode="0_ ;[Red]\-0\ "/>
  </numFmts>
  <fonts count="15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 Black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-0.499984740745262"/>
        <bgColor indexed="64"/>
      </patternFill>
    </fill>
  </fills>
  <borders count="3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0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5" fontId="1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6" fontId="4" fillId="2" borderId="13" xfId="0" applyNumberFormat="1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166" fontId="1" fillId="2" borderId="11" xfId="0" applyNumberFormat="1" applyFont="1" applyFill="1" applyBorder="1" applyAlignment="1">
      <alignment horizontal="center" vertical="center"/>
    </xf>
    <xf numFmtId="166" fontId="4" fillId="2" borderId="11" xfId="0" applyNumberFormat="1" applyFont="1" applyFill="1" applyBorder="1" applyAlignment="1">
      <alignment horizontal="center" vertical="center"/>
    </xf>
    <xf numFmtId="166" fontId="1" fillId="2" borderId="12" xfId="0" applyNumberFormat="1" applyFont="1" applyFill="1" applyBorder="1" applyAlignment="1">
      <alignment horizontal="center" vertical="center"/>
    </xf>
    <xf numFmtId="165" fontId="1" fillId="2" borderId="15" xfId="0" applyNumberFormat="1" applyFont="1" applyFill="1" applyBorder="1" applyAlignment="1">
      <alignment horizontal="center" vertical="center"/>
    </xf>
    <xf numFmtId="166" fontId="1" fillId="2" borderId="17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166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7" fontId="4" fillId="3" borderId="12" xfId="0" applyNumberFormat="1" applyFont="1" applyFill="1" applyBorder="1" applyAlignment="1">
      <alignment horizontal="center" vertical="center"/>
    </xf>
    <xf numFmtId="167" fontId="4" fillId="3" borderId="3" xfId="0" applyNumberFormat="1" applyFont="1" applyFill="1" applyBorder="1" applyAlignment="1">
      <alignment horizontal="center" vertical="center"/>
    </xf>
    <xf numFmtId="167" fontId="4" fillId="3" borderId="1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6" fontId="4" fillId="3" borderId="21" xfId="0" applyNumberFormat="1" applyFont="1" applyFill="1" applyBorder="1" applyAlignment="1">
      <alignment horizontal="center" vertical="center"/>
    </xf>
    <xf numFmtId="4" fontId="4" fillId="4" borderId="13" xfId="0" applyNumberFormat="1" applyFont="1" applyFill="1" applyBorder="1" applyAlignment="1">
      <alignment horizontal="center"/>
    </xf>
    <xf numFmtId="166" fontId="4" fillId="4" borderId="22" xfId="0" applyNumberFormat="1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6" fontId="6" fillId="5" borderId="23" xfId="0" applyNumberFormat="1" applyFont="1" applyFill="1" applyBorder="1" applyAlignment="1">
      <alignment horizontal="center" vertical="center"/>
    </xf>
    <xf numFmtId="166" fontId="6" fillId="5" borderId="18" xfId="0" applyNumberFormat="1" applyFont="1" applyFill="1" applyBorder="1" applyAlignment="1">
      <alignment horizontal="center" vertical="center"/>
    </xf>
    <xf numFmtId="166" fontId="6" fillId="5" borderId="21" xfId="0" applyNumberFormat="1" applyFont="1" applyFill="1" applyBorder="1" applyAlignment="1">
      <alignment horizontal="center" vertical="center"/>
    </xf>
    <xf numFmtId="166" fontId="6" fillId="5" borderId="24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6" fontId="6" fillId="0" borderId="22" xfId="0" applyNumberFormat="1" applyFont="1" applyBorder="1" applyAlignment="1">
      <alignment horizontal="center"/>
    </xf>
    <xf numFmtId="165" fontId="6" fillId="5" borderId="18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6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166" fontId="4" fillId="6" borderId="1" xfId="0" applyNumberFormat="1" applyFont="1" applyFill="1" applyBorder="1" applyAlignment="1">
      <alignment horizontal="center" vertical="center"/>
    </xf>
    <xf numFmtId="166" fontId="4" fillId="6" borderId="3" xfId="0" applyNumberFormat="1" applyFont="1" applyFill="1" applyBorder="1" applyAlignment="1">
      <alignment horizontal="center" vertical="center"/>
    </xf>
    <xf numFmtId="166" fontId="4" fillId="6" borderId="12" xfId="0" applyNumberFormat="1" applyFont="1" applyFill="1" applyBorder="1" applyAlignment="1">
      <alignment horizontal="center" vertical="center"/>
    </xf>
    <xf numFmtId="166" fontId="4" fillId="6" borderId="2" xfId="0" applyNumberFormat="1" applyFont="1" applyFill="1" applyBorder="1" applyAlignment="1">
      <alignment horizontal="center" vertical="center"/>
    </xf>
    <xf numFmtId="166" fontId="4" fillId="6" borderId="21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6" fontId="6" fillId="2" borderId="12" xfId="0" applyNumberFormat="1" applyFont="1" applyFill="1" applyBorder="1" applyAlignment="1">
      <alignment horizontal="center"/>
    </xf>
    <xf numFmtId="0" fontId="4" fillId="6" borderId="21" xfId="0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5" fontId="6" fillId="5" borderId="23" xfId="0" applyNumberFormat="1" applyFont="1" applyFill="1" applyBorder="1" applyAlignment="1">
      <alignment horizontal="center" vertical="center"/>
    </xf>
    <xf numFmtId="167" fontId="4" fillId="6" borderId="22" xfId="0" applyNumberFormat="1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5" fontId="4" fillId="6" borderId="22" xfId="0" applyNumberFormat="1" applyFont="1" applyFill="1" applyBorder="1" applyAlignment="1">
      <alignment horizontal="center" vertical="center"/>
    </xf>
    <xf numFmtId="166" fontId="4" fillId="6" borderId="22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6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2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2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5" fontId="6" fillId="7" borderId="22" xfId="0" applyNumberFormat="1" applyFont="1" applyFill="1" applyBorder="1" applyAlignment="1">
      <alignment horizontal="center" vertical="center"/>
    </xf>
    <xf numFmtId="166" fontId="6" fillId="7" borderId="30" xfId="0" applyNumberFormat="1" applyFont="1" applyFill="1" applyBorder="1" applyAlignment="1">
      <alignment horizontal="center" vertical="center"/>
    </xf>
    <xf numFmtId="166" fontId="6" fillId="7" borderId="22" xfId="0" applyNumberFormat="1" applyFont="1" applyFill="1" applyBorder="1" applyAlignment="1">
      <alignment horizontal="center" vertical="center"/>
    </xf>
    <xf numFmtId="166" fontId="6" fillId="7" borderId="13" xfId="0" applyNumberFormat="1" applyFont="1" applyFill="1" applyBorder="1" applyAlignment="1">
      <alignment horizontal="center" vertical="center"/>
    </xf>
    <xf numFmtId="166" fontId="6" fillId="7" borderId="29" xfId="0" applyNumberFormat="1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166" fontId="6" fillId="8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29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 vertical="center"/>
    </xf>
    <xf numFmtId="166" fontId="6" fillId="5" borderId="30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166" fontId="6" fillId="9" borderId="22" xfId="0" applyNumberFormat="1" applyFont="1" applyFill="1" applyBorder="1" applyAlignment="1">
      <alignment horizontal="center"/>
    </xf>
    <xf numFmtId="165" fontId="6" fillId="5" borderId="13" xfId="0" applyNumberFormat="1" applyFont="1" applyFill="1" applyBorder="1" applyAlignment="1">
      <alignment horizontal="center" vertical="center"/>
    </xf>
    <xf numFmtId="165" fontId="6" fillId="5" borderId="22" xfId="0" applyNumberFormat="1" applyFont="1" applyFill="1" applyBorder="1" applyAlignment="1">
      <alignment horizontal="center" vertical="center"/>
    </xf>
    <xf numFmtId="166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166" fontId="4" fillId="7" borderId="1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166" fontId="4" fillId="8" borderId="12" xfId="0" applyNumberFormat="1" applyFont="1" applyFill="1" applyBorder="1" applyAlignment="1">
      <alignment horizontal="center"/>
    </xf>
    <xf numFmtId="164" fontId="4" fillId="3" borderId="1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6" fontId="4" fillId="3" borderId="16" xfId="0" applyNumberFormat="1" applyFont="1" applyFill="1" applyBorder="1" applyAlignment="1">
      <alignment horizontal="center" vertical="center"/>
    </xf>
    <xf numFmtId="166" fontId="4" fillId="2" borderId="12" xfId="0" applyNumberFormat="1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0" fontId="9" fillId="0" borderId="0" xfId="0" applyFont="1"/>
    <xf numFmtId="0" fontId="11" fillId="0" borderId="0" xfId="0" applyFont="1"/>
    <xf numFmtId="164" fontId="1" fillId="2" borderId="0" xfId="0" applyNumberFormat="1" applyFont="1" applyFill="1" applyAlignment="1">
      <alignment horizontal="center" vertical="center"/>
    </xf>
    <xf numFmtId="0" fontId="2" fillId="9" borderId="17" xfId="0" applyFont="1" applyFill="1" applyBorder="1" applyAlignment="1">
      <alignment horizontal="center"/>
    </xf>
    <xf numFmtId="166" fontId="6" fillId="9" borderId="15" xfId="0" applyNumberFormat="1" applyFont="1" applyFill="1" applyBorder="1" applyAlignment="1">
      <alignment horizontal="center"/>
    </xf>
    <xf numFmtId="164" fontId="4" fillId="7" borderId="12" xfId="0" applyNumberFormat="1" applyFont="1" applyFill="1" applyBorder="1" applyAlignment="1">
      <alignment horizontal="center" vertical="center"/>
    </xf>
    <xf numFmtId="165" fontId="4" fillId="3" borderId="12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12" xfId="1" applyNumberFormat="1" applyFont="1" applyFill="1" applyBorder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6" fontId="1" fillId="2" borderId="0" xfId="1" applyNumberFormat="1" applyFont="1" applyFill="1" applyAlignment="1">
      <alignment horizontal="center" vertical="center"/>
    </xf>
    <xf numFmtId="166" fontId="1" fillId="2" borderId="11" xfId="1" applyNumberFormat="1" applyFont="1" applyFill="1" applyBorder="1" applyAlignment="1">
      <alignment horizontal="center" vertical="center"/>
    </xf>
    <xf numFmtId="166" fontId="4" fillId="2" borderId="11" xfId="1" applyNumberFormat="1" applyFont="1" applyFill="1" applyBorder="1" applyAlignment="1">
      <alignment horizontal="center" vertical="center"/>
    </xf>
    <xf numFmtId="166" fontId="1" fillId="2" borderId="15" xfId="1" applyNumberFormat="1" applyFont="1" applyFill="1" applyBorder="1" applyAlignment="1">
      <alignment horizontal="center" vertical="center"/>
    </xf>
    <xf numFmtId="166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7" fontId="4" fillId="3" borderId="12" xfId="1" applyNumberFormat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166" fontId="4" fillId="3" borderId="1" xfId="1" applyNumberFormat="1" applyFont="1" applyFill="1" applyBorder="1" applyAlignment="1">
      <alignment horizontal="center" vertical="center"/>
    </xf>
    <xf numFmtId="0" fontId="5" fillId="5" borderId="23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0" fontId="6" fillId="5" borderId="21" xfId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6" fontId="6" fillId="5" borderId="23" xfId="1" applyNumberFormat="1" applyFont="1" applyFill="1" applyBorder="1" applyAlignment="1">
      <alignment horizontal="center" vertical="center"/>
    </xf>
    <xf numFmtId="166" fontId="6" fillId="5" borderId="21" xfId="1" applyNumberFormat="1" applyFont="1" applyFill="1" applyBorder="1" applyAlignment="1">
      <alignment horizontal="center" vertical="center"/>
    </xf>
    <xf numFmtId="166" fontId="6" fillId="5" borderId="24" xfId="1" applyNumberFormat="1" applyFont="1" applyFill="1" applyBorder="1" applyAlignment="1">
      <alignment horizontal="center" vertical="center"/>
    </xf>
    <xf numFmtId="166" fontId="6" fillId="5" borderId="18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166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166" fontId="4" fillId="6" borderId="3" xfId="1" applyNumberFormat="1" applyFont="1" applyFill="1" applyBorder="1" applyAlignment="1">
      <alignment horizontal="center" vertical="center"/>
    </xf>
    <xf numFmtId="166" fontId="4" fillId="6" borderId="12" xfId="1" applyNumberFormat="1" applyFont="1" applyFill="1" applyBorder="1" applyAlignment="1">
      <alignment horizontal="center" vertical="center"/>
    </xf>
    <xf numFmtId="166" fontId="4" fillId="6" borderId="1" xfId="1" applyNumberFormat="1" applyFont="1" applyFill="1" applyBorder="1" applyAlignment="1">
      <alignment horizontal="center" vertical="center"/>
    </xf>
    <xf numFmtId="166" fontId="4" fillId="6" borderId="2" xfId="1" applyNumberFormat="1" applyFont="1" applyFill="1" applyBorder="1" applyAlignment="1">
      <alignment horizontal="center" vertical="center"/>
    </xf>
    <xf numFmtId="166" fontId="4" fillId="6" borderId="21" xfId="1" applyNumberFormat="1" applyFont="1" applyFill="1" applyBorder="1" applyAlignment="1">
      <alignment horizontal="center" vertical="center"/>
    </xf>
    <xf numFmtId="0" fontId="4" fillId="6" borderId="21" xfId="1" applyFont="1" applyFill="1" applyBorder="1" applyAlignment="1">
      <alignment horizontal="center" vertical="center"/>
    </xf>
    <xf numFmtId="167" fontId="6" fillId="5" borderId="21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7" fontId="4" fillId="6" borderId="22" xfId="1" applyNumberFormat="1" applyFont="1" applyFill="1" applyBorder="1" applyAlignment="1">
      <alignment horizontal="center" vertical="center"/>
    </xf>
    <xf numFmtId="166" fontId="4" fillId="6" borderId="22" xfId="1" applyNumberFormat="1" applyFont="1" applyFill="1" applyBorder="1" applyAlignment="1">
      <alignment horizontal="center" vertical="center"/>
    </xf>
    <xf numFmtId="166" fontId="4" fillId="6" borderId="30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2" xfId="1" applyFont="1" applyFill="1" applyBorder="1" applyAlignment="1">
      <alignment horizontal="center" vertical="center"/>
    </xf>
    <xf numFmtId="0" fontId="6" fillId="7" borderId="22" xfId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2" xfId="1" applyNumberFormat="1" applyFont="1" applyFill="1" applyBorder="1" applyAlignment="1">
      <alignment horizontal="center" vertical="center"/>
    </xf>
    <xf numFmtId="166" fontId="6" fillId="7" borderId="13" xfId="1" applyNumberFormat="1" applyFont="1" applyFill="1" applyBorder="1" applyAlignment="1">
      <alignment horizontal="center" vertical="center"/>
    </xf>
    <xf numFmtId="166" fontId="6" fillId="7" borderId="22" xfId="1" applyNumberFormat="1" applyFont="1" applyFill="1" applyBorder="1" applyAlignment="1">
      <alignment horizontal="center" vertical="center"/>
    </xf>
    <xf numFmtId="166" fontId="6" fillId="7" borderId="30" xfId="1" applyNumberFormat="1" applyFont="1" applyFill="1" applyBorder="1" applyAlignment="1">
      <alignment horizontal="center" vertical="center"/>
    </xf>
    <xf numFmtId="166" fontId="6" fillId="7" borderId="29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6" fontId="6" fillId="5" borderId="13" xfId="1" applyNumberFormat="1" applyFont="1" applyFill="1" applyBorder="1" applyAlignment="1">
      <alignment horizontal="center" vertical="center"/>
    </xf>
    <xf numFmtId="166" fontId="6" fillId="5" borderId="30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/>
    </xf>
    <xf numFmtId="166" fontId="6" fillId="5" borderId="29" xfId="1" applyNumberFormat="1" applyFont="1" applyFill="1" applyBorder="1" applyAlignment="1">
      <alignment horizontal="center" vertical="center"/>
    </xf>
    <xf numFmtId="167" fontId="4" fillId="7" borderId="12" xfId="1" applyNumberFormat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166" fontId="4" fillId="7" borderId="1" xfId="1" applyNumberFormat="1" applyFont="1" applyFill="1" applyBorder="1" applyAlignment="1">
      <alignment horizontal="center" vertical="center"/>
    </xf>
    <xf numFmtId="0" fontId="11" fillId="0" borderId="0" xfId="1"/>
    <xf numFmtId="164" fontId="4" fillId="3" borderId="12" xfId="1" applyNumberFormat="1" applyFont="1" applyFill="1" applyBorder="1" applyAlignment="1">
      <alignment horizontal="center" vertical="center"/>
    </xf>
    <xf numFmtId="166" fontId="11" fillId="0" borderId="0" xfId="1" applyNumberFormat="1"/>
    <xf numFmtId="0" fontId="9" fillId="0" borderId="0" xfId="1" applyFont="1"/>
    <xf numFmtId="164" fontId="11" fillId="0" borderId="0" xfId="1" applyNumberFormat="1"/>
    <xf numFmtId="0" fontId="14" fillId="5" borderId="22" xfId="0" applyFont="1" applyFill="1" applyBorder="1" applyAlignment="1">
      <alignment horizontal="center"/>
    </xf>
    <xf numFmtId="0" fontId="4" fillId="7" borderId="12" xfId="1" applyFont="1" applyFill="1" applyBorder="1" applyAlignment="1">
      <alignment horizontal="center" vertical="center"/>
    </xf>
    <xf numFmtId="164" fontId="4" fillId="10" borderId="12" xfId="1" applyNumberFormat="1" applyFont="1" applyFill="1" applyBorder="1" applyAlignment="1">
      <alignment horizontal="center" vertical="center"/>
    </xf>
    <xf numFmtId="166" fontId="4" fillId="10" borderId="12" xfId="1" applyNumberFormat="1" applyFont="1" applyFill="1" applyBorder="1" applyAlignment="1">
      <alignment horizontal="center" vertical="center"/>
    </xf>
    <xf numFmtId="166" fontId="1" fillId="2" borderId="15" xfId="0" applyNumberFormat="1" applyFont="1" applyFill="1" applyBorder="1" applyAlignment="1">
      <alignment horizontal="center" vertical="center"/>
    </xf>
    <xf numFmtId="167" fontId="4" fillId="10" borderId="1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66" fontId="4" fillId="6" borderId="13" xfId="0" applyNumberFormat="1" applyFont="1" applyFill="1" applyBorder="1" applyAlignment="1">
      <alignment horizontal="center" vertical="center"/>
    </xf>
    <xf numFmtId="166" fontId="4" fillId="6" borderId="30" xfId="0" applyNumberFormat="1" applyFont="1" applyFill="1" applyBorder="1" applyAlignment="1">
      <alignment horizontal="center" vertical="center"/>
    </xf>
    <xf numFmtId="166" fontId="6" fillId="5" borderId="34" xfId="1" applyNumberFormat="1" applyFont="1" applyFill="1" applyBorder="1" applyAlignment="1">
      <alignment horizontal="center" vertical="center"/>
    </xf>
    <xf numFmtId="166" fontId="4" fillId="3" borderId="2" xfId="1" applyNumberFormat="1" applyFont="1" applyFill="1" applyBorder="1" applyAlignment="1">
      <alignment horizontal="center" vertical="center"/>
    </xf>
    <xf numFmtId="166" fontId="4" fillId="10" borderId="1" xfId="1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64" fontId="4" fillId="10" borderId="12" xfId="0" applyNumberFormat="1" applyFont="1" applyFill="1" applyBorder="1" applyAlignment="1">
      <alignment horizontal="center" vertical="center"/>
    </xf>
    <xf numFmtId="164" fontId="4" fillId="10" borderId="2" xfId="0" applyNumberFormat="1" applyFont="1" applyFill="1" applyBorder="1" applyAlignment="1">
      <alignment horizontal="center" vertical="center"/>
    </xf>
    <xf numFmtId="164" fontId="4" fillId="10" borderId="1" xfId="0" applyNumberFormat="1" applyFont="1" applyFill="1" applyBorder="1" applyAlignment="1">
      <alignment horizontal="center" vertical="center"/>
    </xf>
    <xf numFmtId="166" fontId="4" fillId="10" borderId="12" xfId="0" applyNumberFormat="1" applyFont="1" applyFill="1" applyBorder="1" applyAlignment="1">
      <alignment horizontal="center" vertical="center"/>
    </xf>
    <xf numFmtId="166" fontId="4" fillId="10" borderId="2" xfId="0" applyNumberFormat="1" applyFont="1" applyFill="1" applyBorder="1" applyAlignment="1">
      <alignment horizontal="center" vertical="center"/>
    </xf>
    <xf numFmtId="166" fontId="4" fillId="10" borderId="1" xfId="0" applyNumberFormat="1" applyFont="1" applyFill="1" applyBorder="1" applyAlignment="1">
      <alignment horizontal="center" vertical="center"/>
    </xf>
    <xf numFmtId="166" fontId="4" fillId="10" borderId="16" xfId="0" applyNumberFormat="1" applyFont="1" applyFill="1" applyBorder="1" applyAlignment="1">
      <alignment horizontal="center" vertical="center"/>
    </xf>
    <xf numFmtId="166" fontId="2" fillId="0" borderId="0" xfId="0" applyNumberFormat="1" applyFont="1" applyAlignment="1">
      <alignment horizontal="center"/>
    </xf>
    <xf numFmtId="166" fontId="3" fillId="2" borderId="13" xfId="0" applyNumberFormat="1" applyFont="1" applyFill="1" applyBorder="1" applyAlignment="1">
      <alignment horizontal="center"/>
    </xf>
    <xf numFmtId="166" fontId="2" fillId="0" borderId="13" xfId="0" applyNumberFormat="1" applyFont="1" applyBorder="1" applyAlignment="1">
      <alignment horizontal="center"/>
    </xf>
    <xf numFmtId="166" fontId="2" fillId="2" borderId="28" xfId="0" applyNumberFormat="1" applyFont="1" applyFill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6" fontId="7" fillId="2" borderId="31" xfId="0" applyNumberFormat="1" applyFont="1" applyFill="1" applyBorder="1" applyAlignment="1">
      <alignment horizontal="center" vertical="center"/>
    </xf>
    <xf numFmtId="166" fontId="2" fillId="8" borderId="2" xfId="0" applyNumberFormat="1" applyFont="1" applyFill="1" applyBorder="1" applyAlignment="1">
      <alignment horizontal="center"/>
    </xf>
    <xf numFmtId="166" fontId="2" fillId="9" borderId="17" xfId="0" applyNumberFormat="1" applyFont="1" applyFill="1" applyBorder="1" applyAlignment="1">
      <alignment horizontal="center"/>
    </xf>
    <xf numFmtId="166" fontId="2" fillId="9" borderId="13" xfId="0" applyNumberFormat="1" applyFont="1" applyFill="1" applyBorder="1" applyAlignment="1">
      <alignment horizontal="center"/>
    </xf>
    <xf numFmtId="166" fontId="8" fillId="8" borderId="2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5" xfId="0" applyNumberFormat="1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6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6" fontId="3" fillId="2" borderId="11" xfId="1" applyNumberFormat="1" applyFont="1" applyFill="1" applyBorder="1" applyAlignment="1">
      <alignment horizontal="center" vertical="center"/>
    </xf>
    <xf numFmtId="166" fontId="3" fillId="2" borderId="15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3" xfId="1" applyNumberFormat="1" applyFont="1" applyFill="1" applyBorder="1" applyAlignment="1">
      <alignment horizontal="center" vertical="center"/>
    </xf>
    <xf numFmtId="166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0" fontId="1" fillId="2" borderId="28" xfId="1" applyFont="1" applyFill="1" applyBorder="1" applyAlignment="1">
      <alignment horizontal="center" vertical="center"/>
    </xf>
    <xf numFmtId="0" fontId="1" fillId="2" borderId="32" xfId="1" applyFont="1" applyFill="1" applyBorder="1" applyAlignment="1">
      <alignment horizontal="center" vertical="center"/>
    </xf>
    <xf numFmtId="0" fontId="1" fillId="2" borderId="33" xfId="1" applyFont="1" applyFill="1" applyBorder="1" applyAlignment="1">
      <alignment horizontal="center" vertical="center"/>
    </xf>
    <xf numFmtId="0" fontId="1" fillId="2" borderId="16" xfId="1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166" fontId="3" fillId="2" borderId="16" xfId="1" applyNumberFormat="1" applyFont="1" applyFill="1" applyBorder="1" applyAlignment="1">
      <alignment horizontal="center" vertical="center"/>
    </xf>
    <xf numFmtId="0" fontId="1" fillId="3" borderId="27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 vertical="center"/>
    </xf>
    <xf numFmtId="0" fontId="1" fillId="7" borderId="1" xfId="1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/>
    </xf>
    <xf numFmtId="166" fontId="1" fillId="2" borderId="4" xfId="1" applyNumberFormat="1" applyFont="1" applyFill="1" applyBorder="1" applyAlignment="1">
      <alignment horizontal="center" vertical="center"/>
    </xf>
    <xf numFmtId="166" fontId="1" fillId="2" borderId="5" xfId="1" applyNumberFormat="1" applyFont="1" applyFill="1" applyBorder="1" applyAlignment="1">
      <alignment horizontal="center" vertical="center"/>
    </xf>
    <xf numFmtId="166" fontId="1" fillId="2" borderId="6" xfId="1" applyNumberFormat="1" applyFont="1" applyFill="1" applyBorder="1" applyAlignment="1">
      <alignment horizontal="center" vertical="center"/>
    </xf>
    <xf numFmtId="166" fontId="1" fillId="2" borderId="7" xfId="1" applyNumberFormat="1" applyFont="1" applyFill="1" applyBorder="1" applyAlignment="1">
      <alignment horizontal="center" vertical="center"/>
    </xf>
    <xf numFmtId="0" fontId="1" fillId="10" borderId="3" xfId="1" applyFont="1" applyFill="1" applyBorder="1" applyAlignment="1">
      <alignment horizontal="center" vertical="center"/>
    </xf>
    <xf numFmtId="166" fontId="10" fillId="0" borderId="0" xfId="0" applyNumberFormat="1" applyFont="1" applyAlignment="1">
      <alignment horizontal="center"/>
    </xf>
    <xf numFmtId="166" fontId="1" fillId="2" borderId="6" xfId="0" applyNumberFormat="1" applyFont="1" applyFill="1" applyBorder="1" applyAlignment="1">
      <alignment horizontal="center" vertical="center"/>
    </xf>
    <xf numFmtId="166" fontId="1" fillId="2" borderId="7" xfId="0" applyNumberFormat="1" applyFont="1" applyFill="1" applyBorder="1" applyAlignment="1">
      <alignment horizontal="center" vertical="center"/>
    </xf>
    <xf numFmtId="166" fontId="1" fillId="2" borderId="8" xfId="0" applyNumberFormat="1" applyFont="1" applyFill="1" applyBorder="1" applyAlignment="1">
      <alignment horizontal="center" vertical="center"/>
    </xf>
    <xf numFmtId="166" fontId="3" fillId="2" borderId="11" xfId="0" applyNumberFormat="1" applyFont="1" applyFill="1" applyBorder="1" applyAlignment="1">
      <alignment horizontal="center" vertical="center"/>
    </xf>
    <xf numFmtId="166" fontId="3" fillId="2" borderId="15" xfId="0" applyNumberFormat="1" applyFont="1" applyFill="1" applyBorder="1" applyAlignment="1">
      <alignment horizontal="center" vertical="center"/>
    </xf>
    <xf numFmtId="166" fontId="3" fillId="2" borderId="16" xfId="0" applyNumberFormat="1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B13D181E-17DD-439E-A35C-3C9ED70A02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7.2023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2023.xls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2023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8.2023.xls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8.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74">
          <cell r="C74">
            <v>1918</v>
          </cell>
          <cell r="D74">
            <v>0</v>
          </cell>
          <cell r="E74">
            <v>10955</v>
          </cell>
          <cell r="F74">
            <v>1850</v>
          </cell>
          <cell r="H74">
            <v>6.2120000000003728</v>
          </cell>
          <cell r="J74">
            <v>0</v>
          </cell>
          <cell r="K74">
            <v>18126.950000000026</v>
          </cell>
          <cell r="L74">
            <v>45136.12999999983</v>
          </cell>
          <cell r="M74">
            <v>150421.26</v>
          </cell>
          <cell r="N74">
            <v>40812</v>
          </cell>
          <cell r="O74">
            <v>44353.950000000012</v>
          </cell>
          <cell r="P74">
            <v>346879.39</v>
          </cell>
          <cell r="T74">
            <v>500.72999999999615</v>
          </cell>
        </row>
      </sheetData>
      <sheetData sheetId="31"/>
      <sheetData sheetId="3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ورقة3"/>
      <sheetName val="Sheet1"/>
      <sheetName val="Sheet2"/>
      <sheetName val="Sheet3"/>
      <sheetName val="Sheet4"/>
      <sheetName val="Sheet5"/>
      <sheetName val="Sheet6"/>
      <sheetName val="Sheet7"/>
      <sheetName val="1.2023"/>
      <sheetName val="2.2020"/>
      <sheetName val="3.2020"/>
      <sheetName val="4.2020"/>
      <sheetName val="5.2021"/>
      <sheetName val="6.2020"/>
      <sheetName val="7.2020"/>
      <sheetName val="8.2020"/>
      <sheetName val="9.2019"/>
      <sheetName val="10.2020"/>
      <sheetName val="11.2020"/>
      <sheetName val="12.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369">
          <cell r="P369">
            <v>92910.649999999965</v>
          </cell>
          <cell r="Q369">
            <v>21729</v>
          </cell>
          <cell r="R369">
            <v>22119.05</v>
          </cell>
        </row>
      </sheetData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رد"/>
      <sheetName val="الجباية"/>
    </sheetNames>
    <sheetDataSet>
      <sheetData sheetId="0">
        <row r="2">
          <cell r="A2">
            <v>8</v>
          </cell>
        </row>
        <row r="3">
          <cell r="A3">
            <v>2023</v>
          </cell>
        </row>
        <row r="70">
          <cell r="C70">
            <v>893</v>
          </cell>
          <cell r="D70">
            <v>175</v>
          </cell>
          <cell r="E70">
            <v>10955</v>
          </cell>
          <cell r="F70">
            <v>1850</v>
          </cell>
          <cell r="H70">
            <v>805.0120000000004</v>
          </cell>
          <cell r="J70">
            <v>0</v>
          </cell>
          <cell r="K70">
            <v>16226.950000000026</v>
          </cell>
          <cell r="L70">
            <v>138046.77999999982</v>
          </cell>
          <cell r="M70">
            <v>43462.260000000009</v>
          </cell>
          <cell r="N70">
            <v>40812</v>
          </cell>
          <cell r="O70">
            <v>44353.950000000012</v>
          </cell>
          <cell r="P70">
            <v>346879.39</v>
          </cell>
          <cell r="Q70">
            <v>-2.9103830456733704E-11</v>
          </cell>
          <cell r="R70">
            <v>0</v>
          </cell>
          <cell r="S70">
            <v>22119.05</v>
          </cell>
          <cell r="T70">
            <v>500.72999999999615</v>
          </cell>
        </row>
      </sheetData>
      <sheetData sheetId="1">
        <row r="82">
          <cell r="C82">
            <v>-48</v>
          </cell>
          <cell r="D82">
            <v>175</v>
          </cell>
          <cell r="E82">
            <v>0</v>
          </cell>
          <cell r="F82">
            <v>3645</v>
          </cell>
          <cell r="G82">
            <v>0</v>
          </cell>
          <cell r="H82">
            <v>1.2000000000398359E-2</v>
          </cell>
          <cell r="I82">
            <v>0</v>
          </cell>
          <cell r="J82">
            <v>0</v>
          </cell>
          <cell r="K82">
            <v>-33069.049999999974</v>
          </cell>
          <cell r="L82">
            <v>60390.779999999824</v>
          </cell>
          <cell r="M82">
            <v>17724.260000000009</v>
          </cell>
          <cell r="N82">
            <v>40812</v>
          </cell>
          <cell r="O82">
            <v>33578.950000000012</v>
          </cell>
          <cell r="P82">
            <v>344639.39</v>
          </cell>
          <cell r="Q82">
            <v>-2.9103830456733704E-11</v>
          </cell>
          <cell r="R82">
            <v>0</v>
          </cell>
          <cell r="S82">
            <v>21674.05</v>
          </cell>
          <cell r="T82">
            <v>500.72999999999615</v>
          </cell>
        </row>
      </sheetData>
      <sheetData sheetId="2"/>
      <sheetData sheetId="3">
        <row r="70">
          <cell r="C70">
            <v>-948</v>
          </cell>
          <cell r="D70">
            <v>175</v>
          </cell>
          <cell r="E70">
            <v>5044</v>
          </cell>
          <cell r="F70">
            <v>4730</v>
          </cell>
          <cell r="G70">
            <v>1.2000000000398359E-2</v>
          </cell>
          <cell r="H70">
            <v>0</v>
          </cell>
          <cell r="I70">
            <v>-33069.049999999974</v>
          </cell>
          <cell r="J70">
            <v>60390.779999999824</v>
          </cell>
          <cell r="K70">
            <v>17724.260000000009</v>
          </cell>
          <cell r="L70">
            <v>40812</v>
          </cell>
          <cell r="M70">
            <v>33578.950000000012</v>
          </cell>
          <cell r="N70">
            <v>344639.39</v>
          </cell>
          <cell r="O70">
            <v>-2.9103830456733704E-11</v>
          </cell>
          <cell r="P70">
            <v>0</v>
          </cell>
          <cell r="Q70">
            <v>21674.05</v>
          </cell>
          <cell r="R70">
            <v>500.72999999999615</v>
          </cell>
        </row>
      </sheetData>
      <sheetData sheetId="4">
        <row r="67">
          <cell r="C67">
            <v>-948</v>
          </cell>
          <cell r="D67">
            <v>4492</v>
          </cell>
          <cell r="E67">
            <v>10059</v>
          </cell>
          <cell r="F67">
            <v>6220</v>
          </cell>
          <cell r="G67">
            <v>1.2000000000398359E-2</v>
          </cell>
          <cell r="H67">
            <v>0</v>
          </cell>
          <cell r="I67">
            <v>-33069.049999999974</v>
          </cell>
          <cell r="J67">
            <v>60390.779999999824</v>
          </cell>
          <cell r="K67">
            <v>17724.260000000009</v>
          </cell>
          <cell r="L67">
            <v>40812</v>
          </cell>
          <cell r="M67">
            <v>25978.950000000012</v>
          </cell>
          <cell r="N67">
            <v>349639.39</v>
          </cell>
          <cell r="O67">
            <v>-2.9103830456733704E-11</v>
          </cell>
          <cell r="P67">
            <v>0</v>
          </cell>
          <cell r="Q67">
            <v>21674.05</v>
          </cell>
          <cell r="R67">
            <v>500.72999999999615</v>
          </cell>
        </row>
      </sheetData>
      <sheetData sheetId="5">
        <row r="69">
          <cell r="C69">
            <v>-1348</v>
          </cell>
          <cell r="D69">
            <v>4492</v>
          </cell>
          <cell r="E69">
            <v>-1482</v>
          </cell>
          <cell r="F69">
            <v>2525</v>
          </cell>
          <cell r="G69">
            <v>1.2000000000398359E-2</v>
          </cell>
          <cell r="H69">
            <v>0</v>
          </cell>
          <cell r="I69">
            <v>9748.1300000000265</v>
          </cell>
          <cell r="J69">
            <v>-65692.220000000176</v>
          </cell>
          <cell r="K69">
            <v>24024.260000000009</v>
          </cell>
          <cell r="L69">
            <v>40812</v>
          </cell>
          <cell r="M69">
            <v>11674.950000000012</v>
          </cell>
          <cell r="N69">
            <v>349639.39</v>
          </cell>
          <cell r="O69">
            <v>-2.9103830456733704E-11</v>
          </cell>
          <cell r="P69">
            <v>0</v>
          </cell>
          <cell r="Q69">
            <v>21674.05</v>
          </cell>
          <cell r="R69">
            <v>500.72999999999615</v>
          </cell>
        </row>
      </sheetData>
      <sheetData sheetId="6">
        <row r="67">
          <cell r="C67">
            <v>3652</v>
          </cell>
          <cell r="D67">
            <v>237</v>
          </cell>
          <cell r="E67">
            <v>-1482</v>
          </cell>
          <cell r="F67">
            <v>2525</v>
          </cell>
          <cell r="G67">
            <v>1.2000000000398359E-2</v>
          </cell>
          <cell r="H67">
            <v>0</v>
          </cell>
          <cell r="I67">
            <v>11898.130000000026</v>
          </cell>
          <cell r="J67">
            <v>-65692.220000000176</v>
          </cell>
          <cell r="K67">
            <v>24024.260000000009</v>
          </cell>
          <cell r="L67">
            <v>40812</v>
          </cell>
          <cell r="M67">
            <v>11674.950000000012</v>
          </cell>
          <cell r="N67">
            <v>349639.39</v>
          </cell>
          <cell r="O67">
            <v>-2.9103830456733704E-11</v>
          </cell>
          <cell r="P67">
            <v>0</v>
          </cell>
          <cell r="Q67">
            <v>21674.05</v>
          </cell>
          <cell r="R67">
            <v>500.72999999999615</v>
          </cell>
        </row>
      </sheetData>
      <sheetData sheetId="7">
        <row r="70">
          <cell r="C70">
            <v>1333</v>
          </cell>
          <cell r="D70">
            <v>1532</v>
          </cell>
          <cell r="E70">
            <v>0</v>
          </cell>
          <cell r="F70">
            <v>2823</v>
          </cell>
          <cell r="G70" t="e">
            <v>#REF!</v>
          </cell>
          <cell r="H70">
            <v>1.2000000000398359E-2</v>
          </cell>
          <cell r="I70">
            <v>0</v>
          </cell>
          <cell r="J70">
            <v>0</v>
          </cell>
          <cell r="K70">
            <v>11421.980000000027</v>
          </cell>
          <cell r="L70">
            <v>56355.779999999824</v>
          </cell>
          <cell r="M70">
            <v>25173.330000000009</v>
          </cell>
          <cell r="N70">
            <v>40812</v>
          </cell>
          <cell r="O70">
            <v>11674.950000000012</v>
          </cell>
          <cell r="P70">
            <v>349639.39</v>
          </cell>
          <cell r="Q70">
            <v>-2.9103830456733704E-11</v>
          </cell>
          <cell r="R70">
            <v>0</v>
          </cell>
          <cell r="S70">
            <v>21673.69</v>
          </cell>
          <cell r="T70">
            <v>500.72999999999615</v>
          </cell>
          <cell r="U70" t="e">
            <v>#REF!</v>
          </cell>
          <cell r="V70" t="e">
            <v>#REF!</v>
          </cell>
        </row>
      </sheetData>
      <sheetData sheetId="8">
        <row r="67">
          <cell r="C67">
            <v>1333</v>
          </cell>
          <cell r="D67">
            <v>7728</v>
          </cell>
          <cell r="E67">
            <v>6090</v>
          </cell>
          <cell r="F67">
            <v>4618</v>
          </cell>
          <cell r="H67">
            <v>33.812000000000396</v>
          </cell>
          <cell r="J67">
            <v>0</v>
          </cell>
          <cell r="K67">
            <v>-55612.019999999975</v>
          </cell>
          <cell r="L67">
            <v>56355.779999999824</v>
          </cell>
          <cell r="M67">
            <v>23873.330000000009</v>
          </cell>
          <cell r="N67">
            <v>40812</v>
          </cell>
          <cell r="O67">
            <v>11674.950000000012</v>
          </cell>
          <cell r="P67">
            <v>250612.39</v>
          </cell>
          <cell r="Q67">
            <v>-2.9103830456733704E-11</v>
          </cell>
          <cell r="R67">
            <v>0</v>
          </cell>
          <cell r="S67">
            <v>21673.69</v>
          </cell>
          <cell r="T67">
            <v>500.72999999999615</v>
          </cell>
        </row>
      </sheetData>
      <sheetData sheetId="9"/>
      <sheetData sheetId="10">
        <row r="62">
          <cell r="C62">
            <v>5097</v>
          </cell>
          <cell r="D62">
            <v>31</v>
          </cell>
          <cell r="E62">
            <v>0</v>
          </cell>
          <cell r="F62">
            <v>0</v>
          </cell>
          <cell r="G62" t="e">
            <v>#REF!</v>
          </cell>
          <cell r="H62">
            <v>-6.1879999999996045</v>
          </cell>
          <cell r="I62">
            <v>0</v>
          </cell>
          <cell r="J62">
            <v>0</v>
          </cell>
          <cell r="K62">
            <v>3362.980000000025</v>
          </cell>
          <cell r="L62">
            <v>7435.7799999998242</v>
          </cell>
          <cell r="M62">
            <v>29831.330000000009</v>
          </cell>
          <cell r="N62">
            <v>40812</v>
          </cell>
          <cell r="O62">
            <v>11674.950000000012</v>
          </cell>
          <cell r="P62">
            <v>245812.39</v>
          </cell>
          <cell r="Q62">
            <v>-2.9103830456733704E-11</v>
          </cell>
          <cell r="R62">
            <v>0</v>
          </cell>
          <cell r="S62">
            <v>21713.69</v>
          </cell>
          <cell r="T62">
            <v>500.72999999999615</v>
          </cell>
          <cell r="U62" t="e">
            <v>#REF!</v>
          </cell>
          <cell r="V62" t="e">
            <v>#REF!</v>
          </cell>
        </row>
      </sheetData>
      <sheetData sheetId="11">
        <row r="63">
          <cell r="C63">
            <v>5097</v>
          </cell>
          <cell r="D63">
            <v>31</v>
          </cell>
          <cell r="E63">
            <v>0</v>
          </cell>
          <cell r="F63">
            <v>0</v>
          </cell>
          <cell r="G63" t="e">
            <v>#REF!</v>
          </cell>
          <cell r="H63">
            <v>-6.1879999999996045</v>
          </cell>
          <cell r="I63">
            <v>0</v>
          </cell>
          <cell r="J63">
            <v>0</v>
          </cell>
          <cell r="K63">
            <v>-4984.019999999975</v>
          </cell>
          <cell r="L63">
            <v>7435.7799999998242</v>
          </cell>
          <cell r="M63">
            <v>29831.330000000009</v>
          </cell>
          <cell r="N63">
            <v>40812</v>
          </cell>
          <cell r="O63">
            <v>11674.950000000012</v>
          </cell>
          <cell r="P63">
            <v>245812.39</v>
          </cell>
          <cell r="Q63">
            <v>-2.9103830456733704E-11</v>
          </cell>
          <cell r="R63">
            <v>0</v>
          </cell>
          <cell r="S63">
            <v>21713.69</v>
          </cell>
          <cell r="T63">
            <v>500.72999999999615</v>
          </cell>
          <cell r="U63" t="e">
            <v>#REF!</v>
          </cell>
          <cell r="V63" t="e">
            <v>#REF!</v>
          </cell>
        </row>
      </sheetData>
      <sheetData sheetId="12">
        <row r="69">
          <cell r="C69">
            <v>4097</v>
          </cell>
          <cell r="D69">
            <v>8551</v>
          </cell>
          <cell r="E69">
            <v>13370</v>
          </cell>
          <cell r="F69">
            <v>4110</v>
          </cell>
          <cell r="G69" t="e">
            <v>#REF!</v>
          </cell>
          <cell r="H69">
            <v>-6.1879999999996045</v>
          </cell>
          <cell r="I69">
            <v>0</v>
          </cell>
          <cell r="J69">
            <v>0</v>
          </cell>
          <cell r="K69">
            <v>-4534.019999999975</v>
          </cell>
          <cell r="L69">
            <v>7435.7799999998242</v>
          </cell>
          <cell r="M69">
            <v>29831.330000000009</v>
          </cell>
          <cell r="N69">
            <v>40812</v>
          </cell>
          <cell r="O69">
            <v>11674.950000000012</v>
          </cell>
          <cell r="P69">
            <v>245812.39</v>
          </cell>
          <cell r="Q69">
            <v>-2.9103830456733704E-11</v>
          </cell>
          <cell r="R69">
            <v>0</v>
          </cell>
          <cell r="S69">
            <v>21713.69</v>
          </cell>
          <cell r="T69">
            <v>500.72999999999615</v>
          </cell>
          <cell r="U69" t="e">
            <v>#REF!</v>
          </cell>
          <cell r="V69" t="e">
            <v>#REF!</v>
          </cell>
        </row>
      </sheetData>
      <sheetData sheetId="13">
        <row r="1">
          <cell r="A1">
            <v>14</v>
          </cell>
        </row>
        <row r="65">
          <cell r="C65">
            <v>3287</v>
          </cell>
          <cell r="D65">
            <v>2251</v>
          </cell>
          <cell r="E65">
            <v>0</v>
          </cell>
          <cell r="F65">
            <v>0</v>
          </cell>
          <cell r="H65">
            <v>-6.1879999999996045</v>
          </cell>
          <cell r="J65">
            <v>0</v>
          </cell>
          <cell r="K65">
            <v>1765.980000000025</v>
          </cell>
          <cell r="L65">
            <v>31576.779999999824</v>
          </cell>
          <cell r="M65">
            <v>35643.330000000009</v>
          </cell>
          <cell r="N65">
            <v>40812</v>
          </cell>
          <cell r="O65">
            <v>11674.950000000012</v>
          </cell>
          <cell r="P65">
            <v>245812.39</v>
          </cell>
          <cell r="Q65">
            <v>-2.9103830456733704E-11</v>
          </cell>
          <cell r="R65">
            <v>0</v>
          </cell>
          <cell r="S65">
            <v>20279.368999999999</v>
          </cell>
          <cell r="T65">
            <v>2500.7299999999959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:AE246"/>
  <sheetViews>
    <sheetView rightToLeft="1" workbookViewId="0">
      <selection activeCell="A18" sqref="A18"/>
    </sheetView>
  </sheetViews>
  <sheetFormatPr defaultRowHeight="15" x14ac:dyDescent="0.25"/>
  <cols>
    <col min="1" max="1" width="47.8554687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0" customWidth="1"/>
    <col min="9" max="9" width="9.28515625" style="120" hidden="1" customWidth="1"/>
    <col min="10" max="10" width="9.28515625" style="120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8" width="8.85546875" style="121" customWidth="1"/>
    <col min="19" max="19" width="10.28515625" style="120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7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7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7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7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7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7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7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7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7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7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7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7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7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7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7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7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7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7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7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7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7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7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7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7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7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7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7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7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7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7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7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7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7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7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7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7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7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7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7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7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7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7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7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7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7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7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7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7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7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7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7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7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7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7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7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7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7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7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7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7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7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7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7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</v>
      </c>
      <c r="B1" s="232" t="s">
        <v>0</v>
      </c>
      <c r="C1" s="233"/>
      <c r="D1" s="233"/>
      <c r="E1" s="233"/>
      <c r="F1" s="233"/>
      <c r="G1" s="233"/>
      <c r="H1" s="234"/>
      <c r="I1" s="235"/>
      <c r="J1" s="2"/>
      <c r="K1" s="236" t="s">
        <v>1</v>
      </c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v>8</v>
      </c>
      <c r="B2" s="239" t="s">
        <v>2</v>
      </c>
      <c r="C2" s="241" t="s">
        <v>3</v>
      </c>
      <c r="D2" s="243" t="s">
        <v>4</v>
      </c>
      <c r="E2" s="243"/>
      <c r="F2" s="244"/>
      <c r="G2" s="245"/>
      <c r="H2" s="246" t="s">
        <v>5</v>
      </c>
      <c r="I2" s="246" t="s">
        <v>6</v>
      </c>
      <c r="J2" s="246" t="s">
        <v>6</v>
      </c>
      <c r="K2" s="249" t="s">
        <v>4</v>
      </c>
      <c r="L2" s="250"/>
      <c r="M2" s="250"/>
      <c r="N2" s="250"/>
      <c r="O2" s="250"/>
      <c r="P2" s="250"/>
      <c r="Q2" s="250"/>
      <c r="R2" s="251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v>2023</v>
      </c>
      <c r="B3" s="240"/>
      <c r="C3" s="242"/>
      <c r="D3" s="9" t="s">
        <v>9</v>
      </c>
      <c r="E3" s="10" t="s">
        <v>10</v>
      </c>
      <c r="F3" s="11" t="s">
        <v>11</v>
      </c>
      <c r="G3" s="12" t="s">
        <v>12</v>
      </c>
      <c r="H3" s="247"/>
      <c r="I3" s="247"/>
      <c r="J3" s="24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1046</v>
      </c>
      <c r="C4" s="23">
        <f>'[1]31'!$C$74</f>
        <v>1918</v>
      </c>
      <c r="D4" s="23">
        <f>'[1]31'!$D$74</f>
        <v>0</v>
      </c>
      <c r="E4" s="24">
        <f>'[1]31'!$E$74</f>
        <v>10955</v>
      </c>
      <c r="F4" s="23">
        <f>'[1]31'!$F$74</f>
        <v>1850</v>
      </c>
      <c r="G4" s="25"/>
      <c r="H4" s="26">
        <f>'[1]31'!$H$74</f>
        <v>6.2120000000003728</v>
      </c>
      <c r="I4" s="27"/>
      <c r="J4" s="28">
        <f>'[1]31'!$J$74</f>
        <v>0</v>
      </c>
      <c r="K4" s="29">
        <f>'[1]31'!$K$74</f>
        <v>18126.950000000026</v>
      </c>
      <c r="L4" s="26">
        <f>'[1]31'!$L$74</f>
        <v>45136.12999999983</v>
      </c>
      <c r="M4" s="28">
        <f>'[1]31'!$M$74</f>
        <v>150421.26</v>
      </c>
      <c r="N4" s="29">
        <f>'[1]31'!$N$74</f>
        <v>40812</v>
      </c>
      <c r="O4" s="27">
        <f>'[1]31'!$O$74</f>
        <v>44353.950000000012</v>
      </c>
      <c r="P4" s="27">
        <f>'[1]31'!$P$74</f>
        <v>346879.39</v>
      </c>
      <c r="Q4" s="30">
        <f>'[2]7.2020'!$P$369</f>
        <v>92910.649999999965</v>
      </c>
      <c r="R4" s="26">
        <f>'[2]7.2020'!$Q$369</f>
        <v>21729</v>
      </c>
      <c r="S4" s="28">
        <f>'[2]7.2020'!$R$369</f>
        <v>22119.05</v>
      </c>
      <c r="T4" s="28">
        <f>'[1]31'!$T$74</f>
        <v>500.72999999999615</v>
      </c>
      <c r="U4" s="31">
        <v>0</v>
      </c>
      <c r="V4" s="32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23</v>
      </c>
      <c r="B5" s="34">
        <f>B4+1</f>
        <v>1047</v>
      </c>
      <c r="C5" s="35"/>
      <c r="D5" s="36"/>
      <c r="E5" s="37"/>
      <c r="F5" s="38"/>
      <c r="G5" s="39"/>
      <c r="H5" s="40">
        <v>0</v>
      </c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>B5+1</f>
        <v>1048</v>
      </c>
      <c r="C6" s="35"/>
      <c r="D6" s="36">
        <v>175</v>
      </c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25</v>
      </c>
      <c r="B7" s="34">
        <f>B6+1</f>
        <v>1049</v>
      </c>
      <c r="C7" s="35"/>
      <c r="D7" s="36"/>
      <c r="E7" s="37"/>
      <c r="F7" s="38"/>
      <c r="G7" s="39"/>
      <c r="H7" s="40">
        <v>33.799999999999997</v>
      </c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26</v>
      </c>
      <c r="B8" s="34">
        <f>B7+1</f>
        <v>1050</v>
      </c>
      <c r="C8" s="35"/>
      <c r="D8" s="36"/>
      <c r="E8" s="37"/>
      <c r="F8" s="38"/>
      <c r="G8" s="39"/>
      <c r="H8" s="40"/>
      <c r="I8" s="47"/>
      <c r="J8" s="48"/>
      <c r="K8" s="43">
        <v>500</v>
      </c>
      <c r="L8" s="40"/>
      <c r="M8" s="42"/>
      <c r="N8" s="43"/>
      <c r="O8" s="41"/>
      <c r="P8" s="42"/>
      <c r="Q8" s="44"/>
      <c r="R8" s="40"/>
      <c r="S8" s="48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ref="B9:B20" si="0">B8+1</f>
        <v>1051</v>
      </c>
      <c r="C9" s="35"/>
      <c r="D9" s="36"/>
      <c r="E9" s="37"/>
      <c r="F9" s="38"/>
      <c r="G9" s="39"/>
      <c r="H9" s="40"/>
      <c r="I9" s="47"/>
      <c r="J9" s="48"/>
      <c r="K9" s="43"/>
      <c r="L9" s="40"/>
      <c r="M9" s="42"/>
      <c r="N9" s="43"/>
      <c r="O9" s="41"/>
      <c r="P9" s="42"/>
      <c r="Q9" s="44"/>
      <c r="R9" s="40"/>
      <c r="S9" s="48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1052</v>
      </c>
      <c r="C10" s="35"/>
      <c r="D10" s="36"/>
      <c r="E10" s="37"/>
      <c r="F10" s="38"/>
      <c r="G10" s="39"/>
      <c r="H10" s="40"/>
      <c r="I10" s="47"/>
      <c r="J10" s="48"/>
      <c r="K10" s="43"/>
      <c r="L10" s="40"/>
      <c r="M10" s="42"/>
      <c r="N10" s="43"/>
      <c r="O10" s="41"/>
      <c r="P10" s="42"/>
      <c r="Q10" s="44"/>
      <c r="R10" s="40"/>
      <c r="S10" s="48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1053</v>
      </c>
      <c r="C11" s="35"/>
      <c r="D11" s="36"/>
      <c r="E11" s="37"/>
      <c r="F11" s="38"/>
      <c r="G11" s="39"/>
      <c r="H11" s="40"/>
      <c r="I11" s="47"/>
      <c r="J11" s="48"/>
      <c r="K11" s="43"/>
      <c r="L11" s="40"/>
      <c r="M11" s="42"/>
      <c r="N11" s="43"/>
      <c r="O11" s="41"/>
      <c r="P11" s="42"/>
      <c r="Q11" s="44"/>
      <c r="R11" s="40"/>
      <c r="S11" s="48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1054</v>
      </c>
      <c r="C12" s="35"/>
      <c r="D12" s="36"/>
      <c r="E12" s="37"/>
      <c r="F12" s="38"/>
      <c r="G12" s="39"/>
      <c r="H12" s="40"/>
      <c r="I12" s="47"/>
      <c r="J12" s="48"/>
      <c r="K12" s="43"/>
      <c r="L12" s="40"/>
      <c r="M12" s="42"/>
      <c r="N12" s="43"/>
      <c r="O12" s="41"/>
      <c r="P12" s="42"/>
      <c r="Q12" s="44"/>
      <c r="R12" s="40"/>
      <c r="S12" s="48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1055</v>
      </c>
      <c r="C13" s="35"/>
      <c r="D13" s="36"/>
      <c r="E13" s="37"/>
      <c r="F13" s="38"/>
      <c r="G13" s="39"/>
      <c r="H13" s="40"/>
      <c r="I13" s="47"/>
      <c r="J13" s="48"/>
      <c r="K13" s="43"/>
      <c r="L13" s="40"/>
      <c r="M13" s="42"/>
      <c r="N13" s="43"/>
      <c r="O13" s="41"/>
      <c r="P13" s="42"/>
      <c r="Q13" s="44"/>
      <c r="R13" s="40"/>
      <c r="S13" s="48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1056</v>
      </c>
      <c r="C14" s="35"/>
      <c r="D14" s="36"/>
      <c r="E14" s="37"/>
      <c r="F14" s="38"/>
      <c r="G14" s="39"/>
      <c r="H14" s="40"/>
      <c r="I14" s="47"/>
      <c r="J14" s="48"/>
      <c r="K14" s="43"/>
      <c r="L14" s="40"/>
      <c r="M14" s="42"/>
      <c r="N14" s="43"/>
      <c r="O14" s="41"/>
      <c r="P14" s="42"/>
      <c r="Q14" s="44"/>
      <c r="R14" s="40"/>
      <c r="S14" s="48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1057</v>
      </c>
      <c r="C15" s="35"/>
      <c r="D15" s="36"/>
      <c r="E15" s="37"/>
      <c r="F15" s="38"/>
      <c r="G15" s="39"/>
      <c r="H15" s="40"/>
      <c r="I15" s="47"/>
      <c r="J15" s="48"/>
      <c r="K15" s="43"/>
      <c r="L15" s="40"/>
      <c r="M15" s="42"/>
      <c r="N15" s="43"/>
      <c r="O15" s="41"/>
      <c r="P15" s="42"/>
      <c r="Q15" s="44"/>
      <c r="R15" s="40"/>
      <c r="S15" s="48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1058</v>
      </c>
      <c r="C16" s="35"/>
      <c r="D16" s="36"/>
      <c r="E16" s="37"/>
      <c r="F16" s="38"/>
      <c r="G16" s="39"/>
      <c r="H16" s="40"/>
      <c r="I16" s="47"/>
      <c r="J16" s="48"/>
      <c r="K16" s="43"/>
      <c r="L16" s="40"/>
      <c r="M16" s="42"/>
      <c r="N16" s="43"/>
      <c r="O16" s="41"/>
      <c r="P16" s="42"/>
      <c r="Q16" s="44"/>
      <c r="R16" s="40"/>
      <c r="S16" s="48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1059</v>
      </c>
      <c r="C17" s="35"/>
      <c r="D17" s="36"/>
      <c r="E17" s="37"/>
      <c r="F17" s="38"/>
      <c r="G17" s="39"/>
      <c r="H17" s="40"/>
      <c r="I17" s="47"/>
      <c r="J17" s="48"/>
      <c r="K17" s="43"/>
      <c r="L17" s="40"/>
      <c r="M17" s="42"/>
      <c r="N17" s="43"/>
      <c r="O17" s="41"/>
      <c r="P17" s="42"/>
      <c r="Q17" s="44"/>
      <c r="R17" s="40"/>
      <c r="S17" s="48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27</v>
      </c>
      <c r="B18" s="34">
        <f t="shared" si="0"/>
        <v>1060</v>
      </c>
      <c r="C18" s="35"/>
      <c r="D18" s="36"/>
      <c r="E18" s="37"/>
      <c r="F18" s="38"/>
      <c r="G18" s="39"/>
      <c r="H18" s="40"/>
      <c r="I18" s="47"/>
      <c r="J18" s="48"/>
      <c r="K18" s="43"/>
      <c r="L18" s="40"/>
      <c r="M18" s="42"/>
      <c r="N18" s="43"/>
      <c r="O18" s="41"/>
      <c r="P18" s="42"/>
      <c r="Q18" s="44"/>
      <c r="R18" s="40"/>
      <c r="S18" s="48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27</v>
      </c>
      <c r="B19" s="34">
        <f t="shared" si="0"/>
        <v>1061</v>
      </c>
      <c r="C19" s="35"/>
      <c r="D19" s="36"/>
      <c r="E19" s="37"/>
      <c r="F19" s="38"/>
      <c r="G19" s="39"/>
      <c r="H19" s="40"/>
      <c r="I19" s="47"/>
      <c r="J19" s="48"/>
      <c r="K19" s="43"/>
      <c r="L19" s="40"/>
      <c r="M19" s="42"/>
      <c r="N19" s="43"/>
      <c r="O19" s="41"/>
      <c r="P19" s="42"/>
      <c r="Q19" s="44"/>
      <c r="R19" s="40"/>
      <c r="S19" s="48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28</v>
      </c>
      <c r="B20" s="34">
        <f t="shared" si="0"/>
        <v>1062</v>
      </c>
      <c r="C20" s="35"/>
      <c r="D20" s="36"/>
      <c r="E20" s="37"/>
      <c r="F20" s="38"/>
      <c r="G20" s="39"/>
      <c r="H20" s="40"/>
      <c r="I20" s="47"/>
      <c r="J20" s="48"/>
      <c r="K20" s="43"/>
      <c r="L20" s="40"/>
      <c r="M20" s="42"/>
      <c r="N20" s="43"/>
      <c r="O20" s="41"/>
      <c r="P20" s="42"/>
      <c r="Q20" s="44"/>
      <c r="R20" s="40"/>
      <c r="S20" s="48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29</v>
      </c>
      <c r="B21" s="34">
        <f>B20+1</f>
        <v>1063</v>
      </c>
      <c r="C21" s="35"/>
      <c r="D21" s="36"/>
      <c r="E21" s="37"/>
      <c r="F21" s="38"/>
      <c r="G21" s="39"/>
      <c r="H21" s="40"/>
      <c r="I21" s="47"/>
      <c r="J21" s="48"/>
      <c r="K21" s="43"/>
      <c r="L21" s="40"/>
      <c r="M21" s="42"/>
      <c r="N21" s="43"/>
      <c r="O21" s="41"/>
      <c r="P21" s="42"/>
      <c r="Q21" s="44"/>
      <c r="R21" s="40"/>
      <c r="S21" s="48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33" t="s">
        <v>30</v>
      </c>
      <c r="B22" s="34">
        <f>B21+1</f>
        <v>1064</v>
      </c>
      <c r="C22" s="35"/>
      <c r="D22" s="36"/>
      <c r="E22" s="37"/>
      <c r="F22" s="38"/>
      <c r="G22" s="39"/>
      <c r="H22" s="40"/>
      <c r="I22" s="47"/>
      <c r="J22" s="48"/>
      <c r="K22" s="43"/>
      <c r="L22" s="40"/>
      <c r="M22" s="42"/>
      <c r="N22" s="43"/>
      <c r="O22" s="41"/>
      <c r="P22" s="42"/>
      <c r="Q22" s="49"/>
      <c r="R22" s="40"/>
      <c r="S22" s="48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252" t="s">
        <v>31</v>
      </c>
      <c r="B23" s="253"/>
      <c r="C23" s="50">
        <f t="shared" ref="C23:V23" si="1">SUM(C4:C22)</f>
        <v>1918</v>
      </c>
      <c r="D23" s="50">
        <f t="shared" si="1"/>
        <v>175</v>
      </c>
      <c r="E23" s="51">
        <f t="shared" si="1"/>
        <v>10955</v>
      </c>
      <c r="F23" s="50">
        <f t="shared" si="1"/>
        <v>1850</v>
      </c>
      <c r="G23" s="52">
        <f t="shared" si="1"/>
        <v>0</v>
      </c>
      <c r="H23" s="50">
        <f t="shared" si="1"/>
        <v>40.01200000000037</v>
      </c>
      <c r="I23" s="51">
        <f t="shared" si="1"/>
        <v>0</v>
      </c>
      <c r="J23" s="28">
        <f t="shared" si="1"/>
        <v>0</v>
      </c>
      <c r="K23" s="29">
        <f t="shared" si="1"/>
        <v>18626.950000000026</v>
      </c>
      <c r="L23" s="28">
        <f t="shared" si="1"/>
        <v>45136.12999999983</v>
      </c>
      <c r="M23" s="50">
        <f t="shared" si="1"/>
        <v>150421.26</v>
      </c>
      <c r="N23" s="50">
        <f t="shared" si="1"/>
        <v>40812</v>
      </c>
      <c r="O23" s="51">
        <f t="shared" si="1"/>
        <v>44353.950000000012</v>
      </c>
      <c r="P23" s="50">
        <f t="shared" si="1"/>
        <v>346879.39</v>
      </c>
      <c r="Q23" s="28">
        <f t="shared" si="1"/>
        <v>92910.649999999965</v>
      </c>
      <c r="R23" s="28">
        <f t="shared" si="1"/>
        <v>21729</v>
      </c>
      <c r="S23" s="50">
        <f t="shared" si="1"/>
        <v>22119.05</v>
      </c>
      <c r="T23" s="50">
        <f t="shared" si="1"/>
        <v>500.72999999999615</v>
      </c>
      <c r="U23" s="50">
        <f t="shared" si="1"/>
        <v>0</v>
      </c>
      <c r="V23" s="50">
        <f t="shared" si="1"/>
        <v>0</v>
      </c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53" t="s">
        <v>32</v>
      </c>
      <c r="B24" s="54">
        <v>409</v>
      </c>
      <c r="C24" s="54"/>
      <c r="D24" s="55"/>
      <c r="E24" s="56"/>
      <c r="F24" s="57"/>
      <c r="G24" s="58"/>
      <c r="H24" s="59"/>
      <c r="I24" s="60"/>
      <c r="J24" s="61"/>
      <c r="K24" s="62"/>
      <c r="L24" s="63"/>
      <c r="M24" s="64"/>
      <c r="N24" s="64"/>
      <c r="O24" s="65"/>
      <c r="P24" s="64"/>
      <c r="Q24" s="66"/>
      <c r="R24" s="63"/>
      <c r="S24" s="61"/>
      <c r="T24" s="64"/>
      <c r="U24" s="67"/>
      <c r="V24" s="68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33</v>
      </c>
      <c r="B25" s="69">
        <f>B24+1</f>
        <v>410</v>
      </c>
      <c r="C25" s="70"/>
      <c r="D25" s="36"/>
      <c r="E25" s="71"/>
      <c r="F25" s="38"/>
      <c r="G25" s="39"/>
      <c r="H25" s="40">
        <v>765</v>
      </c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34</v>
      </c>
      <c r="B26" s="69">
        <f>B25+1</f>
        <v>411</v>
      </c>
      <c r="C26" s="70"/>
      <c r="D26" s="36"/>
      <c r="E26" s="71"/>
      <c r="F26" s="38"/>
      <c r="G26" s="39"/>
      <c r="H26" s="40"/>
      <c r="I26" s="41"/>
      <c r="J26" s="42"/>
      <c r="K26" s="43"/>
      <c r="L26" s="40">
        <v>92910.65</v>
      </c>
      <c r="M26" s="42"/>
      <c r="N26" s="42"/>
      <c r="O26" s="41"/>
      <c r="P26" s="42"/>
      <c r="Q26" s="44">
        <v>-92910.65</v>
      </c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35</v>
      </c>
      <c r="B27" s="69">
        <f>B26+1</f>
        <v>412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>
        <v>21729</v>
      </c>
      <c r="N27" s="42"/>
      <c r="O27" s="41"/>
      <c r="P27" s="42"/>
      <c r="Q27" s="44"/>
      <c r="R27" s="40">
        <v>-21729</v>
      </c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>B27+1</f>
        <v>413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ref="B29:B43" si="2">B28+1</f>
        <v>414</v>
      </c>
      <c r="C29" s="70"/>
      <c r="D29" s="36"/>
      <c r="E29" s="71"/>
      <c r="F29" s="38"/>
      <c r="G29" s="39"/>
      <c r="H29" s="74"/>
      <c r="I29" s="47"/>
      <c r="J29" s="48"/>
      <c r="K29" s="43"/>
      <c r="L29" s="43"/>
      <c r="M29" s="40"/>
      <c r="N29" s="42"/>
      <c r="O29" s="41"/>
      <c r="P29" s="42"/>
      <c r="Q29" s="44"/>
      <c r="R29" s="40"/>
      <c r="S29" s="48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415</v>
      </c>
      <c r="C30" s="70"/>
      <c r="D30" s="36"/>
      <c r="E30" s="71"/>
      <c r="F30" s="38"/>
      <c r="G30" s="39"/>
      <c r="H30" s="74"/>
      <c r="I30" s="47"/>
      <c r="J30" s="48"/>
      <c r="K30" s="43"/>
      <c r="L30" s="43"/>
      <c r="M30" s="40"/>
      <c r="N30" s="42"/>
      <c r="O30" s="41"/>
      <c r="P30" s="42"/>
      <c r="Q30" s="44"/>
      <c r="R30" s="40"/>
      <c r="S30" s="48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416</v>
      </c>
      <c r="C31" s="70"/>
      <c r="D31" s="36"/>
      <c r="E31" s="71"/>
      <c r="F31" s="38"/>
      <c r="G31" s="39"/>
      <c r="H31" s="74"/>
      <c r="I31" s="47"/>
      <c r="J31" s="48"/>
      <c r="K31" s="43"/>
      <c r="L31" s="40"/>
      <c r="M31" s="42"/>
      <c r="N31" s="42"/>
      <c r="O31" s="41"/>
      <c r="P31" s="42"/>
      <c r="Q31" s="44"/>
      <c r="R31" s="40"/>
      <c r="S31" s="48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417</v>
      </c>
      <c r="C32" s="70"/>
      <c r="D32" s="36"/>
      <c r="E32" s="71"/>
      <c r="F32" s="38"/>
      <c r="G32" s="39"/>
      <c r="H32" s="74"/>
      <c r="I32" s="47"/>
      <c r="J32" s="48"/>
      <c r="K32" s="43"/>
      <c r="L32" s="40"/>
      <c r="M32" s="42"/>
      <c r="N32" s="42"/>
      <c r="O32" s="41"/>
      <c r="P32" s="42"/>
      <c r="Q32" s="44"/>
      <c r="R32" s="40"/>
      <c r="S32" s="48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418</v>
      </c>
      <c r="C33" s="70"/>
      <c r="D33" s="36"/>
      <c r="E33" s="71"/>
      <c r="F33" s="38"/>
      <c r="G33" s="39"/>
      <c r="H33" s="74"/>
      <c r="I33" s="47"/>
      <c r="J33" s="48"/>
      <c r="K33" s="43"/>
      <c r="L33" s="40"/>
      <c r="M33" s="42"/>
      <c r="N33" s="42"/>
      <c r="O33" s="41"/>
      <c r="P33" s="42"/>
      <c r="Q33" s="44"/>
      <c r="R33" s="40"/>
      <c r="S33" s="48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419</v>
      </c>
      <c r="C34" s="70"/>
      <c r="D34" s="36"/>
      <c r="E34" s="71"/>
      <c r="F34" s="38"/>
      <c r="G34" s="39"/>
      <c r="H34" s="74"/>
      <c r="I34" s="47"/>
      <c r="J34" s="48"/>
      <c r="K34" s="43"/>
      <c r="L34" s="40"/>
      <c r="M34" s="42"/>
      <c r="N34" s="42"/>
      <c r="O34" s="41"/>
      <c r="P34" s="42"/>
      <c r="Q34" s="44"/>
      <c r="R34" s="40"/>
      <c r="S34" s="48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420</v>
      </c>
      <c r="C35" s="70"/>
      <c r="D35" s="36"/>
      <c r="E35" s="71"/>
      <c r="F35" s="38"/>
      <c r="G35" s="39"/>
      <c r="H35" s="74"/>
      <c r="I35" s="47"/>
      <c r="J35" s="48"/>
      <c r="K35" s="43"/>
      <c r="L35" s="40"/>
      <c r="M35" s="42"/>
      <c r="N35" s="42"/>
      <c r="O35" s="41"/>
      <c r="P35" s="42"/>
      <c r="Q35" s="44"/>
      <c r="R35" s="40"/>
      <c r="S35" s="48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36</v>
      </c>
      <c r="B36" s="69">
        <f t="shared" si="2"/>
        <v>421</v>
      </c>
      <c r="C36" s="70"/>
      <c r="D36" s="36"/>
      <c r="E36" s="71"/>
      <c r="F36" s="38"/>
      <c r="G36" s="39"/>
      <c r="H36" s="74"/>
      <c r="I36" s="47"/>
      <c r="J36" s="48"/>
      <c r="K36" s="43"/>
      <c r="L36" s="40"/>
      <c r="M36" s="42"/>
      <c r="N36" s="42"/>
      <c r="O36" s="41"/>
      <c r="P36" s="42"/>
      <c r="Q36" s="44"/>
      <c r="R36" s="40"/>
      <c r="S36" s="48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37</v>
      </c>
      <c r="B37" s="69">
        <f t="shared" si="2"/>
        <v>422</v>
      </c>
      <c r="C37" s="70"/>
      <c r="D37" s="36"/>
      <c r="E37" s="71"/>
      <c r="F37" s="38"/>
      <c r="G37" s="39"/>
      <c r="H37" s="74"/>
      <c r="I37" s="47"/>
      <c r="J37" s="48"/>
      <c r="K37" s="43"/>
      <c r="L37" s="40"/>
      <c r="M37" s="42"/>
      <c r="N37" s="42"/>
      <c r="O37" s="41"/>
      <c r="P37" s="42"/>
      <c r="Q37" s="44"/>
      <c r="R37" s="40"/>
      <c r="S37" s="48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38</v>
      </c>
      <c r="B38" s="69">
        <f t="shared" si="2"/>
        <v>423</v>
      </c>
      <c r="C38" s="70"/>
      <c r="D38" s="36"/>
      <c r="E38" s="71"/>
      <c r="F38" s="38"/>
      <c r="G38" s="39"/>
      <c r="H38" s="74"/>
      <c r="I38" s="47"/>
      <c r="J38" s="48"/>
      <c r="K38" s="43"/>
      <c r="L38" s="40"/>
      <c r="M38" s="42"/>
      <c r="N38" s="42"/>
      <c r="O38" s="41"/>
      <c r="P38" s="42"/>
      <c r="Q38" s="44"/>
      <c r="R38" s="40"/>
      <c r="S38" s="48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39</v>
      </c>
      <c r="B39" s="69">
        <f t="shared" si="2"/>
        <v>424</v>
      </c>
      <c r="C39" s="70"/>
      <c r="D39" s="36"/>
      <c r="E39" s="71"/>
      <c r="F39" s="38"/>
      <c r="G39" s="39"/>
      <c r="H39" s="74"/>
      <c r="I39" s="47"/>
      <c r="J39" s="48"/>
      <c r="K39" s="43"/>
      <c r="L39" s="40"/>
      <c r="M39" s="42"/>
      <c r="N39" s="42"/>
      <c r="O39" s="41"/>
      <c r="P39" s="42"/>
      <c r="Q39" s="44"/>
      <c r="R39" s="40"/>
      <c r="S39" s="48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40</v>
      </c>
      <c r="B40" s="69">
        <f t="shared" si="2"/>
        <v>425</v>
      </c>
      <c r="C40" s="70"/>
      <c r="D40" s="36"/>
      <c r="E40" s="71"/>
      <c r="F40" s="38"/>
      <c r="G40" s="39"/>
      <c r="H40" s="74"/>
      <c r="I40" s="47"/>
      <c r="J40" s="48"/>
      <c r="K40" s="43"/>
      <c r="L40" s="40"/>
      <c r="M40" s="42"/>
      <c r="N40" s="42"/>
      <c r="O40" s="41"/>
      <c r="P40" s="42"/>
      <c r="Q40" s="44"/>
      <c r="R40" s="40"/>
      <c r="S40" s="48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426</v>
      </c>
      <c r="C41" s="70"/>
      <c r="D41" s="36"/>
      <c r="E41" s="71"/>
      <c r="F41" s="38"/>
      <c r="G41" s="39"/>
      <c r="H41" s="74"/>
      <c r="I41" s="47"/>
      <c r="J41" s="48"/>
      <c r="K41" s="43"/>
      <c r="L41" s="40"/>
      <c r="M41" s="42"/>
      <c r="N41" s="42"/>
      <c r="O41" s="41"/>
      <c r="P41" s="42"/>
      <c r="Q41" s="44"/>
      <c r="R41" s="40"/>
      <c r="S41" s="48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34</v>
      </c>
      <c r="B42" s="69">
        <f t="shared" si="2"/>
        <v>427</v>
      </c>
      <c r="C42" s="70"/>
      <c r="D42" s="36"/>
      <c r="E42" s="71"/>
      <c r="F42" s="38"/>
      <c r="G42" s="39"/>
      <c r="H42" s="74"/>
      <c r="I42" s="47"/>
      <c r="J42" s="48"/>
      <c r="K42" s="43"/>
      <c r="L42" s="40"/>
      <c r="M42" s="42"/>
      <c r="N42" s="42"/>
      <c r="O42" s="41"/>
      <c r="P42" s="42"/>
      <c r="Q42" s="44"/>
      <c r="R42" s="40"/>
      <c r="S42" s="48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35</v>
      </c>
      <c r="B43" s="69">
        <f t="shared" si="2"/>
        <v>428</v>
      </c>
      <c r="C43" s="70"/>
      <c r="D43" s="36"/>
      <c r="E43" s="71"/>
      <c r="F43" s="38"/>
      <c r="G43" s="39"/>
      <c r="H43" s="74"/>
      <c r="I43" s="47"/>
      <c r="J43" s="48"/>
      <c r="K43" s="43"/>
      <c r="L43" s="40"/>
      <c r="M43" s="42"/>
      <c r="N43" s="42"/>
      <c r="O43" s="41"/>
      <c r="P43" s="42"/>
      <c r="Q43" s="44"/>
      <c r="R43" s="40"/>
      <c r="S43" s="48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54"/>
      <c r="B44" s="255"/>
      <c r="C44" s="75">
        <f t="shared" ref="C44:V44" si="3">SUM(C24:C43)</f>
        <v>0</v>
      </c>
      <c r="D44" s="76">
        <f t="shared" si="3"/>
        <v>0</v>
      </c>
      <c r="E44" s="77">
        <f t="shared" si="3"/>
        <v>0</v>
      </c>
      <c r="F44" s="76">
        <f t="shared" si="3"/>
        <v>0</v>
      </c>
      <c r="G44" s="78">
        <f t="shared" si="3"/>
        <v>0</v>
      </c>
      <c r="H44" s="77">
        <f t="shared" si="3"/>
        <v>765</v>
      </c>
      <c r="I44" s="77">
        <f t="shared" si="3"/>
        <v>0</v>
      </c>
      <c r="J44" s="79">
        <f t="shared" si="3"/>
        <v>0</v>
      </c>
      <c r="K44" s="78">
        <f t="shared" si="3"/>
        <v>0</v>
      </c>
      <c r="L44" s="76">
        <f t="shared" si="3"/>
        <v>92910.65</v>
      </c>
      <c r="M44" s="76">
        <f t="shared" si="3"/>
        <v>21729</v>
      </c>
      <c r="N44" s="80">
        <f t="shared" si="3"/>
        <v>0</v>
      </c>
      <c r="O44" s="77">
        <f t="shared" si="3"/>
        <v>0</v>
      </c>
      <c r="P44" s="76">
        <f t="shared" si="3"/>
        <v>0</v>
      </c>
      <c r="Q44" s="80">
        <f t="shared" si="3"/>
        <v>-92910.65</v>
      </c>
      <c r="R44" s="80">
        <f t="shared" si="3"/>
        <v>-21729</v>
      </c>
      <c r="S44" s="76">
        <f t="shared" si="3"/>
        <v>0</v>
      </c>
      <c r="T44" s="76">
        <f t="shared" si="3"/>
        <v>0</v>
      </c>
      <c r="U44" s="81">
        <f t="shared" si="3"/>
        <v>0</v>
      </c>
      <c r="V44" s="82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83" t="s">
        <v>41</v>
      </c>
      <c r="B45" s="84">
        <v>761</v>
      </c>
      <c r="C45" s="85"/>
      <c r="D45" s="86"/>
      <c r="E45" s="86"/>
      <c r="F45" s="87"/>
      <c r="G45" s="88"/>
      <c r="H45" s="89"/>
      <c r="I45" s="89"/>
      <c r="J45" s="90"/>
      <c r="K45" s="91"/>
      <c r="L45" s="92"/>
      <c r="M45" s="92"/>
      <c r="N45" s="92"/>
      <c r="O45" s="93"/>
      <c r="P45" s="92"/>
      <c r="Q45" s="92"/>
      <c r="R45" s="94"/>
      <c r="S45" s="90"/>
      <c r="T45" s="92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42</v>
      </c>
      <c r="B46" s="97">
        <f>B45+1</f>
        <v>762</v>
      </c>
      <c r="C46" s="35">
        <v>300</v>
      </c>
      <c r="D46" s="98"/>
      <c r="E46" s="98"/>
      <c r="F46" s="38"/>
      <c r="G46" s="99"/>
      <c r="H46" s="100"/>
      <c r="I46" s="100"/>
      <c r="J46" s="44"/>
      <c r="K46" s="101"/>
      <c r="L46" s="44"/>
      <c r="M46" s="44"/>
      <c r="N46" s="44"/>
      <c r="O46" s="100"/>
      <c r="P46" s="102"/>
      <c r="Q46" s="44"/>
      <c r="R46" s="101"/>
      <c r="S46" s="44"/>
      <c r="T46" s="44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43</v>
      </c>
      <c r="B47" s="97">
        <f>B46+1</f>
        <v>763</v>
      </c>
      <c r="C47" s="35">
        <v>375</v>
      </c>
      <c r="D47" s="98"/>
      <c r="E47" s="98"/>
      <c r="F47" s="38"/>
      <c r="G47" s="99"/>
      <c r="H47" s="100"/>
      <c r="I47" s="100"/>
      <c r="J47" s="44"/>
      <c r="K47" s="101"/>
      <c r="L47" s="44"/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44</v>
      </c>
      <c r="B48" s="97">
        <f>B47+1</f>
        <v>764</v>
      </c>
      <c r="C48" s="35"/>
      <c r="D48" s="98"/>
      <c r="E48" s="98"/>
      <c r="F48" s="38"/>
      <c r="G48" s="99"/>
      <c r="H48" s="100"/>
      <c r="I48" s="100"/>
      <c r="J48" s="44"/>
      <c r="K48" s="101">
        <v>2400</v>
      </c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45</v>
      </c>
      <c r="B49" s="97">
        <f t="shared" ref="B49:B68" si="4">B48+1</f>
        <v>765</v>
      </c>
      <c r="C49" s="35">
        <v>350</v>
      </c>
      <c r="D49" s="98"/>
      <c r="E49" s="98"/>
      <c r="F49" s="38"/>
      <c r="G49" s="99"/>
      <c r="H49" s="105"/>
      <c r="I49" s="105"/>
      <c r="J49" s="106"/>
      <c r="K49" s="101"/>
      <c r="L49" s="44"/>
      <c r="M49" s="44"/>
      <c r="N49" s="44"/>
      <c r="O49" s="100"/>
      <c r="P49" s="102"/>
      <c r="Q49" s="44"/>
      <c r="R49" s="101"/>
      <c r="S49" s="106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46</v>
      </c>
      <c r="B50" s="97">
        <f t="shared" si="4"/>
        <v>766</v>
      </c>
      <c r="C50" s="35"/>
      <c r="D50" s="98"/>
      <c r="E50" s="98"/>
      <c r="F50" s="38"/>
      <c r="G50" s="99"/>
      <c r="H50" s="105"/>
      <c r="I50" s="105"/>
      <c r="J50" s="106"/>
      <c r="K50" s="101"/>
      <c r="L50" s="44"/>
      <c r="M50" s="44">
        <v>128688</v>
      </c>
      <c r="N50" s="44"/>
      <c r="O50" s="100"/>
      <c r="P50" s="102"/>
      <c r="Q50" s="44"/>
      <c r="R50" s="101"/>
      <c r="S50" s="106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767</v>
      </c>
      <c r="C51" s="35"/>
      <c r="D51" s="98"/>
      <c r="E51" s="98"/>
      <c r="F51" s="38"/>
      <c r="G51" s="99"/>
      <c r="H51" s="105"/>
      <c r="I51" s="105"/>
      <c r="J51" s="106"/>
      <c r="K51" s="101"/>
      <c r="L51" s="44"/>
      <c r="M51" s="44"/>
      <c r="N51" s="44"/>
      <c r="O51" s="100"/>
      <c r="P51" s="102"/>
      <c r="Q51" s="44"/>
      <c r="R51" s="107"/>
      <c r="S51" s="106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768</v>
      </c>
      <c r="C52" s="35"/>
      <c r="D52" s="98"/>
      <c r="E52" s="98"/>
      <c r="F52" s="38"/>
      <c r="G52" s="99"/>
      <c r="H52" s="105"/>
      <c r="I52" s="105"/>
      <c r="J52" s="106"/>
      <c r="K52" s="101"/>
      <c r="L52" s="44"/>
      <c r="M52" s="44"/>
      <c r="N52" s="44"/>
      <c r="O52" s="100"/>
      <c r="P52" s="102"/>
      <c r="Q52" s="44"/>
      <c r="R52" s="107"/>
      <c r="S52" s="106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769</v>
      </c>
      <c r="C53" s="35"/>
      <c r="D53" s="98"/>
      <c r="E53" s="98"/>
      <c r="F53" s="38"/>
      <c r="G53" s="99"/>
      <c r="H53" s="105"/>
      <c r="I53" s="105"/>
      <c r="J53" s="106"/>
      <c r="K53" s="101"/>
      <c r="L53" s="44"/>
      <c r="M53" s="44"/>
      <c r="N53" s="44"/>
      <c r="O53" s="100"/>
      <c r="P53" s="102"/>
      <c r="Q53" s="44"/>
      <c r="R53" s="107"/>
      <c r="S53" s="106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770</v>
      </c>
      <c r="C54" s="35"/>
      <c r="D54" s="98"/>
      <c r="E54" s="98"/>
      <c r="F54" s="38"/>
      <c r="G54" s="99"/>
      <c r="H54" s="105"/>
      <c r="I54" s="105"/>
      <c r="J54" s="106"/>
      <c r="K54" s="101"/>
      <c r="L54" s="44"/>
      <c r="M54" s="44"/>
      <c r="N54" s="44"/>
      <c r="O54" s="100"/>
      <c r="P54" s="44"/>
      <c r="Q54" s="44"/>
      <c r="R54" s="107"/>
      <c r="S54" s="106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771</v>
      </c>
      <c r="C55" s="35"/>
      <c r="D55" s="98"/>
      <c r="E55" s="98"/>
      <c r="F55" s="38"/>
      <c r="G55" s="99"/>
      <c r="H55" s="105"/>
      <c r="I55" s="105"/>
      <c r="J55" s="106"/>
      <c r="K55" s="101"/>
      <c r="L55" s="44"/>
      <c r="M55" s="44"/>
      <c r="N55" s="44"/>
      <c r="O55" s="100"/>
      <c r="P55" s="44"/>
      <c r="Q55" s="44"/>
      <c r="R55" s="107"/>
      <c r="S55" s="106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772</v>
      </c>
      <c r="C56" s="35"/>
      <c r="D56" s="98"/>
      <c r="E56" s="98"/>
      <c r="F56" s="38"/>
      <c r="G56" s="99"/>
      <c r="H56" s="105"/>
      <c r="I56" s="105"/>
      <c r="J56" s="106"/>
      <c r="K56" s="101"/>
      <c r="L56" s="44"/>
      <c r="M56" s="44"/>
      <c r="N56" s="44"/>
      <c r="O56" s="100"/>
      <c r="P56" s="44"/>
      <c r="Q56" s="44"/>
      <c r="R56" s="107"/>
      <c r="S56" s="106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773</v>
      </c>
      <c r="C57" s="35"/>
      <c r="D57" s="98"/>
      <c r="E57" s="98"/>
      <c r="F57" s="38"/>
      <c r="G57" s="99"/>
      <c r="H57" s="105"/>
      <c r="I57" s="105"/>
      <c r="J57" s="106"/>
      <c r="K57" s="101"/>
      <c r="L57" s="44"/>
      <c r="M57" s="44"/>
      <c r="N57" s="44"/>
      <c r="O57" s="100"/>
      <c r="P57" s="44"/>
      <c r="Q57" s="44"/>
      <c r="R57" s="107"/>
      <c r="S57" s="106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774</v>
      </c>
      <c r="C58" s="35"/>
      <c r="D58" s="98"/>
      <c r="E58" s="98"/>
      <c r="F58" s="38"/>
      <c r="G58" s="99"/>
      <c r="H58" s="105"/>
      <c r="I58" s="105"/>
      <c r="J58" s="106"/>
      <c r="K58" s="101"/>
      <c r="L58" s="44"/>
      <c r="M58" s="44"/>
      <c r="N58" s="44"/>
      <c r="O58" s="100"/>
      <c r="P58" s="44"/>
      <c r="Q58" s="44"/>
      <c r="R58" s="107"/>
      <c r="S58" s="106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775</v>
      </c>
      <c r="C59" s="35"/>
      <c r="D59" s="98"/>
      <c r="E59" s="98"/>
      <c r="F59" s="38"/>
      <c r="G59" s="99"/>
      <c r="H59" s="105"/>
      <c r="I59" s="105"/>
      <c r="J59" s="106"/>
      <c r="K59" s="101"/>
      <c r="L59" s="44"/>
      <c r="M59" s="44"/>
      <c r="N59" s="44"/>
      <c r="O59" s="100"/>
      <c r="P59" s="44"/>
      <c r="Q59" s="44"/>
      <c r="R59" s="107"/>
      <c r="S59" s="106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776</v>
      </c>
      <c r="C60" s="35"/>
      <c r="D60" s="98"/>
      <c r="E60" s="98"/>
      <c r="F60" s="38"/>
      <c r="G60" s="99"/>
      <c r="H60" s="105"/>
      <c r="I60" s="105"/>
      <c r="J60" s="106"/>
      <c r="K60" s="101"/>
      <c r="L60" s="44"/>
      <c r="M60" s="44"/>
      <c r="N60" s="44"/>
      <c r="O60" s="100"/>
      <c r="P60" s="44"/>
      <c r="Q60" s="44"/>
      <c r="R60" s="107"/>
      <c r="S60" s="106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777</v>
      </c>
      <c r="C61" s="35"/>
      <c r="D61" s="98"/>
      <c r="E61" s="98"/>
      <c r="F61" s="38"/>
      <c r="G61" s="99"/>
      <c r="H61" s="105"/>
      <c r="I61" s="105"/>
      <c r="J61" s="106"/>
      <c r="K61" s="101"/>
      <c r="L61" s="44"/>
      <c r="M61" s="44"/>
      <c r="N61" s="44"/>
      <c r="O61" s="100"/>
      <c r="P61" s="44"/>
      <c r="Q61" s="44"/>
      <c r="R61" s="107"/>
      <c r="S61" s="106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778</v>
      </c>
      <c r="C62" s="35"/>
      <c r="D62" s="98"/>
      <c r="E62" s="98"/>
      <c r="F62" s="38"/>
      <c r="G62" s="99"/>
      <c r="H62" s="105"/>
      <c r="I62" s="105"/>
      <c r="J62" s="106"/>
      <c r="K62" s="101"/>
      <c r="L62" s="44"/>
      <c r="M62" s="44"/>
      <c r="N62" s="44"/>
      <c r="O62" s="100"/>
      <c r="P62" s="44"/>
      <c r="Q62" s="44"/>
      <c r="R62" s="107"/>
      <c r="S62" s="106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779</v>
      </c>
      <c r="C63" s="35"/>
      <c r="D63" s="98"/>
      <c r="E63" s="98"/>
      <c r="F63" s="38"/>
      <c r="G63" s="99"/>
      <c r="H63" s="105"/>
      <c r="I63" s="105"/>
      <c r="J63" s="106"/>
      <c r="K63" s="101"/>
      <c r="L63" s="44"/>
      <c r="M63" s="44"/>
      <c r="N63" s="44"/>
      <c r="O63" s="100"/>
      <c r="P63" s="44"/>
      <c r="Q63" s="44"/>
      <c r="R63" s="107"/>
      <c r="S63" s="106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780</v>
      </c>
      <c r="C64" s="35"/>
      <c r="D64" s="98"/>
      <c r="E64" s="98"/>
      <c r="F64" s="38"/>
      <c r="G64" s="99"/>
      <c r="H64" s="105"/>
      <c r="I64" s="105"/>
      <c r="J64" s="106"/>
      <c r="K64" s="101"/>
      <c r="L64" s="44"/>
      <c r="M64" s="44"/>
      <c r="N64" s="44"/>
      <c r="O64" s="100"/>
      <c r="P64" s="44"/>
      <c r="Q64" s="44"/>
      <c r="R64" s="107"/>
      <c r="S64" s="106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781</v>
      </c>
      <c r="C65" s="35"/>
      <c r="D65" s="98"/>
      <c r="E65" s="98"/>
      <c r="F65" s="38"/>
      <c r="G65" s="99"/>
      <c r="H65" s="105"/>
      <c r="I65" s="105"/>
      <c r="J65" s="106"/>
      <c r="K65" s="101"/>
      <c r="L65" s="44"/>
      <c r="M65" s="44"/>
      <c r="N65" s="44"/>
      <c r="O65" s="100"/>
      <c r="P65" s="44"/>
      <c r="Q65" s="44"/>
      <c r="R65" s="107"/>
      <c r="S65" s="106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97">
        <f t="shared" si="4"/>
        <v>782</v>
      </c>
      <c r="C66" s="35"/>
      <c r="D66" s="98"/>
      <c r="E66" s="98"/>
      <c r="F66" s="38"/>
      <c r="G66" s="99"/>
      <c r="H66" s="105"/>
      <c r="I66" s="105"/>
      <c r="J66" s="106"/>
      <c r="K66" s="101"/>
      <c r="L66" s="44"/>
      <c r="M66" s="44"/>
      <c r="N66" s="44"/>
      <c r="O66" s="100"/>
      <c r="P66" s="44"/>
      <c r="Q66" s="44"/>
      <c r="R66" s="107"/>
      <c r="S66" s="106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 t="s">
        <v>47</v>
      </c>
      <c r="B67" s="97">
        <f t="shared" si="4"/>
        <v>783</v>
      </c>
      <c r="C67" s="35"/>
      <c r="D67" s="98"/>
      <c r="E67" s="98"/>
      <c r="F67" s="38"/>
      <c r="G67" s="99"/>
      <c r="H67" s="105"/>
      <c r="I67" s="105"/>
      <c r="J67" s="106"/>
      <c r="K67" s="101"/>
      <c r="L67" s="44"/>
      <c r="M67" s="44"/>
      <c r="N67" s="44"/>
      <c r="O67" s="100"/>
      <c r="P67" s="44"/>
      <c r="Q67" s="44"/>
      <c r="R67" s="107"/>
      <c r="S67" s="106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33" t="s">
        <v>48</v>
      </c>
      <c r="B68" s="97">
        <f t="shared" si="4"/>
        <v>784</v>
      </c>
      <c r="C68" s="35"/>
      <c r="D68" s="98"/>
      <c r="E68" s="98"/>
      <c r="F68" s="38"/>
      <c r="G68" s="99"/>
      <c r="H68" s="105"/>
      <c r="I68" s="105"/>
      <c r="J68" s="106"/>
      <c r="K68" s="101"/>
      <c r="L68" s="44"/>
      <c r="M68" s="44"/>
      <c r="N68" s="44"/>
      <c r="O68" s="100"/>
      <c r="P68" s="44"/>
      <c r="Q68" s="49"/>
      <c r="R68" s="107"/>
      <c r="S68" s="106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256" t="s">
        <v>49</v>
      </c>
      <c r="B69" s="256"/>
      <c r="C69" s="108">
        <f t="shared" ref="C69:V69" si="5">SUM(C45:C68)</f>
        <v>1025</v>
      </c>
      <c r="D69" s="108">
        <f t="shared" si="5"/>
        <v>0</v>
      </c>
      <c r="E69" s="108">
        <f t="shared" si="5"/>
        <v>0</v>
      </c>
      <c r="F69" s="108">
        <f t="shared" si="5"/>
        <v>0</v>
      </c>
      <c r="G69" s="108">
        <f t="shared" si="5"/>
        <v>0</v>
      </c>
      <c r="H69" s="109">
        <f t="shared" si="5"/>
        <v>0</v>
      </c>
      <c r="I69" s="108">
        <f t="shared" si="5"/>
        <v>0</v>
      </c>
      <c r="J69" s="110">
        <f t="shared" si="5"/>
        <v>0</v>
      </c>
      <c r="K69" s="110">
        <f t="shared" si="5"/>
        <v>2400</v>
      </c>
      <c r="L69" s="110">
        <f t="shared" si="5"/>
        <v>0</v>
      </c>
      <c r="M69" s="110">
        <f t="shared" si="5"/>
        <v>128688</v>
      </c>
      <c r="N69" s="110">
        <f t="shared" si="5"/>
        <v>0</v>
      </c>
      <c r="O69" s="111">
        <f t="shared" si="5"/>
        <v>0</v>
      </c>
      <c r="P69" s="110">
        <f t="shared" si="5"/>
        <v>0</v>
      </c>
      <c r="Q69" s="110">
        <f t="shared" si="5"/>
        <v>0</v>
      </c>
      <c r="R69" s="110">
        <f t="shared" si="5"/>
        <v>0</v>
      </c>
      <c r="S69" s="109">
        <f t="shared" si="5"/>
        <v>0</v>
      </c>
      <c r="T69" s="110">
        <f t="shared" si="5"/>
        <v>0</v>
      </c>
      <c r="U69" s="112">
        <f t="shared" si="5"/>
        <v>0</v>
      </c>
      <c r="V69" s="113">
        <f t="shared" si="5"/>
        <v>0</v>
      </c>
    </row>
    <row r="70" spans="1:31" ht="15.75" thickBot="1" x14ac:dyDescent="0.3">
      <c r="A70" s="257" t="s">
        <v>50</v>
      </c>
      <c r="B70" s="257"/>
      <c r="C70" s="114">
        <f t="shared" ref="C70:V70" si="6">C23+C44-C69</f>
        <v>893</v>
      </c>
      <c r="D70" s="114">
        <f t="shared" si="6"/>
        <v>175</v>
      </c>
      <c r="E70" s="115">
        <f t="shared" si="6"/>
        <v>10955</v>
      </c>
      <c r="F70" s="114">
        <f t="shared" si="6"/>
        <v>1850</v>
      </c>
      <c r="G70" s="116">
        <f t="shared" si="6"/>
        <v>0</v>
      </c>
      <c r="H70" s="28">
        <f t="shared" si="6"/>
        <v>805.0120000000004</v>
      </c>
      <c r="I70" s="27">
        <f t="shared" si="6"/>
        <v>0</v>
      </c>
      <c r="J70" s="28">
        <f t="shared" si="6"/>
        <v>0</v>
      </c>
      <c r="K70" s="29">
        <f t="shared" si="6"/>
        <v>16226.950000000026</v>
      </c>
      <c r="L70" s="28">
        <f t="shared" si="6"/>
        <v>138046.77999999982</v>
      </c>
      <c r="M70" s="28">
        <f t="shared" si="6"/>
        <v>43462.260000000009</v>
      </c>
      <c r="N70" s="28">
        <f t="shared" si="6"/>
        <v>40812</v>
      </c>
      <c r="O70" s="27">
        <f t="shared" si="6"/>
        <v>44353.950000000012</v>
      </c>
      <c r="P70" s="28">
        <f t="shared" si="6"/>
        <v>346879.39</v>
      </c>
      <c r="Q70" s="117">
        <f t="shared" si="6"/>
        <v>-2.9103830456733704E-11</v>
      </c>
      <c r="R70" s="117">
        <f t="shared" si="6"/>
        <v>0</v>
      </c>
      <c r="S70" s="28">
        <f t="shared" si="6"/>
        <v>22119.05</v>
      </c>
      <c r="T70" s="28">
        <f t="shared" si="6"/>
        <v>500.72999999999615</v>
      </c>
      <c r="U70" s="118">
        <f t="shared" si="6"/>
        <v>0</v>
      </c>
      <c r="V70" s="118">
        <f t="shared" si="6"/>
        <v>0</v>
      </c>
    </row>
    <row r="71" spans="1:31" ht="17.25" customHeight="1" x14ac:dyDescent="0.25"/>
    <row r="73" spans="1:31" ht="27" customHeight="1" x14ac:dyDescent="0.5">
      <c r="A73" s="124"/>
      <c r="Q73" s="231"/>
      <c r="R73" s="231"/>
      <c r="S73" s="231"/>
      <c r="T73" s="231"/>
    </row>
    <row r="74" spans="1:31" ht="21" customHeight="1" x14ac:dyDescent="0.5">
      <c r="A74" s="124" t="s">
        <v>51</v>
      </c>
      <c r="Q74" s="231"/>
      <c r="R74" s="231"/>
      <c r="S74" s="231"/>
      <c r="T74" s="231"/>
    </row>
    <row r="76" spans="1:31" x14ac:dyDescent="0.25">
      <c r="B76" s="125"/>
    </row>
    <row r="246" spans="4:4" x14ac:dyDescent="0.25">
      <c r="D246" s="119" t="s">
        <v>52</v>
      </c>
    </row>
  </sheetData>
  <mergeCells count="15">
    <mergeCell ref="Q74:T7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3:B23"/>
    <mergeCell ref="A44:B44"/>
    <mergeCell ref="A69:B69"/>
    <mergeCell ref="A70:B70"/>
    <mergeCell ref="Q73:T73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E258"/>
  <sheetViews>
    <sheetView rightToLeft="1" workbookViewId="0">
      <selection activeCell="A65" sqref="A65:XFD65"/>
    </sheetView>
  </sheetViews>
  <sheetFormatPr defaultRowHeight="15" x14ac:dyDescent="0.25"/>
  <cols>
    <col min="1" max="1" width="55.42578125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0" customWidth="1"/>
    <col min="9" max="9" width="9.28515625" style="120" hidden="1" customWidth="1"/>
    <col min="10" max="10" width="9.28515625" style="119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8" width="8.85546875" style="121" customWidth="1"/>
    <col min="19" max="19" width="10.28515625" style="120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5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5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5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5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5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5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5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5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5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5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5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5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5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5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5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5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5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5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5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5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5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5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5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5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5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5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5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5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5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5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5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5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5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5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5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5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5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5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5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5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5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5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5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5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5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5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5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5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5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5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5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5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5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5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5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5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5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5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5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5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5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5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5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</v>
      </c>
      <c r="B1" s="232" t="s">
        <v>0</v>
      </c>
      <c r="C1" s="233"/>
      <c r="D1" s="233"/>
      <c r="E1" s="233"/>
      <c r="F1" s="233"/>
      <c r="G1" s="233"/>
      <c r="H1" s="234"/>
      <c r="I1" s="235"/>
      <c r="J1" s="126"/>
      <c r="K1" s="236" t="s">
        <v>1</v>
      </c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'[3]1'!A2</f>
        <v>8</v>
      </c>
      <c r="B2" s="239" t="s">
        <v>2</v>
      </c>
      <c r="C2" s="241" t="s">
        <v>3</v>
      </c>
      <c r="D2" s="243" t="s">
        <v>4</v>
      </c>
      <c r="E2" s="243"/>
      <c r="F2" s="244"/>
      <c r="G2" s="245"/>
      <c r="H2" s="246" t="s">
        <v>5</v>
      </c>
      <c r="I2" s="246" t="s">
        <v>6</v>
      </c>
      <c r="J2" s="258" t="s">
        <v>6</v>
      </c>
      <c r="K2" s="249" t="s">
        <v>4</v>
      </c>
      <c r="L2" s="250"/>
      <c r="M2" s="250"/>
      <c r="N2" s="250"/>
      <c r="O2" s="250"/>
      <c r="P2" s="250"/>
      <c r="Q2" s="250"/>
      <c r="R2" s="251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'[3]1'!A3</f>
        <v>2023</v>
      </c>
      <c r="B3" s="240"/>
      <c r="C3" s="242"/>
      <c r="D3" s="9" t="s">
        <v>9</v>
      </c>
      <c r="E3" s="10" t="s">
        <v>10</v>
      </c>
      <c r="F3" s="11" t="s">
        <v>11</v>
      </c>
      <c r="G3" s="12" t="s">
        <v>12</v>
      </c>
      <c r="H3" s="247"/>
      <c r="I3" s="247"/>
      <c r="J3" s="259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/>
      <c r="B4" s="22">
        <v>1050</v>
      </c>
      <c r="C4" s="23">
        <f>'[3]1'!C70</f>
        <v>893</v>
      </c>
      <c r="D4" s="23">
        <f>'[3]1'!D70</f>
        <v>175</v>
      </c>
      <c r="E4" s="24">
        <f>'[3]1'!E70</f>
        <v>10955</v>
      </c>
      <c r="F4" s="23">
        <f>'[3]1'!F70</f>
        <v>1850</v>
      </c>
      <c r="G4" s="25"/>
      <c r="H4" s="26">
        <f>'[3]1'!H70</f>
        <v>805.0120000000004</v>
      </c>
      <c r="I4" s="27">
        <v>0</v>
      </c>
      <c r="J4" s="114">
        <f>'[3]1'!J70</f>
        <v>0</v>
      </c>
      <c r="K4" s="29">
        <f>'[3]1'!K70</f>
        <v>16226.950000000026</v>
      </c>
      <c r="L4" s="26">
        <f>'[3]1'!L70</f>
        <v>138046.77999999982</v>
      </c>
      <c r="M4" s="28">
        <f>'[3]1'!M70</f>
        <v>43462.260000000009</v>
      </c>
      <c r="N4" s="29">
        <f>'[3]1'!N70</f>
        <v>40812</v>
      </c>
      <c r="O4" s="27">
        <f>'[3]1'!O70</f>
        <v>44353.950000000012</v>
      </c>
      <c r="P4" s="28">
        <f>'[3]1'!P70</f>
        <v>346879.39</v>
      </c>
      <c r="Q4" s="30">
        <f>'[3]1'!Q70</f>
        <v>-2.9103830456733704E-11</v>
      </c>
      <c r="R4" s="26">
        <f>'[3]1'!R70</f>
        <v>0</v>
      </c>
      <c r="S4" s="28">
        <f>'[3]1'!S70</f>
        <v>22119.05</v>
      </c>
      <c r="T4" s="28">
        <f>'[3]1'!T70</f>
        <v>500.72999999999615</v>
      </c>
      <c r="U4" s="31">
        <v>0</v>
      </c>
      <c r="V4" s="32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27</v>
      </c>
      <c r="B5" s="34">
        <f>B4+1</f>
        <v>1051</v>
      </c>
      <c r="C5" s="35"/>
      <c r="D5" s="36"/>
      <c r="E5" s="37">
        <v>4785</v>
      </c>
      <c r="F5" s="38"/>
      <c r="G5" s="39"/>
      <c r="H5" s="40"/>
      <c r="I5" s="47"/>
      <c r="J5" s="48"/>
      <c r="K5" s="43"/>
      <c r="L5" s="40"/>
      <c r="M5" s="42"/>
      <c r="N5" s="43"/>
      <c r="O5" s="41"/>
      <c r="P5" s="42"/>
      <c r="Q5" s="44"/>
      <c r="R5" s="40"/>
      <c r="S5" s="48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27</v>
      </c>
      <c r="B6" s="34">
        <f t="shared" ref="B6:B27" si="0">B5+1</f>
        <v>1052</v>
      </c>
      <c r="C6" s="35"/>
      <c r="D6" s="36"/>
      <c r="E6" s="37">
        <v>300</v>
      </c>
      <c r="F6" s="38"/>
      <c r="G6" s="39"/>
      <c r="H6" s="40"/>
      <c r="I6" s="47"/>
      <c r="J6" s="48"/>
      <c r="K6" s="43"/>
      <c r="L6" s="40"/>
      <c r="M6" s="42"/>
      <c r="N6" s="43"/>
      <c r="O6" s="41"/>
      <c r="P6" s="42"/>
      <c r="Q6" s="44"/>
      <c r="R6" s="40"/>
      <c r="S6" s="48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28</v>
      </c>
      <c r="B7" s="34">
        <f t="shared" si="0"/>
        <v>1053</v>
      </c>
      <c r="C7" s="35"/>
      <c r="D7" s="36"/>
      <c r="E7" s="37"/>
      <c r="F7" s="38">
        <v>2045</v>
      </c>
      <c r="G7" s="39"/>
      <c r="H7" s="40"/>
      <c r="I7" s="47"/>
      <c r="J7" s="48"/>
      <c r="K7" s="43"/>
      <c r="L7" s="40"/>
      <c r="M7" s="42"/>
      <c r="N7" s="43"/>
      <c r="O7" s="41"/>
      <c r="P7" s="42"/>
      <c r="Q7" s="44"/>
      <c r="R7" s="40"/>
      <c r="S7" s="48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53</v>
      </c>
      <c r="B8" s="34">
        <f t="shared" si="0"/>
        <v>1054</v>
      </c>
      <c r="C8" s="35"/>
      <c r="D8" s="36"/>
      <c r="E8" s="37"/>
      <c r="F8" s="38"/>
      <c r="G8" s="39"/>
      <c r="H8" s="40"/>
      <c r="I8" s="47"/>
      <c r="J8" s="48"/>
      <c r="K8" s="43">
        <v>2302</v>
      </c>
      <c r="L8" s="40"/>
      <c r="M8" s="42"/>
      <c r="N8" s="43"/>
      <c r="O8" s="41"/>
      <c r="P8" s="42"/>
      <c r="Q8" s="44"/>
      <c r="R8" s="40"/>
      <c r="S8" s="48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1055</v>
      </c>
      <c r="C9" s="35"/>
      <c r="D9" s="36"/>
      <c r="E9" s="37"/>
      <c r="F9" s="38"/>
      <c r="G9" s="39"/>
      <c r="H9" s="40"/>
      <c r="I9" s="47"/>
      <c r="J9" s="48"/>
      <c r="K9" s="43"/>
      <c r="L9" s="40"/>
      <c r="M9" s="42"/>
      <c r="N9" s="43"/>
      <c r="O9" s="41"/>
      <c r="P9" s="42"/>
      <c r="Q9" s="44"/>
      <c r="R9" s="40"/>
      <c r="S9" s="48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1056</v>
      </c>
      <c r="C10" s="35"/>
      <c r="D10" s="36"/>
      <c r="E10" s="37"/>
      <c r="F10" s="38"/>
      <c r="G10" s="39"/>
      <c r="H10" s="40"/>
      <c r="I10" s="47"/>
      <c r="J10" s="48"/>
      <c r="K10" s="43"/>
      <c r="L10" s="40"/>
      <c r="M10" s="42"/>
      <c r="N10" s="43"/>
      <c r="O10" s="41"/>
      <c r="P10" s="42"/>
      <c r="Q10" s="44"/>
      <c r="R10" s="40"/>
      <c r="S10" s="48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1057</v>
      </c>
      <c r="C11" s="35"/>
      <c r="D11" s="36"/>
      <c r="E11" s="37"/>
      <c r="F11" s="38"/>
      <c r="G11" s="39"/>
      <c r="H11" s="40"/>
      <c r="I11" s="47"/>
      <c r="J11" s="48"/>
      <c r="K11" s="43"/>
      <c r="L11" s="40"/>
      <c r="M11" s="42"/>
      <c r="N11" s="43"/>
      <c r="O11" s="41"/>
      <c r="P11" s="42"/>
      <c r="Q11" s="44"/>
      <c r="R11" s="40"/>
      <c r="S11" s="48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1058</v>
      </c>
      <c r="C12" s="35"/>
      <c r="D12" s="36"/>
      <c r="E12" s="37"/>
      <c r="F12" s="38"/>
      <c r="G12" s="39"/>
      <c r="H12" s="40"/>
      <c r="I12" s="47"/>
      <c r="J12" s="48"/>
      <c r="K12" s="43"/>
      <c r="L12" s="40"/>
      <c r="M12" s="42"/>
      <c r="N12" s="43"/>
      <c r="O12" s="41"/>
      <c r="P12" s="42"/>
      <c r="Q12" s="44"/>
      <c r="R12" s="40"/>
      <c r="S12" s="48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1059</v>
      </c>
      <c r="C13" s="35"/>
      <c r="D13" s="36"/>
      <c r="E13" s="37"/>
      <c r="F13" s="38"/>
      <c r="G13" s="39"/>
      <c r="H13" s="40"/>
      <c r="I13" s="47"/>
      <c r="J13" s="48"/>
      <c r="K13" s="43"/>
      <c r="L13" s="40"/>
      <c r="M13" s="42"/>
      <c r="N13" s="43"/>
      <c r="O13" s="41"/>
      <c r="P13" s="42"/>
      <c r="Q13" s="44"/>
      <c r="R13" s="40"/>
      <c r="S13" s="48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1060</v>
      </c>
      <c r="C14" s="35"/>
      <c r="D14" s="36"/>
      <c r="E14" s="37"/>
      <c r="F14" s="38"/>
      <c r="G14" s="39"/>
      <c r="H14" s="40"/>
      <c r="I14" s="47"/>
      <c r="J14" s="48"/>
      <c r="K14" s="43"/>
      <c r="L14" s="40"/>
      <c r="M14" s="42"/>
      <c r="N14" s="43"/>
      <c r="O14" s="41"/>
      <c r="P14" s="42"/>
      <c r="Q14" s="44"/>
      <c r="R14" s="40"/>
      <c r="S14" s="48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1061</v>
      </c>
      <c r="C15" s="35"/>
      <c r="D15" s="36"/>
      <c r="E15" s="37"/>
      <c r="F15" s="38"/>
      <c r="G15" s="39"/>
      <c r="H15" s="40"/>
      <c r="I15" s="47"/>
      <c r="J15" s="48"/>
      <c r="K15" s="43"/>
      <c r="L15" s="40"/>
      <c r="M15" s="42"/>
      <c r="N15" s="43"/>
      <c r="O15" s="41"/>
      <c r="P15" s="42"/>
      <c r="Q15" s="44"/>
      <c r="R15" s="40"/>
      <c r="S15" s="48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1062</v>
      </c>
      <c r="C16" s="35"/>
      <c r="D16" s="36"/>
      <c r="E16" s="37"/>
      <c r="F16" s="38"/>
      <c r="G16" s="39"/>
      <c r="H16" s="40"/>
      <c r="I16" s="47"/>
      <c r="J16" s="48"/>
      <c r="K16" s="43"/>
      <c r="L16" s="40"/>
      <c r="M16" s="42"/>
      <c r="N16" s="43"/>
      <c r="O16" s="41"/>
      <c r="P16" s="42"/>
      <c r="Q16" s="44"/>
      <c r="R16" s="40"/>
      <c r="S16" s="48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1063</v>
      </c>
      <c r="C17" s="35"/>
      <c r="D17" s="36"/>
      <c r="E17" s="37"/>
      <c r="F17" s="38"/>
      <c r="G17" s="39"/>
      <c r="H17" s="40"/>
      <c r="I17" s="47"/>
      <c r="J17" s="48"/>
      <c r="K17" s="43"/>
      <c r="L17" s="40"/>
      <c r="M17" s="42"/>
      <c r="N17" s="43"/>
      <c r="O17" s="41"/>
      <c r="P17" s="42"/>
      <c r="Q17" s="44"/>
      <c r="R17" s="40"/>
      <c r="S17" s="48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1064</v>
      </c>
      <c r="C18" s="35"/>
      <c r="D18" s="36"/>
      <c r="E18" s="37"/>
      <c r="F18" s="38"/>
      <c r="G18" s="39"/>
      <c r="H18" s="40"/>
      <c r="I18" s="47"/>
      <c r="J18" s="48"/>
      <c r="K18" s="43"/>
      <c r="L18" s="40"/>
      <c r="M18" s="42"/>
      <c r="N18" s="43"/>
      <c r="O18" s="41"/>
      <c r="P18" s="42"/>
      <c r="Q18" s="44"/>
      <c r="R18" s="40"/>
      <c r="S18" s="48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1065</v>
      </c>
      <c r="C19" s="35"/>
      <c r="D19" s="36"/>
      <c r="E19" s="37"/>
      <c r="F19" s="38"/>
      <c r="G19" s="39"/>
      <c r="H19" s="40"/>
      <c r="I19" s="47"/>
      <c r="J19" s="48"/>
      <c r="K19" s="43"/>
      <c r="L19" s="40"/>
      <c r="M19" s="42"/>
      <c r="N19" s="43"/>
      <c r="O19" s="41"/>
      <c r="P19" s="42"/>
      <c r="Q19" s="44"/>
      <c r="R19" s="40"/>
      <c r="S19" s="48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1066</v>
      </c>
      <c r="C20" s="35"/>
      <c r="D20" s="36"/>
      <c r="E20" s="37"/>
      <c r="F20" s="38"/>
      <c r="G20" s="39"/>
      <c r="H20" s="40"/>
      <c r="I20" s="47"/>
      <c r="J20" s="48"/>
      <c r="K20" s="43"/>
      <c r="L20" s="40"/>
      <c r="M20" s="42"/>
      <c r="N20" s="43"/>
      <c r="O20" s="41"/>
      <c r="P20" s="42"/>
      <c r="Q20" s="44"/>
      <c r="R20" s="40"/>
      <c r="S20" s="48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1067</v>
      </c>
      <c r="C21" s="35"/>
      <c r="D21" s="36"/>
      <c r="E21" s="37"/>
      <c r="F21" s="38"/>
      <c r="G21" s="39"/>
      <c r="H21" s="40"/>
      <c r="I21" s="47"/>
      <c r="J21" s="48"/>
      <c r="K21" s="43"/>
      <c r="L21" s="40"/>
      <c r="M21" s="42"/>
      <c r="N21" s="43"/>
      <c r="O21" s="41"/>
      <c r="P21" s="42"/>
      <c r="Q21" s="44"/>
      <c r="R21" s="40"/>
      <c r="S21" s="48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27</v>
      </c>
      <c r="B22" s="34">
        <f t="shared" si="0"/>
        <v>1068</v>
      </c>
      <c r="C22" s="35"/>
      <c r="D22" s="36"/>
      <c r="E22" s="37"/>
      <c r="F22" s="38"/>
      <c r="G22" s="39"/>
      <c r="H22" s="40"/>
      <c r="I22" s="47"/>
      <c r="J22" s="48"/>
      <c r="K22" s="43"/>
      <c r="L22" s="40"/>
      <c r="M22" s="42"/>
      <c r="N22" s="43"/>
      <c r="O22" s="41"/>
      <c r="P22" s="42"/>
      <c r="Q22" s="44"/>
      <c r="R22" s="40"/>
      <c r="S22" s="48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27</v>
      </c>
      <c r="B23" s="34">
        <f t="shared" si="0"/>
        <v>1069</v>
      </c>
      <c r="C23" s="35"/>
      <c r="D23" s="36"/>
      <c r="E23" s="37"/>
      <c r="F23" s="38"/>
      <c r="G23" s="39"/>
      <c r="H23" s="40"/>
      <c r="I23" s="47"/>
      <c r="J23" s="48"/>
      <c r="K23" s="43"/>
      <c r="L23" s="40"/>
      <c r="M23" s="42"/>
      <c r="N23" s="43"/>
      <c r="O23" s="41"/>
      <c r="P23" s="42"/>
      <c r="Q23" s="44"/>
      <c r="R23" s="40"/>
      <c r="S23" s="48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28</v>
      </c>
      <c r="B24" s="34">
        <f t="shared" si="0"/>
        <v>1070</v>
      </c>
      <c r="C24" s="35"/>
      <c r="D24" s="36"/>
      <c r="E24" s="37"/>
      <c r="F24" s="38"/>
      <c r="G24" s="39"/>
      <c r="H24" s="74"/>
      <c r="I24" s="47"/>
      <c r="J24" s="36"/>
      <c r="K24" s="43"/>
      <c r="L24" s="40"/>
      <c r="M24" s="42"/>
      <c r="N24" s="43"/>
      <c r="O24" s="41"/>
      <c r="P24" s="42"/>
      <c r="Q24" s="44"/>
      <c r="R24" s="40"/>
      <c r="S24" s="48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29</v>
      </c>
      <c r="B25" s="34">
        <f t="shared" si="0"/>
        <v>1071</v>
      </c>
      <c r="C25" s="35"/>
      <c r="D25" s="36"/>
      <c r="E25" s="37"/>
      <c r="F25" s="38"/>
      <c r="G25" s="39"/>
      <c r="H25" s="74"/>
      <c r="I25" s="47"/>
      <c r="J25" s="36"/>
      <c r="K25" s="43"/>
      <c r="L25" s="40"/>
      <c r="M25" s="42"/>
      <c r="N25" s="43"/>
      <c r="O25" s="41"/>
      <c r="P25" s="42"/>
      <c r="Q25" s="44"/>
      <c r="R25" s="40"/>
      <c r="S25" s="48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30</v>
      </c>
      <c r="B26" s="34">
        <f t="shared" si="0"/>
        <v>1072</v>
      </c>
      <c r="C26" s="35"/>
      <c r="D26" s="36"/>
      <c r="E26" s="37"/>
      <c r="F26" s="38"/>
      <c r="G26" s="39"/>
      <c r="H26" s="74"/>
      <c r="I26" s="47"/>
      <c r="J26" s="36"/>
      <c r="K26" s="43"/>
      <c r="L26" s="40"/>
      <c r="M26" s="42"/>
      <c r="N26" s="43"/>
      <c r="O26" s="41"/>
      <c r="P26" s="42"/>
      <c r="Q26" s="44"/>
      <c r="R26" s="40"/>
      <c r="S26" s="48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33"/>
      <c r="B27" s="34">
        <f t="shared" si="0"/>
        <v>1073</v>
      </c>
      <c r="C27" s="35"/>
      <c r="D27" s="36"/>
      <c r="E27" s="37"/>
      <c r="F27" s="38"/>
      <c r="G27" s="39"/>
      <c r="H27" s="74"/>
      <c r="I27" s="47"/>
      <c r="J27" s="36"/>
      <c r="K27" s="43"/>
      <c r="L27" s="40"/>
      <c r="M27" s="42"/>
      <c r="N27" s="43"/>
      <c r="O27" s="41"/>
      <c r="P27" s="42"/>
      <c r="Q27" s="49"/>
      <c r="R27" s="40"/>
      <c r="S27" s="48"/>
      <c r="T27" s="42"/>
      <c r="U27" s="45"/>
      <c r="V27" s="46"/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252" t="s">
        <v>31</v>
      </c>
      <c r="B28" s="253"/>
      <c r="C28" s="50">
        <f t="shared" ref="C28:V28" si="1">SUM(C4:C27)</f>
        <v>893</v>
      </c>
      <c r="D28" s="50">
        <f t="shared" si="1"/>
        <v>175</v>
      </c>
      <c r="E28" s="51">
        <f t="shared" si="1"/>
        <v>16040</v>
      </c>
      <c r="F28" s="50">
        <f t="shared" si="1"/>
        <v>3895</v>
      </c>
      <c r="G28" s="52">
        <f t="shared" si="1"/>
        <v>0</v>
      </c>
      <c r="H28" s="50">
        <f t="shared" si="1"/>
        <v>805.0120000000004</v>
      </c>
      <c r="I28" s="51">
        <f t="shared" si="1"/>
        <v>0</v>
      </c>
      <c r="J28" s="114">
        <f t="shared" si="1"/>
        <v>0</v>
      </c>
      <c r="K28" s="29">
        <f t="shared" si="1"/>
        <v>18528.950000000026</v>
      </c>
      <c r="L28" s="28">
        <f t="shared" si="1"/>
        <v>138046.77999999982</v>
      </c>
      <c r="M28" s="50">
        <f t="shared" si="1"/>
        <v>43462.260000000009</v>
      </c>
      <c r="N28" s="50">
        <f t="shared" si="1"/>
        <v>40812</v>
      </c>
      <c r="O28" s="51">
        <f t="shared" si="1"/>
        <v>44353.950000000012</v>
      </c>
      <c r="P28" s="50">
        <f t="shared" si="1"/>
        <v>346879.39</v>
      </c>
      <c r="Q28" s="28">
        <f t="shared" si="1"/>
        <v>-2.9103830456733704E-11</v>
      </c>
      <c r="R28" s="28">
        <f t="shared" si="1"/>
        <v>0</v>
      </c>
      <c r="S28" s="50">
        <f t="shared" si="1"/>
        <v>22119.05</v>
      </c>
      <c r="T28" s="50">
        <f t="shared" si="1"/>
        <v>500.72999999999615</v>
      </c>
      <c r="U28" s="50">
        <f t="shared" si="1"/>
        <v>0</v>
      </c>
      <c r="V28" s="50">
        <f t="shared" si="1"/>
        <v>0</v>
      </c>
      <c r="W28" s="3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53" t="s">
        <v>32</v>
      </c>
      <c r="B29" s="54">
        <v>412</v>
      </c>
      <c r="C29" s="54"/>
      <c r="D29" s="55"/>
      <c r="E29" s="56"/>
      <c r="F29" s="57"/>
      <c r="G29" s="58"/>
      <c r="H29" s="59"/>
      <c r="I29" s="60"/>
      <c r="J29" s="55"/>
      <c r="K29" s="62"/>
      <c r="L29" s="63"/>
      <c r="M29" s="64"/>
      <c r="N29" s="64"/>
      <c r="O29" s="65"/>
      <c r="P29" s="64"/>
      <c r="Q29" s="66"/>
      <c r="R29" s="63"/>
      <c r="S29" s="61"/>
      <c r="T29" s="64"/>
      <c r="U29" s="67"/>
      <c r="V29" s="68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>B29+1</f>
        <v>413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8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34</v>
      </c>
      <c r="B31" s="69">
        <f t="shared" ref="B31:B51" si="2">B30+1</f>
        <v>414</v>
      </c>
      <c r="C31" s="70"/>
      <c r="D31" s="36"/>
      <c r="E31" s="71">
        <v>-15745</v>
      </c>
      <c r="F31" s="38"/>
      <c r="G31" s="39"/>
      <c r="H31" s="40"/>
      <c r="I31" s="41"/>
      <c r="J31" s="42"/>
      <c r="K31" s="43"/>
      <c r="L31" s="40">
        <v>15745</v>
      </c>
      <c r="M31" s="42"/>
      <c r="N31" s="42"/>
      <c r="O31" s="41"/>
      <c r="P31" s="42"/>
      <c r="Q31" s="44"/>
      <c r="R31" s="40"/>
      <c r="S31" s="48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40</v>
      </c>
      <c r="B32" s="69">
        <f t="shared" si="2"/>
        <v>415</v>
      </c>
      <c r="C32" s="70"/>
      <c r="D32" s="36"/>
      <c r="E32" s="71"/>
      <c r="F32" s="38"/>
      <c r="G32" s="39"/>
      <c r="H32" s="40">
        <v>-805</v>
      </c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8">
        <v>805</v>
      </c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416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8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417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8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418</v>
      </c>
      <c r="C35" s="70"/>
      <c r="D35" s="36"/>
      <c r="E35" s="71"/>
      <c r="F35" s="38"/>
      <c r="G35" s="39"/>
      <c r="H35" s="74"/>
      <c r="I35" s="47"/>
      <c r="J35" s="48"/>
      <c r="K35" s="43"/>
      <c r="L35" s="43"/>
      <c r="M35" s="40"/>
      <c r="N35" s="42"/>
      <c r="O35" s="41"/>
      <c r="P35" s="42"/>
      <c r="Q35" s="44"/>
      <c r="R35" s="40"/>
      <c r="S35" s="48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419</v>
      </c>
      <c r="C36" s="70"/>
      <c r="D36" s="36"/>
      <c r="E36" s="71"/>
      <c r="F36" s="38"/>
      <c r="G36" s="39"/>
      <c r="H36" s="74"/>
      <c r="I36" s="47"/>
      <c r="J36" s="48"/>
      <c r="K36" s="43"/>
      <c r="L36" s="43"/>
      <c r="M36" s="40"/>
      <c r="N36" s="42"/>
      <c r="O36" s="41"/>
      <c r="P36" s="42"/>
      <c r="Q36" s="44"/>
      <c r="R36" s="40"/>
      <c r="S36" s="48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420</v>
      </c>
      <c r="C37" s="70"/>
      <c r="D37" s="36"/>
      <c r="E37" s="71"/>
      <c r="F37" s="38"/>
      <c r="G37" s="39"/>
      <c r="H37" s="74"/>
      <c r="I37" s="47"/>
      <c r="J37" s="36"/>
      <c r="K37" s="43"/>
      <c r="L37" s="40"/>
      <c r="M37" s="42"/>
      <c r="N37" s="42"/>
      <c r="O37" s="41"/>
      <c r="P37" s="42"/>
      <c r="Q37" s="44"/>
      <c r="R37" s="40"/>
      <c r="S37" s="48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421</v>
      </c>
      <c r="C38" s="70"/>
      <c r="D38" s="36"/>
      <c r="E38" s="71"/>
      <c r="F38" s="38"/>
      <c r="G38" s="39"/>
      <c r="H38" s="74"/>
      <c r="I38" s="47"/>
      <c r="J38" s="36"/>
      <c r="K38" s="43"/>
      <c r="L38" s="40"/>
      <c r="M38" s="42"/>
      <c r="N38" s="42"/>
      <c r="O38" s="41"/>
      <c r="P38" s="42"/>
      <c r="Q38" s="44"/>
      <c r="R38" s="40"/>
      <c r="S38" s="48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422</v>
      </c>
      <c r="C39" s="70"/>
      <c r="D39" s="36"/>
      <c r="E39" s="71"/>
      <c r="F39" s="38"/>
      <c r="G39" s="39"/>
      <c r="H39" s="74"/>
      <c r="I39" s="47"/>
      <c r="J39" s="36"/>
      <c r="K39" s="43"/>
      <c r="L39" s="40"/>
      <c r="M39" s="42"/>
      <c r="N39" s="42"/>
      <c r="O39" s="41"/>
      <c r="P39" s="42"/>
      <c r="Q39" s="44"/>
      <c r="R39" s="40"/>
      <c r="S39" s="48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423</v>
      </c>
      <c r="C40" s="70"/>
      <c r="D40" s="36"/>
      <c r="E40" s="71"/>
      <c r="F40" s="38"/>
      <c r="G40" s="39"/>
      <c r="H40" s="74"/>
      <c r="I40" s="47"/>
      <c r="J40" s="36"/>
      <c r="K40" s="43"/>
      <c r="L40" s="40"/>
      <c r="M40" s="42"/>
      <c r="N40" s="42"/>
      <c r="O40" s="41"/>
      <c r="P40" s="42"/>
      <c r="Q40" s="44"/>
      <c r="R40" s="40"/>
      <c r="S40" s="48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424</v>
      </c>
      <c r="C41" s="70"/>
      <c r="D41" s="36"/>
      <c r="E41" s="71"/>
      <c r="F41" s="38"/>
      <c r="G41" s="39"/>
      <c r="H41" s="74"/>
      <c r="I41" s="47"/>
      <c r="J41" s="36"/>
      <c r="K41" s="43"/>
      <c r="L41" s="40"/>
      <c r="M41" s="42"/>
      <c r="N41" s="42"/>
      <c r="O41" s="41"/>
      <c r="P41" s="42"/>
      <c r="Q41" s="44"/>
      <c r="R41" s="40"/>
      <c r="S41" s="48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/>
      <c r="B42" s="69">
        <f t="shared" si="2"/>
        <v>425</v>
      </c>
      <c r="C42" s="70"/>
      <c r="D42" s="36"/>
      <c r="E42" s="71"/>
      <c r="F42" s="38"/>
      <c r="G42" s="39"/>
      <c r="H42" s="74"/>
      <c r="I42" s="47"/>
      <c r="J42" s="36"/>
      <c r="K42" s="43"/>
      <c r="L42" s="40"/>
      <c r="M42" s="42"/>
      <c r="N42" s="42"/>
      <c r="O42" s="41"/>
      <c r="P42" s="42"/>
      <c r="Q42" s="44"/>
      <c r="R42" s="40"/>
      <c r="S42" s="48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/>
      <c r="B43" s="69">
        <f t="shared" si="2"/>
        <v>426</v>
      </c>
      <c r="C43" s="70"/>
      <c r="D43" s="36"/>
      <c r="E43" s="71"/>
      <c r="F43" s="38"/>
      <c r="G43" s="39"/>
      <c r="H43" s="74"/>
      <c r="I43" s="47"/>
      <c r="J43" s="36"/>
      <c r="K43" s="43"/>
      <c r="L43" s="40"/>
      <c r="M43" s="42"/>
      <c r="N43" s="42"/>
      <c r="O43" s="41"/>
      <c r="P43" s="42"/>
      <c r="Q43" s="44"/>
      <c r="R43" s="40"/>
      <c r="S43" s="48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36</v>
      </c>
      <c r="B44" s="69">
        <f t="shared" si="2"/>
        <v>427</v>
      </c>
      <c r="C44" s="70"/>
      <c r="D44" s="36"/>
      <c r="E44" s="71"/>
      <c r="F44" s="38"/>
      <c r="G44" s="39"/>
      <c r="H44" s="74"/>
      <c r="I44" s="47"/>
      <c r="J44" s="36"/>
      <c r="K44" s="43"/>
      <c r="L44" s="40"/>
      <c r="M44" s="42"/>
      <c r="N44" s="42"/>
      <c r="O44" s="41"/>
      <c r="P44" s="42"/>
      <c r="Q44" s="44"/>
      <c r="R44" s="40"/>
      <c r="S44" s="48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37</v>
      </c>
      <c r="B45" s="69">
        <f t="shared" si="2"/>
        <v>428</v>
      </c>
      <c r="C45" s="70"/>
      <c r="D45" s="36"/>
      <c r="E45" s="71"/>
      <c r="F45" s="38"/>
      <c r="G45" s="39"/>
      <c r="H45" s="74"/>
      <c r="I45" s="47"/>
      <c r="J45" s="36"/>
      <c r="K45" s="43"/>
      <c r="L45" s="40"/>
      <c r="M45" s="42"/>
      <c r="N45" s="42"/>
      <c r="O45" s="41"/>
      <c r="P45" s="42"/>
      <c r="Q45" s="44"/>
      <c r="R45" s="40"/>
      <c r="S45" s="48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38</v>
      </c>
      <c r="B46" s="69">
        <f t="shared" si="2"/>
        <v>429</v>
      </c>
      <c r="C46" s="70"/>
      <c r="D46" s="36"/>
      <c r="E46" s="71"/>
      <c r="F46" s="38"/>
      <c r="G46" s="39"/>
      <c r="H46" s="74"/>
      <c r="I46" s="47"/>
      <c r="J46" s="36"/>
      <c r="K46" s="43"/>
      <c r="L46" s="40"/>
      <c r="M46" s="42"/>
      <c r="N46" s="42"/>
      <c r="O46" s="41"/>
      <c r="P46" s="42"/>
      <c r="Q46" s="44"/>
      <c r="R46" s="40"/>
      <c r="S46" s="48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39</v>
      </c>
      <c r="B47" s="69">
        <f t="shared" si="2"/>
        <v>430</v>
      </c>
      <c r="C47" s="70"/>
      <c r="D47" s="36"/>
      <c r="E47" s="71"/>
      <c r="F47" s="38"/>
      <c r="G47" s="39"/>
      <c r="H47" s="74"/>
      <c r="I47" s="47"/>
      <c r="J47" s="36"/>
      <c r="K47" s="43"/>
      <c r="L47" s="40"/>
      <c r="M47" s="42"/>
      <c r="N47" s="42"/>
      <c r="O47" s="41"/>
      <c r="P47" s="42"/>
      <c r="Q47" s="44"/>
      <c r="R47" s="40"/>
      <c r="S47" s="48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40</v>
      </c>
      <c r="B48" s="69">
        <f t="shared" si="2"/>
        <v>431</v>
      </c>
      <c r="C48" s="70"/>
      <c r="D48" s="36"/>
      <c r="E48" s="71"/>
      <c r="F48" s="38"/>
      <c r="G48" s="39"/>
      <c r="H48" s="74"/>
      <c r="I48" s="47"/>
      <c r="J48" s="36"/>
      <c r="K48" s="43"/>
      <c r="L48" s="40"/>
      <c r="M48" s="42"/>
      <c r="N48" s="42"/>
      <c r="O48" s="41"/>
      <c r="P48" s="42"/>
      <c r="Q48" s="44"/>
      <c r="R48" s="40"/>
      <c r="S48" s="48"/>
      <c r="T48" s="42"/>
      <c r="U48" s="72"/>
      <c r="V48" s="73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69">
        <f t="shared" si="2"/>
        <v>432</v>
      </c>
      <c r="C49" s="70"/>
      <c r="D49" s="36"/>
      <c r="E49" s="71"/>
      <c r="F49" s="38"/>
      <c r="G49" s="39"/>
      <c r="H49" s="74"/>
      <c r="I49" s="47"/>
      <c r="J49" s="36"/>
      <c r="K49" s="43"/>
      <c r="L49" s="40"/>
      <c r="M49" s="42"/>
      <c r="N49" s="42"/>
      <c r="O49" s="41"/>
      <c r="P49" s="42"/>
      <c r="Q49" s="44"/>
      <c r="R49" s="40"/>
      <c r="S49" s="48"/>
      <c r="T49" s="42"/>
      <c r="U49" s="72"/>
      <c r="V49" s="73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34</v>
      </c>
      <c r="B50" s="69">
        <f t="shared" si="2"/>
        <v>433</v>
      </c>
      <c r="C50" s="70"/>
      <c r="D50" s="36"/>
      <c r="E50" s="71"/>
      <c r="F50" s="38"/>
      <c r="G50" s="39"/>
      <c r="H50" s="74"/>
      <c r="I50" s="47"/>
      <c r="J50" s="36"/>
      <c r="K50" s="43"/>
      <c r="L50" s="40"/>
      <c r="M50" s="42"/>
      <c r="N50" s="42"/>
      <c r="O50" s="41"/>
      <c r="P50" s="42"/>
      <c r="Q50" s="44"/>
      <c r="R50" s="40"/>
      <c r="S50" s="48"/>
      <c r="T50" s="42"/>
      <c r="U50" s="72"/>
      <c r="V50" s="73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35</v>
      </c>
      <c r="B51" s="69">
        <f t="shared" si="2"/>
        <v>434</v>
      </c>
      <c r="C51" s="70"/>
      <c r="D51" s="36"/>
      <c r="E51" s="71"/>
      <c r="F51" s="38"/>
      <c r="G51" s="39"/>
      <c r="H51" s="74"/>
      <c r="I51" s="47"/>
      <c r="J51" s="36"/>
      <c r="K51" s="43"/>
      <c r="L51" s="40"/>
      <c r="M51" s="42"/>
      <c r="N51" s="42"/>
      <c r="O51" s="41"/>
      <c r="P51" s="42"/>
      <c r="Q51" s="44"/>
      <c r="R51" s="40"/>
      <c r="S51" s="48"/>
      <c r="T51" s="42"/>
      <c r="U51" s="72"/>
      <c r="V51" s="73"/>
      <c r="W51" s="3"/>
      <c r="X51" s="3"/>
      <c r="Y51" s="3"/>
      <c r="Z51" s="3"/>
      <c r="AA51" s="3"/>
      <c r="AB51" s="3"/>
      <c r="AC51" s="3"/>
      <c r="AD51" s="3"/>
      <c r="AE51" s="3"/>
    </row>
    <row r="52" spans="1:31" ht="15.75" thickBot="1" x14ac:dyDescent="0.3">
      <c r="A52" s="254"/>
      <c r="B52" s="255"/>
      <c r="C52" s="75">
        <f t="shared" ref="C52:V52" si="3">SUM(C29:C51)</f>
        <v>0</v>
      </c>
      <c r="D52" s="76">
        <f t="shared" si="3"/>
        <v>0</v>
      </c>
      <c r="E52" s="77">
        <f t="shared" si="3"/>
        <v>-15745</v>
      </c>
      <c r="F52" s="76">
        <f t="shared" si="3"/>
        <v>0</v>
      </c>
      <c r="G52" s="78">
        <f t="shared" si="3"/>
        <v>0</v>
      </c>
      <c r="H52" s="77">
        <f t="shared" si="3"/>
        <v>-805</v>
      </c>
      <c r="I52" s="77">
        <f t="shared" si="3"/>
        <v>0</v>
      </c>
      <c r="J52" s="57">
        <f t="shared" si="3"/>
        <v>0</v>
      </c>
      <c r="K52" s="78">
        <f t="shared" si="3"/>
        <v>0</v>
      </c>
      <c r="L52" s="76">
        <f t="shared" si="3"/>
        <v>15745</v>
      </c>
      <c r="M52" s="76">
        <f t="shared" si="3"/>
        <v>0</v>
      </c>
      <c r="N52" s="80">
        <f t="shared" si="3"/>
        <v>0</v>
      </c>
      <c r="O52" s="77">
        <f t="shared" si="3"/>
        <v>0</v>
      </c>
      <c r="P52" s="76">
        <f t="shared" si="3"/>
        <v>0</v>
      </c>
      <c r="Q52" s="80">
        <f t="shared" si="3"/>
        <v>0</v>
      </c>
      <c r="R52" s="80">
        <f t="shared" si="3"/>
        <v>0</v>
      </c>
      <c r="S52" s="76">
        <f t="shared" si="3"/>
        <v>805</v>
      </c>
      <c r="T52" s="76">
        <f t="shared" si="3"/>
        <v>0</v>
      </c>
      <c r="U52" s="81">
        <f t="shared" si="3"/>
        <v>0</v>
      </c>
      <c r="V52" s="82">
        <f t="shared" si="3"/>
        <v>0</v>
      </c>
      <c r="W52" s="3"/>
      <c r="X52" s="3"/>
      <c r="Y52" s="3"/>
      <c r="Z52" s="3"/>
      <c r="AA52" s="3"/>
      <c r="AB52" s="3"/>
      <c r="AC52" s="3"/>
      <c r="AD52" s="3"/>
      <c r="AE52" s="3"/>
    </row>
    <row r="53" spans="1:31" ht="15.75" thickBot="1" x14ac:dyDescent="0.3">
      <c r="A53" s="83" t="s">
        <v>41</v>
      </c>
      <c r="B53" s="84">
        <v>766</v>
      </c>
      <c r="C53" s="85"/>
      <c r="D53" s="86"/>
      <c r="E53" s="86"/>
      <c r="F53" s="87"/>
      <c r="G53" s="88"/>
      <c r="H53" s="89"/>
      <c r="I53" s="89"/>
      <c r="J53" s="87"/>
      <c r="K53" s="91"/>
      <c r="L53" s="92"/>
      <c r="M53" s="92"/>
      <c r="N53" s="92"/>
      <c r="O53" s="93"/>
      <c r="P53" s="92"/>
      <c r="Q53" s="92"/>
      <c r="R53" s="94"/>
      <c r="S53" s="90"/>
      <c r="T53" s="92"/>
      <c r="U53" s="95"/>
      <c r="V53" s="96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54</v>
      </c>
      <c r="B54" s="97">
        <f t="shared" ref="B54:B80" si="4">B53+1</f>
        <v>767</v>
      </c>
      <c r="C54" s="35"/>
      <c r="D54" s="98"/>
      <c r="E54" s="98">
        <v>295</v>
      </c>
      <c r="F54" s="38"/>
      <c r="G54" s="99"/>
      <c r="H54" s="100"/>
      <c r="I54" s="100"/>
      <c r="J54" s="44"/>
      <c r="K54" s="101"/>
      <c r="L54" s="44"/>
      <c r="M54" s="44"/>
      <c r="N54" s="42"/>
      <c r="O54" s="41"/>
      <c r="P54" s="42"/>
      <c r="Q54" s="44"/>
      <c r="R54" s="40"/>
      <c r="S54" s="48"/>
      <c r="T54" s="42"/>
      <c r="U54" s="127"/>
      <c r="V54" s="128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 t="s">
        <v>55</v>
      </c>
      <c r="B55" s="97">
        <f t="shared" si="4"/>
        <v>768</v>
      </c>
      <c r="C55" s="35"/>
      <c r="D55" s="98"/>
      <c r="E55" s="98"/>
      <c r="F55" s="38">
        <v>250</v>
      </c>
      <c r="G55" s="99"/>
      <c r="H55" s="100"/>
      <c r="I55" s="100"/>
      <c r="J55" s="44"/>
      <c r="K55" s="101"/>
      <c r="L55" s="44"/>
      <c r="M55" s="44"/>
      <c r="N55" s="42"/>
      <c r="O55" s="41"/>
      <c r="P55" s="42"/>
      <c r="Q55" s="44"/>
      <c r="R55" s="40"/>
      <c r="S55" s="48"/>
      <c r="T55" s="42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 t="s">
        <v>56</v>
      </c>
      <c r="B56" s="97">
        <f t="shared" si="4"/>
        <v>769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>
        <v>4875</v>
      </c>
      <c r="P56" s="102"/>
      <c r="Q56" s="44"/>
      <c r="R56" s="101"/>
      <c r="S56" s="106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 t="s">
        <v>57</v>
      </c>
      <c r="B57" s="97">
        <f t="shared" si="4"/>
        <v>770</v>
      </c>
      <c r="C57" s="35"/>
      <c r="D57" s="98"/>
      <c r="E57" s="98"/>
      <c r="F57" s="38"/>
      <c r="G57" s="99"/>
      <c r="H57" s="105"/>
      <c r="I57" s="105"/>
      <c r="J57" s="106"/>
      <c r="K57" s="101"/>
      <c r="L57" s="44"/>
      <c r="M57" s="44"/>
      <c r="N57" s="44"/>
      <c r="O57" s="100">
        <v>2900</v>
      </c>
      <c r="P57" s="102"/>
      <c r="Q57" s="44"/>
      <c r="R57" s="101"/>
      <c r="S57" s="106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 t="s">
        <v>58</v>
      </c>
      <c r="B58" s="97">
        <f t="shared" si="4"/>
        <v>771</v>
      </c>
      <c r="C58" s="35">
        <v>301</v>
      </c>
      <c r="D58" s="98"/>
      <c r="E58" s="98"/>
      <c r="F58" s="38"/>
      <c r="G58" s="99"/>
      <c r="H58" s="105"/>
      <c r="I58" s="105"/>
      <c r="J58" s="106"/>
      <c r="K58" s="101"/>
      <c r="L58" s="44"/>
      <c r="M58" s="44"/>
      <c r="N58" s="44"/>
      <c r="O58" s="100"/>
      <c r="P58" s="102"/>
      <c r="Q58" s="44"/>
      <c r="R58" s="101"/>
      <c r="S58" s="106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 t="s">
        <v>59</v>
      </c>
      <c r="B59" s="97">
        <f t="shared" si="4"/>
        <v>772</v>
      </c>
      <c r="C59" s="35"/>
      <c r="D59" s="98"/>
      <c r="E59" s="98"/>
      <c r="F59" s="38"/>
      <c r="G59" s="99"/>
      <c r="H59" s="105"/>
      <c r="I59" s="105"/>
      <c r="J59" s="106"/>
      <c r="K59" s="101">
        <v>7900</v>
      </c>
      <c r="L59" s="44"/>
      <c r="M59" s="44"/>
      <c r="N59" s="44"/>
      <c r="O59" s="100"/>
      <c r="P59" s="102"/>
      <c r="Q59" s="44"/>
      <c r="R59" s="107"/>
      <c r="S59" s="106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 t="s">
        <v>60</v>
      </c>
      <c r="B60" s="97">
        <f t="shared" si="4"/>
        <v>773</v>
      </c>
      <c r="C60" s="35"/>
      <c r="D60" s="98"/>
      <c r="E60" s="98"/>
      <c r="F60" s="38"/>
      <c r="G60" s="99"/>
      <c r="H60" s="105"/>
      <c r="I60" s="105"/>
      <c r="J60" s="38"/>
      <c r="K60" s="101">
        <v>3000</v>
      </c>
      <c r="L60" s="44"/>
      <c r="M60" s="44"/>
      <c r="N60" s="44"/>
      <c r="O60" s="100"/>
      <c r="P60" s="102"/>
      <c r="Q60" s="44"/>
      <c r="R60" s="101"/>
      <c r="S60" s="106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 t="s">
        <v>61</v>
      </c>
      <c r="B61" s="97">
        <f t="shared" si="4"/>
        <v>774</v>
      </c>
      <c r="C61" s="35"/>
      <c r="D61" s="98"/>
      <c r="E61" s="98"/>
      <c r="F61" s="38"/>
      <c r="G61" s="99"/>
      <c r="H61" s="105"/>
      <c r="I61" s="105"/>
      <c r="J61" s="38"/>
      <c r="K61" s="101"/>
      <c r="L61" s="44"/>
      <c r="M61" s="44"/>
      <c r="N61" s="44"/>
      <c r="O61" s="100"/>
      <c r="P61" s="102">
        <v>2240</v>
      </c>
      <c r="Q61" s="44"/>
      <c r="R61" s="101"/>
      <c r="S61" s="106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 t="s">
        <v>62</v>
      </c>
      <c r="B62" s="97">
        <f t="shared" si="4"/>
        <v>775</v>
      </c>
      <c r="C62" s="35">
        <v>150</v>
      </c>
      <c r="D62" s="98"/>
      <c r="E62" s="98"/>
      <c r="F62" s="38"/>
      <c r="G62" s="99"/>
      <c r="H62" s="105"/>
      <c r="I62" s="105"/>
      <c r="J62" s="38"/>
      <c r="K62" s="101"/>
      <c r="L62" s="44"/>
      <c r="M62" s="44"/>
      <c r="N62" s="44"/>
      <c r="O62" s="100"/>
      <c r="P62" s="102"/>
      <c r="Q62" s="44"/>
      <c r="R62" s="101"/>
      <c r="S62" s="106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 t="s">
        <v>63</v>
      </c>
      <c r="B63" s="97">
        <f t="shared" si="4"/>
        <v>776</v>
      </c>
      <c r="C63" s="35"/>
      <c r="D63" s="98"/>
      <c r="E63" s="98"/>
      <c r="F63" s="38"/>
      <c r="G63" s="99"/>
      <c r="H63" s="105"/>
      <c r="I63" s="105"/>
      <c r="J63" s="38"/>
      <c r="K63" s="101"/>
      <c r="L63" s="44">
        <v>12600</v>
      </c>
      <c r="M63" s="44"/>
      <c r="N63" s="44"/>
      <c r="O63" s="100"/>
      <c r="P63" s="102"/>
      <c r="Q63" s="44"/>
      <c r="R63" s="101"/>
      <c r="S63" s="106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 t="s">
        <v>64</v>
      </c>
      <c r="B64" s="97">
        <f t="shared" si="4"/>
        <v>777</v>
      </c>
      <c r="C64" s="35"/>
      <c r="D64" s="98"/>
      <c r="E64" s="98"/>
      <c r="F64" s="38"/>
      <c r="G64" s="99"/>
      <c r="H64" s="105"/>
      <c r="I64" s="105"/>
      <c r="J64" s="38"/>
      <c r="K64" s="101">
        <v>7298</v>
      </c>
      <c r="L64" s="44"/>
      <c r="M64" s="44"/>
      <c r="N64" s="44"/>
      <c r="O64" s="100"/>
      <c r="P64" s="102"/>
      <c r="Q64" s="44"/>
      <c r="R64" s="101"/>
      <c r="S64" s="106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 t="s">
        <v>65</v>
      </c>
      <c r="B65" s="97">
        <f t="shared" si="4"/>
        <v>778</v>
      </c>
      <c r="C65" s="35"/>
      <c r="D65" s="98"/>
      <c r="E65" s="98"/>
      <c r="F65" s="38"/>
      <c r="G65" s="99"/>
      <c r="H65" s="105"/>
      <c r="I65" s="105"/>
      <c r="J65" s="38"/>
      <c r="K65" s="101">
        <v>17000</v>
      </c>
      <c r="L65" s="44"/>
      <c r="M65" s="44"/>
      <c r="N65" s="44"/>
      <c r="O65" s="100"/>
      <c r="P65" s="44"/>
      <c r="Q65" s="44"/>
      <c r="R65" s="107"/>
      <c r="S65" s="106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 t="s">
        <v>66</v>
      </c>
      <c r="B66" s="97">
        <f t="shared" si="4"/>
        <v>779</v>
      </c>
      <c r="C66" s="35">
        <v>110</v>
      </c>
      <c r="D66" s="98"/>
      <c r="E66" s="98"/>
      <c r="F66" s="38"/>
      <c r="G66" s="99"/>
      <c r="H66" s="105"/>
      <c r="I66" s="105"/>
      <c r="J66" s="38"/>
      <c r="K66" s="101"/>
      <c r="L66" s="44"/>
      <c r="M66" s="44"/>
      <c r="N66" s="44"/>
      <c r="O66" s="100"/>
      <c r="P66" s="44"/>
      <c r="Q66" s="44"/>
      <c r="R66" s="107"/>
      <c r="S66" s="106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 t="s">
        <v>67</v>
      </c>
      <c r="B67" s="97">
        <f t="shared" si="4"/>
        <v>780</v>
      </c>
      <c r="C67" s="35">
        <v>35</v>
      </c>
      <c r="D67" s="98"/>
      <c r="E67" s="98"/>
      <c r="F67" s="38"/>
      <c r="G67" s="99"/>
      <c r="H67" s="105"/>
      <c r="I67" s="105"/>
      <c r="J67" s="38"/>
      <c r="K67" s="101"/>
      <c r="L67" s="44"/>
      <c r="M67" s="44"/>
      <c r="N67" s="44"/>
      <c r="O67" s="100"/>
      <c r="P67" s="44"/>
      <c r="Q67" s="44"/>
      <c r="R67" s="107"/>
      <c r="S67" s="106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3" t="s">
        <v>68</v>
      </c>
      <c r="B68" s="97">
        <f t="shared" si="4"/>
        <v>781</v>
      </c>
      <c r="C68" s="35">
        <v>270</v>
      </c>
      <c r="D68" s="98"/>
      <c r="E68" s="98"/>
      <c r="F68" s="38"/>
      <c r="G68" s="99"/>
      <c r="H68" s="105"/>
      <c r="I68" s="105"/>
      <c r="J68" s="38"/>
      <c r="K68" s="101"/>
      <c r="L68" s="44"/>
      <c r="M68" s="44"/>
      <c r="N68" s="44"/>
      <c r="O68" s="100"/>
      <c r="P68" s="44"/>
      <c r="Q68" s="44"/>
      <c r="R68" s="107"/>
      <c r="S68" s="106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x14ac:dyDescent="0.25">
      <c r="A69" s="33" t="s">
        <v>69</v>
      </c>
      <c r="B69" s="97">
        <f t="shared" si="4"/>
        <v>782</v>
      </c>
      <c r="C69" s="35"/>
      <c r="D69" s="98"/>
      <c r="E69" s="98"/>
      <c r="F69" s="38"/>
      <c r="G69" s="99"/>
      <c r="H69" s="105"/>
      <c r="I69" s="105"/>
      <c r="J69" s="38"/>
      <c r="K69" s="101"/>
      <c r="L69" s="44"/>
      <c r="M69" s="44">
        <v>13738</v>
      </c>
      <c r="N69" s="44"/>
      <c r="O69" s="100"/>
      <c r="P69" s="44"/>
      <c r="Q69" s="44"/>
      <c r="R69" s="107"/>
      <c r="S69" s="106"/>
      <c r="T69" s="44"/>
      <c r="U69" s="103"/>
      <c r="V69" s="104"/>
      <c r="W69" s="3"/>
      <c r="X69" s="3"/>
      <c r="Y69" s="3"/>
      <c r="Z69" s="3"/>
      <c r="AA69" s="3"/>
      <c r="AB69" s="3"/>
      <c r="AC69" s="3"/>
      <c r="AD69" s="3"/>
      <c r="AE69" s="3"/>
    </row>
    <row r="70" spans="1:31" x14ac:dyDescent="0.25">
      <c r="A70" s="33" t="s">
        <v>70</v>
      </c>
      <c r="B70" s="97">
        <f t="shared" si="4"/>
        <v>783</v>
      </c>
      <c r="C70" s="35"/>
      <c r="D70" s="98"/>
      <c r="E70" s="98"/>
      <c r="F70" s="38"/>
      <c r="G70" s="99"/>
      <c r="H70" s="105"/>
      <c r="I70" s="105"/>
      <c r="J70" s="38"/>
      <c r="K70" s="101"/>
      <c r="L70" s="44">
        <v>50000</v>
      </c>
      <c r="M70" s="44"/>
      <c r="N70" s="44"/>
      <c r="O70" s="100"/>
      <c r="P70" s="44"/>
      <c r="Q70" s="44"/>
      <c r="R70" s="107"/>
      <c r="S70" s="106"/>
      <c r="T70" s="44"/>
      <c r="U70" s="103"/>
      <c r="V70" s="104"/>
      <c r="W70" s="3"/>
      <c r="X70" s="3"/>
      <c r="Y70" s="3"/>
      <c r="Z70" s="3"/>
      <c r="AA70" s="3"/>
      <c r="AB70" s="3"/>
      <c r="AC70" s="3"/>
      <c r="AD70" s="3"/>
      <c r="AE70" s="3"/>
    </row>
    <row r="71" spans="1:31" x14ac:dyDescent="0.25">
      <c r="A71" s="33" t="s">
        <v>71</v>
      </c>
      <c r="B71" s="97">
        <f t="shared" si="4"/>
        <v>784</v>
      </c>
      <c r="C71" s="35"/>
      <c r="D71" s="98"/>
      <c r="E71" s="98"/>
      <c r="F71" s="38"/>
      <c r="G71" s="99"/>
      <c r="H71" s="105"/>
      <c r="I71" s="105"/>
      <c r="J71" s="38"/>
      <c r="K71" s="101"/>
      <c r="L71" s="44"/>
      <c r="M71" s="44">
        <v>12000</v>
      </c>
      <c r="N71" s="44"/>
      <c r="O71" s="100"/>
      <c r="P71" s="44"/>
      <c r="Q71" s="44"/>
      <c r="R71" s="107"/>
      <c r="S71" s="106"/>
      <c r="T71" s="44"/>
      <c r="U71" s="103"/>
      <c r="V71" s="104"/>
      <c r="W71" s="3"/>
      <c r="X71" s="3"/>
      <c r="Y71" s="3"/>
      <c r="Z71" s="3"/>
      <c r="AA71" s="3"/>
      <c r="AB71" s="3"/>
      <c r="AC71" s="3"/>
      <c r="AD71" s="3"/>
      <c r="AE71" s="3"/>
    </row>
    <row r="72" spans="1:31" x14ac:dyDescent="0.25">
      <c r="A72" s="33" t="s">
        <v>72</v>
      </c>
      <c r="B72" s="97">
        <f t="shared" si="4"/>
        <v>785</v>
      </c>
      <c r="C72" s="35"/>
      <c r="D72" s="98"/>
      <c r="E72" s="98"/>
      <c r="F72" s="38"/>
      <c r="G72" s="99"/>
      <c r="H72" s="105"/>
      <c r="I72" s="105"/>
      <c r="J72" s="38"/>
      <c r="K72" s="101"/>
      <c r="L72" s="44">
        <v>30801</v>
      </c>
      <c r="M72" s="44"/>
      <c r="N72" s="44"/>
      <c r="O72" s="100"/>
      <c r="P72" s="44"/>
      <c r="Q72" s="44"/>
      <c r="R72" s="107"/>
      <c r="S72" s="106"/>
      <c r="T72" s="44"/>
      <c r="U72" s="103"/>
      <c r="V72" s="104"/>
      <c r="W72" s="3"/>
      <c r="X72" s="3"/>
      <c r="Y72" s="3"/>
      <c r="Z72" s="3"/>
      <c r="AA72" s="3"/>
      <c r="AB72" s="3"/>
      <c r="AC72" s="3"/>
      <c r="AD72" s="3"/>
      <c r="AE72" s="3"/>
    </row>
    <row r="73" spans="1:31" x14ac:dyDescent="0.25">
      <c r="A73" s="33" t="s">
        <v>73</v>
      </c>
      <c r="B73" s="97">
        <f t="shared" si="4"/>
        <v>786</v>
      </c>
      <c r="C73" s="35"/>
      <c r="D73" s="98"/>
      <c r="E73" s="98"/>
      <c r="F73" s="38"/>
      <c r="G73" s="99"/>
      <c r="H73" s="105"/>
      <c r="I73" s="105"/>
      <c r="J73" s="38"/>
      <c r="K73" s="101"/>
      <c r="L73" s="44"/>
      <c r="M73" s="44"/>
      <c r="N73" s="44"/>
      <c r="O73" s="100">
        <v>3000</v>
      </c>
      <c r="P73" s="44"/>
      <c r="Q73" s="44"/>
      <c r="R73" s="107"/>
      <c r="S73" s="106"/>
      <c r="T73" s="44"/>
      <c r="U73" s="103"/>
      <c r="V73" s="104"/>
      <c r="W73" s="3"/>
      <c r="X73" s="3"/>
      <c r="Y73" s="3"/>
      <c r="Z73" s="3"/>
      <c r="AA73" s="3"/>
      <c r="AB73" s="3"/>
      <c r="AC73" s="3"/>
      <c r="AD73" s="3"/>
      <c r="AE73" s="3"/>
    </row>
    <row r="74" spans="1:31" x14ac:dyDescent="0.25">
      <c r="A74" s="33" t="s">
        <v>74</v>
      </c>
      <c r="B74" s="97">
        <f t="shared" si="4"/>
        <v>787</v>
      </c>
      <c r="C74" s="35"/>
      <c r="D74" s="98"/>
      <c r="E74" s="98"/>
      <c r="F74" s="38"/>
      <c r="G74" s="99"/>
      <c r="H74" s="105"/>
      <c r="I74" s="105"/>
      <c r="J74" s="38"/>
      <c r="K74" s="101"/>
      <c r="L74" s="44"/>
      <c r="M74" s="44"/>
      <c r="N74" s="44"/>
      <c r="O74" s="100"/>
      <c r="P74" s="44"/>
      <c r="Q74" s="44"/>
      <c r="R74" s="107"/>
      <c r="S74" s="106">
        <v>1250</v>
      </c>
      <c r="T74" s="44"/>
      <c r="U74" s="103"/>
      <c r="V74" s="104"/>
      <c r="W74" s="3"/>
      <c r="X74" s="3"/>
      <c r="Y74" s="3"/>
      <c r="Z74" s="3"/>
      <c r="AA74" s="3"/>
      <c r="AB74" s="3"/>
      <c r="AC74" s="3"/>
      <c r="AD74" s="3"/>
      <c r="AE74" s="3"/>
    </row>
    <row r="75" spans="1:31" x14ac:dyDescent="0.25">
      <c r="A75" s="33" t="s">
        <v>59</v>
      </c>
      <c r="B75" s="97">
        <f t="shared" si="4"/>
        <v>788</v>
      </c>
      <c r="C75" s="35"/>
      <c r="D75" s="98"/>
      <c r="E75" s="98"/>
      <c r="F75" s="38"/>
      <c r="G75" s="99"/>
      <c r="H75" s="105"/>
      <c r="I75" s="105"/>
      <c r="J75" s="38"/>
      <c r="K75" s="101">
        <v>1400</v>
      </c>
      <c r="L75" s="44"/>
      <c r="M75" s="44"/>
      <c r="N75" s="44"/>
      <c r="O75" s="100"/>
      <c r="P75" s="44"/>
      <c r="Q75" s="44"/>
      <c r="R75" s="107"/>
      <c r="S75" s="106"/>
      <c r="T75" s="44"/>
      <c r="U75" s="103"/>
      <c r="V75" s="104"/>
      <c r="W75" s="3"/>
      <c r="X75" s="3"/>
      <c r="Y75" s="3"/>
      <c r="Z75" s="3"/>
      <c r="AA75" s="3"/>
      <c r="AB75" s="3"/>
      <c r="AC75" s="3"/>
      <c r="AD75" s="3"/>
      <c r="AE75" s="3"/>
    </row>
    <row r="76" spans="1:31" x14ac:dyDescent="0.25">
      <c r="A76" s="33" t="s">
        <v>75</v>
      </c>
      <c r="B76" s="97">
        <f t="shared" si="4"/>
        <v>789</v>
      </c>
      <c r="C76" s="35"/>
      <c r="D76" s="98"/>
      <c r="E76" s="98"/>
      <c r="F76" s="38"/>
      <c r="G76" s="99"/>
      <c r="H76" s="105"/>
      <c r="I76" s="105"/>
      <c r="J76" s="38"/>
      <c r="K76" s="101">
        <v>15000</v>
      </c>
      <c r="L76" s="44"/>
      <c r="M76" s="44"/>
      <c r="N76" s="44"/>
      <c r="O76" s="100"/>
      <c r="P76" s="44"/>
      <c r="Q76" s="44"/>
      <c r="R76" s="107"/>
      <c r="S76" s="106"/>
      <c r="T76" s="44"/>
      <c r="U76" s="103"/>
      <c r="V76" s="104"/>
      <c r="W76" s="3"/>
      <c r="X76" s="3"/>
      <c r="Y76" s="3"/>
      <c r="Z76" s="3"/>
      <c r="AA76" s="3"/>
      <c r="AB76" s="3"/>
      <c r="AC76" s="3"/>
      <c r="AD76" s="3"/>
      <c r="AE76" s="3"/>
    </row>
    <row r="77" spans="1:31" x14ac:dyDescent="0.25">
      <c r="A77" s="33" t="s">
        <v>76</v>
      </c>
      <c r="B77" s="97">
        <f t="shared" si="4"/>
        <v>790</v>
      </c>
      <c r="C77" s="35">
        <v>75</v>
      </c>
      <c r="D77" s="98"/>
      <c r="E77" s="98"/>
      <c r="F77" s="38"/>
      <c r="G77" s="99"/>
      <c r="H77" s="105"/>
      <c r="I77" s="105"/>
      <c r="J77" s="38"/>
      <c r="K77" s="101"/>
      <c r="L77" s="44"/>
      <c r="M77" s="44"/>
      <c r="N77" s="44"/>
      <c r="O77" s="100"/>
      <c r="P77" s="44"/>
      <c r="Q77" s="44"/>
      <c r="R77" s="107"/>
      <c r="S77" s="106"/>
      <c r="T77" s="44"/>
      <c r="U77" s="103"/>
      <c r="V77" s="104"/>
      <c r="W77" s="3"/>
      <c r="X77" s="3"/>
      <c r="Y77" s="3"/>
      <c r="Z77" s="3"/>
      <c r="AA77" s="3"/>
      <c r="AB77" s="3"/>
      <c r="AC77" s="3"/>
      <c r="AD77" s="3"/>
      <c r="AE77" s="3"/>
    </row>
    <row r="78" spans="1:31" x14ac:dyDescent="0.25">
      <c r="A78" s="33"/>
      <c r="B78" s="97">
        <f t="shared" si="4"/>
        <v>791</v>
      </c>
      <c r="C78" s="35"/>
      <c r="D78" s="98"/>
      <c r="E78" s="98"/>
      <c r="F78" s="38"/>
      <c r="G78" s="99"/>
      <c r="H78" s="105"/>
      <c r="I78" s="105"/>
      <c r="J78" s="38"/>
      <c r="K78" s="101"/>
      <c r="L78" s="44"/>
      <c r="M78" s="44"/>
      <c r="N78" s="44"/>
      <c r="O78" s="100"/>
      <c r="P78" s="44"/>
      <c r="Q78" s="44"/>
      <c r="R78" s="107"/>
      <c r="S78" s="106"/>
      <c r="T78" s="44"/>
      <c r="U78" s="103"/>
      <c r="V78" s="104"/>
      <c r="W78" s="3"/>
      <c r="X78" s="3"/>
      <c r="Y78" s="3"/>
      <c r="Z78" s="3"/>
      <c r="AA78" s="3"/>
      <c r="AB78" s="3"/>
      <c r="AC78" s="3"/>
      <c r="AD78" s="3"/>
      <c r="AE78" s="3"/>
    </row>
    <row r="79" spans="1:31" x14ac:dyDescent="0.25">
      <c r="A79" s="33" t="s">
        <v>47</v>
      </c>
      <c r="B79" s="97">
        <f t="shared" si="4"/>
        <v>792</v>
      </c>
      <c r="C79" s="35"/>
      <c r="D79" s="98"/>
      <c r="E79" s="98"/>
      <c r="F79" s="38"/>
      <c r="G79" s="99"/>
      <c r="H79" s="105"/>
      <c r="I79" s="105"/>
      <c r="J79" s="38"/>
      <c r="K79" s="101"/>
      <c r="L79" s="44"/>
      <c r="M79" s="44"/>
      <c r="N79" s="44"/>
      <c r="O79" s="100"/>
      <c r="P79" s="44"/>
      <c r="Q79" s="44"/>
      <c r="R79" s="107"/>
      <c r="S79" s="106"/>
      <c r="T79" s="44"/>
      <c r="U79" s="103"/>
      <c r="V79" s="104"/>
      <c r="W79" s="3"/>
      <c r="X79" s="3"/>
      <c r="Y79" s="3"/>
      <c r="Z79" s="3"/>
      <c r="AA79" s="3"/>
      <c r="AB79" s="3"/>
      <c r="AC79" s="3"/>
      <c r="AD79" s="3"/>
      <c r="AE79" s="3"/>
    </row>
    <row r="80" spans="1:31" ht="15.75" thickBot="1" x14ac:dyDescent="0.3">
      <c r="A80" s="33" t="s">
        <v>48</v>
      </c>
      <c r="B80" s="97">
        <f t="shared" si="4"/>
        <v>793</v>
      </c>
      <c r="C80" s="35"/>
      <c r="D80" s="98"/>
      <c r="E80" s="98"/>
      <c r="F80" s="38"/>
      <c r="G80" s="99"/>
      <c r="H80" s="105"/>
      <c r="I80" s="105"/>
      <c r="J80" s="38"/>
      <c r="K80" s="101"/>
      <c r="L80" s="44"/>
      <c r="M80" s="44"/>
      <c r="N80" s="44"/>
      <c r="O80" s="100"/>
      <c r="P80" s="44"/>
      <c r="Q80" s="49"/>
      <c r="R80" s="107"/>
      <c r="S80" s="106"/>
      <c r="T80" s="44"/>
      <c r="U80" s="103"/>
      <c r="V80" s="104"/>
      <c r="W80" s="3"/>
      <c r="X80" s="3"/>
      <c r="Y80" s="3"/>
      <c r="Z80" s="3"/>
      <c r="AA80" s="3"/>
      <c r="AB80" s="3"/>
      <c r="AC80" s="3"/>
      <c r="AD80" s="3"/>
      <c r="AE80" s="3"/>
    </row>
    <row r="81" spans="1:22" ht="15.75" thickBot="1" x14ac:dyDescent="0.3">
      <c r="A81" s="256" t="s">
        <v>49</v>
      </c>
      <c r="B81" s="256"/>
      <c r="C81" s="108">
        <f t="shared" ref="C81:V81" si="5">SUM(C53:C80)</f>
        <v>941</v>
      </c>
      <c r="D81" s="108">
        <f t="shared" si="5"/>
        <v>0</v>
      </c>
      <c r="E81" s="108">
        <f t="shared" si="5"/>
        <v>295</v>
      </c>
      <c r="F81" s="108">
        <f t="shared" si="5"/>
        <v>250</v>
      </c>
      <c r="G81" s="108">
        <f t="shared" si="5"/>
        <v>0</v>
      </c>
      <c r="H81" s="109">
        <f t="shared" si="5"/>
        <v>0</v>
      </c>
      <c r="I81" s="108">
        <f t="shared" si="5"/>
        <v>0</v>
      </c>
      <c r="J81" s="129">
        <f t="shared" si="5"/>
        <v>0</v>
      </c>
      <c r="K81" s="110">
        <f t="shared" si="5"/>
        <v>51598</v>
      </c>
      <c r="L81" s="110">
        <f t="shared" si="5"/>
        <v>93401</v>
      </c>
      <c r="M81" s="110">
        <f t="shared" si="5"/>
        <v>25738</v>
      </c>
      <c r="N81" s="110">
        <f t="shared" si="5"/>
        <v>0</v>
      </c>
      <c r="O81" s="111">
        <f t="shared" si="5"/>
        <v>10775</v>
      </c>
      <c r="P81" s="110">
        <f t="shared" si="5"/>
        <v>2240</v>
      </c>
      <c r="Q81" s="110">
        <f>SUM(Q53:Q80)</f>
        <v>0</v>
      </c>
      <c r="R81" s="110">
        <f>SUM(R53:R80)</f>
        <v>0</v>
      </c>
      <c r="S81" s="109">
        <f t="shared" si="5"/>
        <v>1250</v>
      </c>
      <c r="T81" s="110">
        <f t="shared" si="5"/>
        <v>0</v>
      </c>
      <c r="U81" s="112">
        <f t="shared" si="5"/>
        <v>0</v>
      </c>
      <c r="V81" s="113">
        <f t="shared" si="5"/>
        <v>0</v>
      </c>
    </row>
    <row r="82" spans="1:22" ht="15.75" thickBot="1" x14ac:dyDescent="0.3">
      <c r="A82" s="257" t="s">
        <v>50</v>
      </c>
      <c r="B82" s="257"/>
      <c r="C82" s="114">
        <f t="shared" ref="C82:V82" si="6">C28+C52-C81</f>
        <v>-48</v>
      </c>
      <c r="D82" s="114">
        <f t="shared" si="6"/>
        <v>175</v>
      </c>
      <c r="E82" s="115">
        <f t="shared" si="6"/>
        <v>0</v>
      </c>
      <c r="F82" s="114">
        <f t="shared" si="6"/>
        <v>3645</v>
      </c>
      <c r="G82" s="116">
        <f t="shared" si="6"/>
        <v>0</v>
      </c>
      <c r="H82" s="28">
        <f t="shared" si="6"/>
        <v>1.2000000000398359E-2</v>
      </c>
      <c r="I82" s="27">
        <f t="shared" si="6"/>
        <v>0</v>
      </c>
      <c r="J82" s="114">
        <f t="shared" si="6"/>
        <v>0</v>
      </c>
      <c r="K82" s="29">
        <f t="shared" si="6"/>
        <v>-33069.049999999974</v>
      </c>
      <c r="L82" s="28">
        <f t="shared" si="6"/>
        <v>60390.779999999824</v>
      </c>
      <c r="M82" s="28">
        <f t="shared" si="6"/>
        <v>17724.260000000009</v>
      </c>
      <c r="N82" s="28">
        <f t="shared" si="6"/>
        <v>40812</v>
      </c>
      <c r="O82" s="27">
        <f t="shared" si="6"/>
        <v>33578.950000000012</v>
      </c>
      <c r="P82" s="28">
        <f t="shared" si="6"/>
        <v>344639.39</v>
      </c>
      <c r="Q82" s="117">
        <f t="shared" si="6"/>
        <v>-2.9103830456733704E-11</v>
      </c>
      <c r="R82" s="117">
        <f t="shared" si="6"/>
        <v>0</v>
      </c>
      <c r="S82" s="28">
        <f t="shared" si="6"/>
        <v>21674.05</v>
      </c>
      <c r="T82" s="28">
        <f t="shared" si="6"/>
        <v>500.72999999999615</v>
      </c>
      <c r="U82" s="118">
        <f t="shared" si="6"/>
        <v>0</v>
      </c>
      <c r="V82" s="118">
        <f t="shared" si="6"/>
        <v>0</v>
      </c>
    </row>
    <row r="83" spans="1:22" ht="17.25" customHeight="1" x14ac:dyDescent="0.25"/>
    <row r="85" spans="1:22" ht="27" customHeight="1" x14ac:dyDescent="0.5">
      <c r="A85" s="124"/>
      <c r="Q85" s="231"/>
      <c r="R85" s="231"/>
      <c r="S85" s="231"/>
      <c r="T85" s="231"/>
    </row>
    <row r="86" spans="1:22" ht="21" customHeight="1" x14ac:dyDescent="0.5">
      <c r="A86" s="124" t="s">
        <v>51</v>
      </c>
      <c r="Q86" s="231"/>
      <c r="R86" s="231"/>
      <c r="S86" s="231"/>
      <c r="T86" s="231"/>
    </row>
    <row r="88" spans="1:22" x14ac:dyDescent="0.25">
      <c r="B88" s="125"/>
    </row>
    <row r="258" spans="4:4" x14ac:dyDescent="0.25">
      <c r="D258" s="119" t="s">
        <v>52</v>
      </c>
    </row>
  </sheetData>
  <mergeCells count="15">
    <mergeCell ref="Q86:T8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8:B28"/>
    <mergeCell ref="A52:B52"/>
    <mergeCell ref="A81:B81"/>
    <mergeCell ref="A82:B82"/>
    <mergeCell ref="Q85:T85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E250"/>
  <sheetViews>
    <sheetView rightToLeft="1" workbookViewId="0">
      <selection activeCell="A12" sqref="A12"/>
    </sheetView>
  </sheetViews>
  <sheetFormatPr defaultRowHeight="15" x14ac:dyDescent="0.25"/>
  <cols>
    <col min="1" max="1" width="46.42578125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0" customWidth="1"/>
    <col min="9" max="9" width="9.28515625" style="120" hidden="1" customWidth="1"/>
    <col min="10" max="10" width="9.28515625" style="120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8" width="8.85546875" style="121" customWidth="1"/>
    <col min="19" max="19" width="10.28515625" style="120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6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6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6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6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6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6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6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6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6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6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6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6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6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6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6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6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6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6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6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6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6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6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6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6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6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6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6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6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6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6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6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6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6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6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6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6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6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6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6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6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6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6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6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6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6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6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6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6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6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6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6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6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6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6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6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6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6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6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6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6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6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6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6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3</v>
      </c>
      <c r="B1" s="232" t="s">
        <v>0</v>
      </c>
      <c r="C1" s="233"/>
      <c r="D1" s="233"/>
      <c r="E1" s="233"/>
      <c r="F1" s="233"/>
      <c r="G1" s="233"/>
      <c r="H1" s="234"/>
      <c r="I1" s="235"/>
      <c r="J1" s="2"/>
      <c r="K1" s="236" t="s">
        <v>1</v>
      </c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'[3]1'!A2</f>
        <v>8</v>
      </c>
      <c r="B2" s="239" t="s">
        <v>2</v>
      </c>
      <c r="C2" s="241" t="s">
        <v>3</v>
      </c>
      <c r="D2" s="243" t="s">
        <v>4</v>
      </c>
      <c r="E2" s="243"/>
      <c r="F2" s="244"/>
      <c r="G2" s="245"/>
      <c r="H2" s="246" t="s">
        <v>5</v>
      </c>
      <c r="I2" s="246" t="s">
        <v>6</v>
      </c>
      <c r="J2" s="246" t="s">
        <v>6</v>
      </c>
      <c r="K2" s="249" t="s">
        <v>4</v>
      </c>
      <c r="L2" s="250"/>
      <c r="M2" s="250"/>
      <c r="N2" s="250"/>
      <c r="O2" s="250"/>
      <c r="P2" s="250"/>
      <c r="Q2" s="250"/>
      <c r="R2" s="251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'[3]1'!A3</f>
        <v>2023</v>
      </c>
      <c r="B3" s="240"/>
      <c r="C3" s="242"/>
      <c r="D3" s="9" t="s">
        <v>9</v>
      </c>
      <c r="E3" s="10" t="s">
        <v>10</v>
      </c>
      <c r="F3" s="11" t="s">
        <v>11</v>
      </c>
      <c r="G3" s="12" t="s">
        <v>12</v>
      </c>
      <c r="H3" s="247"/>
      <c r="I3" s="247"/>
      <c r="J3" s="248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1054</v>
      </c>
      <c r="C4" s="23">
        <f>'[3]2'!C82</f>
        <v>-48</v>
      </c>
      <c r="D4" s="23">
        <f>'[3]2'!D82</f>
        <v>175</v>
      </c>
      <c r="E4" s="23">
        <f>'[3]2'!E82</f>
        <v>0</v>
      </c>
      <c r="F4" s="23">
        <f>'[3]2'!F82</f>
        <v>3645</v>
      </c>
      <c r="G4" s="23">
        <f>'[3]2'!G82</f>
        <v>0</v>
      </c>
      <c r="H4" s="28">
        <f>'[3]2'!H82</f>
        <v>1.2000000000398359E-2</v>
      </c>
      <c r="I4" s="28">
        <f>'[3]2'!I82</f>
        <v>0</v>
      </c>
      <c r="J4" s="28">
        <f>'[3]2'!J82</f>
        <v>0</v>
      </c>
      <c r="K4" s="28">
        <f>'[3]2'!K82</f>
        <v>-33069.049999999974</v>
      </c>
      <c r="L4" s="28">
        <f>'[3]2'!L82</f>
        <v>60390.779999999824</v>
      </c>
      <c r="M4" s="28">
        <f>'[3]2'!M82</f>
        <v>17724.260000000009</v>
      </c>
      <c r="N4" s="28">
        <f>'[3]2'!N82</f>
        <v>40812</v>
      </c>
      <c r="O4" s="28">
        <f>'[3]2'!O82</f>
        <v>33578.950000000012</v>
      </c>
      <c r="P4" s="28">
        <f>'[3]2'!P82</f>
        <v>344639.39</v>
      </c>
      <c r="Q4" s="28">
        <f>'[3]2'!Q82</f>
        <v>-2.9103830456733704E-11</v>
      </c>
      <c r="R4" s="28">
        <f>'[3]2'!R82</f>
        <v>0</v>
      </c>
      <c r="S4" s="28">
        <f>'[3]2'!S82</f>
        <v>21674.05</v>
      </c>
      <c r="T4" s="28">
        <f>'[3]2'!T82</f>
        <v>500.72999999999615</v>
      </c>
      <c r="U4" s="31">
        <v>0</v>
      </c>
      <c r="V4" s="32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27</v>
      </c>
      <c r="B5" s="34">
        <f>B4+1</f>
        <v>1055</v>
      </c>
      <c r="C5" s="35"/>
      <c r="D5" s="36"/>
      <c r="E5" s="37">
        <v>5134</v>
      </c>
      <c r="F5" s="38"/>
      <c r="G5" s="39"/>
      <c r="H5" s="74"/>
      <c r="I5" s="47"/>
      <c r="J5" s="48"/>
      <c r="K5" s="43"/>
      <c r="L5" s="40"/>
      <c r="M5" s="42"/>
      <c r="N5" s="43"/>
      <c r="O5" s="41"/>
      <c r="P5" s="42"/>
      <c r="Q5" s="44"/>
      <c r="R5" s="40"/>
      <c r="S5" s="48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27</v>
      </c>
      <c r="B6" s="34">
        <f t="shared" ref="B6:B26" si="0">B5+1</f>
        <v>1056</v>
      </c>
      <c r="C6" s="35"/>
      <c r="D6" s="36"/>
      <c r="E6" s="36">
        <v>300</v>
      </c>
      <c r="F6" s="38"/>
      <c r="G6" s="39"/>
      <c r="H6" s="74"/>
      <c r="I6" s="47"/>
      <c r="J6" s="48"/>
      <c r="K6" s="43"/>
      <c r="L6" s="40"/>
      <c r="M6" s="42"/>
      <c r="N6" s="43"/>
      <c r="O6" s="41"/>
      <c r="P6" s="42"/>
      <c r="Q6" s="44"/>
      <c r="R6" s="40"/>
      <c r="S6" s="48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28</v>
      </c>
      <c r="B7" s="34">
        <f t="shared" si="0"/>
        <v>1057</v>
      </c>
      <c r="C7" s="35"/>
      <c r="D7" s="36"/>
      <c r="E7" s="36"/>
      <c r="F7" s="38">
        <v>1105</v>
      </c>
      <c r="G7" s="39"/>
      <c r="H7" s="74"/>
      <c r="I7" s="47"/>
      <c r="J7" s="48"/>
      <c r="K7" s="43"/>
      <c r="L7" s="40"/>
      <c r="M7" s="42"/>
      <c r="N7" s="43"/>
      <c r="O7" s="41"/>
      <c r="P7" s="42"/>
      <c r="Q7" s="44"/>
      <c r="R7" s="40"/>
      <c r="S7" s="48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 t="shared" si="0"/>
        <v>1058</v>
      </c>
      <c r="C8" s="35"/>
      <c r="D8" s="36"/>
      <c r="E8" s="37"/>
      <c r="F8" s="38"/>
      <c r="G8" s="39"/>
      <c r="H8" s="74"/>
      <c r="I8" s="47"/>
      <c r="J8" s="48"/>
      <c r="K8" s="43"/>
      <c r="L8" s="40"/>
      <c r="M8" s="42"/>
      <c r="N8" s="43"/>
      <c r="O8" s="41"/>
      <c r="P8" s="42"/>
      <c r="Q8" s="44"/>
      <c r="R8" s="40"/>
      <c r="S8" s="48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1059</v>
      </c>
      <c r="C9" s="35"/>
      <c r="D9" s="36"/>
      <c r="E9" s="37"/>
      <c r="F9" s="38"/>
      <c r="G9" s="39"/>
      <c r="H9" s="74"/>
      <c r="I9" s="47"/>
      <c r="J9" s="48"/>
      <c r="K9" s="43"/>
      <c r="L9" s="40"/>
      <c r="M9" s="42"/>
      <c r="N9" s="43"/>
      <c r="O9" s="41"/>
      <c r="P9" s="42"/>
      <c r="Q9" s="44"/>
      <c r="R9" s="40"/>
      <c r="S9" s="48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1060</v>
      </c>
      <c r="C10" s="35"/>
      <c r="D10" s="36"/>
      <c r="E10" s="37"/>
      <c r="F10" s="38"/>
      <c r="G10" s="39"/>
      <c r="H10" s="74"/>
      <c r="I10" s="47"/>
      <c r="J10" s="48"/>
      <c r="K10" s="43"/>
      <c r="L10" s="40"/>
      <c r="M10" s="42"/>
      <c r="N10" s="43"/>
      <c r="O10" s="41"/>
      <c r="P10" s="42"/>
      <c r="Q10" s="44"/>
      <c r="R10" s="40"/>
      <c r="S10" s="48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1061</v>
      </c>
      <c r="C11" s="35"/>
      <c r="D11" s="36"/>
      <c r="E11" s="37"/>
      <c r="F11" s="38"/>
      <c r="G11" s="39"/>
      <c r="H11" s="74"/>
      <c r="I11" s="47"/>
      <c r="J11" s="48"/>
      <c r="K11" s="43"/>
      <c r="L11" s="40"/>
      <c r="M11" s="42"/>
      <c r="N11" s="43"/>
      <c r="O11" s="41"/>
      <c r="P11" s="42"/>
      <c r="Q11" s="44"/>
      <c r="R11" s="40"/>
      <c r="S11" s="48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1062</v>
      </c>
      <c r="C12" s="35"/>
      <c r="D12" s="36"/>
      <c r="E12" s="37"/>
      <c r="F12" s="38"/>
      <c r="G12" s="39"/>
      <c r="H12" s="74"/>
      <c r="I12" s="47"/>
      <c r="J12" s="48"/>
      <c r="K12" s="43"/>
      <c r="L12" s="40"/>
      <c r="M12" s="42"/>
      <c r="N12" s="43"/>
      <c r="O12" s="41"/>
      <c r="P12" s="42"/>
      <c r="Q12" s="44"/>
      <c r="R12" s="40"/>
      <c r="S12" s="48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1063</v>
      </c>
      <c r="C13" s="35"/>
      <c r="D13" s="36"/>
      <c r="E13" s="37"/>
      <c r="F13" s="38"/>
      <c r="G13" s="39"/>
      <c r="H13" s="74"/>
      <c r="I13" s="47"/>
      <c r="J13" s="48"/>
      <c r="K13" s="43"/>
      <c r="L13" s="40"/>
      <c r="M13" s="42"/>
      <c r="N13" s="43"/>
      <c r="O13" s="41"/>
      <c r="P13" s="42"/>
      <c r="Q13" s="44"/>
      <c r="R13" s="40"/>
      <c r="S13" s="48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1064</v>
      </c>
      <c r="C14" s="35"/>
      <c r="D14" s="36"/>
      <c r="E14" s="37"/>
      <c r="F14" s="38"/>
      <c r="G14" s="39"/>
      <c r="H14" s="74"/>
      <c r="I14" s="47"/>
      <c r="J14" s="48"/>
      <c r="K14" s="43"/>
      <c r="L14" s="40"/>
      <c r="M14" s="42"/>
      <c r="N14" s="43"/>
      <c r="O14" s="41"/>
      <c r="P14" s="42"/>
      <c r="Q14" s="44"/>
      <c r="R14" s="40"/>
      <c r="S14" s="48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1065</v>
      </c>
      <c r="C15" s="35"/>
      <c r="D15" s="36"/>
      <c r="E15" s="37"/>
      <c r="F15" s="38"/>
      <c r="G15" s="39"/>
      <c r="H15" s="74"/>
      <c r="I15" s="47"/>
      <c r="J15" s="48"/>
      <c r="K15" s="43"/>
      <c r="L15" s="40"/>
      <c r="M15" s="42"/>
      <c r="N15" s="43"/>
      <c r="O15" s="41"/>
      <c r="P15" s="42"/>
      <c r="Q15" s="44"/>
      <c r="R15" s="40"/>
      <c r="S15" s="48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1066</v>
      </c>
      <c r="C16" s="35"/>
      <c r="D16" s="36"/>
      <c r="E16" s="37"/>
      <c r="F16" s="38"/>
      <c r="G16" s="39"/>
      <c r="H16" s="74"/>
      <c r="I16" s="47"/>
      <c r="J16" s="48"/>
      <c r="K16" s="43"/>
      <c r="L16" s="40"/>
      <c r="M16" s="42"/>
      <c r="N16" s="43"/>
      <c r="O16" s="41"/>
      <c r="P16" s="42"/>
      <c r="Q16" s="44"/>
      <c r="R16" s="40"/>
      <c r="S16" s="48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1067</v>
      </c>
      <c r="C17" s="35"/>
      <c r="D17" s="36"/>
      <c r="E17" s="37"/>
      <c r="F17" s="38"/>
      <c r="G17" s="39"/>
      <c r="H17" s="74"/>
      <c r="I17" s="47"/>
      <c r="J17" s="48"/>
      <c r="K17" s="43"/>
      <c r="L17" s="40"/>
      <c r="M17" s="42"/>
      <c r="N17" s="43"/>
      <c r="O17" s="41"/>
      <c r="P17" s="42"/>
      <c r="Q17" s="44"/>
      <c r="R17" s="40"/>
      <c r="S17" s="48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1068</v>
      </c>
      <c r="C18" s="35"/>
      <c r="D18" s="36"/>
      <c r="E18" s="37"/>
      <c r="F18" s="38"/>
      <c r="G18" s="39"/>
      <c r="H18" s="74"/>
      <c r="I18" s="47"/>
      <c r="J18" s="48"/>
      <c r="K18" s="43"/>
      <c r="L18" s="40"/>
      <c r="M18" s="42"/>
      <c r="N18" s="43"/>
      <c r="O18" s="41"/>
      <c r="P18" s="42"/>
      <c r="Q18" s="44"/>
      <c r="R18" s="40"/>
      <c r="S18" s="48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1069</v>
      </c>
      <c r="C19" s="35"/>
      <c r="D19" s="36"/>
      <c r="E19" s="37"/>
      <c r="F19" s="38"/>
      <c r="G19" s="39"/>
      <c r="H19" s="74"/>
      <c r="I19" s="47"/>
      <c r="J19" s="48"/>
      <c r="K19" s="43"/>
      <c r="L19" s="40"/>
      <c r="M19" s="42"/>
      <c r="N19" s="43"/>
      <c r="O19" s="41"/>
      <c r="P19" s="42"/>
      <c r="Q19" s="44"/>
      <c r="R19" s="40"/>
      <c r="S19" s="48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1070</v>
      </c>
      <c r="C20" s="35"/>
      <c r="D20" s="36"/>
      <c r="E20" s="37"/>
      <c r="F20" s="38"/>
      <c r="G20" s="39"/>
      <c r="H20" s="74"/>
      <c r="I20" s="47"/>
      <c r="J20" s="48"/>
      <c r="K20" s="43"/>
      <c r="L20" s="40"/>
      <c r="M20" s="42"/>
      <c r="N20" s="43"/>
      <c r="O20" s="41"/>
      <c r="P20" s="42"/>
      <c r="Q20" s="44"/>
      <c r="R20" s="40"/>
      <c r="S20" s="48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1071</v>
      </c>
      <c r="C21" s="35"/>
      <c r="D21" s="36"/>
      <c r="E21" s="37"/>
      <c r="F21" s="38"/>
      <c r="G21" s="39"/>
      <c r="H21" s="74"/>
      <c r="I21" s="47"/>
      <c r="J21" s="48"/>
      <c r="K21" s="43"/>
      <c r="L21" s="40"/>
      <c r="M21" s="42"/>
      <c r="N21" s="43"/>
      <c r="O21" s="41"/>
      <c r="P21" s="42"/>
      <c r="Q21" s="44"/>
      <c r="R21" s="40"/>
      <c r="S21" s="48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27</v>
      </c>
      <c r="B22" s="34">
        <f t="shared" si="0"/>
        <v>1072</v>
      </c>
      <c r="C22" s="35"/>
      <c r="D22" s="36"/>
      <c r="E22" s="37"/>
      <c r="F22" s="38"/>
      <c r="G22" s="39"/>
      <c r="H22" s="74"/>
      <c r="I22" s="47"/>
      <c r="J22" s="48"/>
      <c r="K22" s="43"/>
      <c r="L22" s="40"/>
      <c r="M22" s="42"/>
      <c r="N22" s="43"/>
      <c r="O22" s="41"/>
      <c r="P22" s="42"/>
      <c r="Q22" s="44"/>
      <c r="R22" s="40"/>
      <c r="S22" s="48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27</v>
      </c>
      <c r="B23" s="34">
        <f t="shared" si="0"/>
        <v>1073</v>
      </c>
      <c r="C23" s="35"/>
      <c r="D23" s="36"/>
      <c r="E23" s="37"/>
      <c r="F23" s="38"/>
      <c r="G23" s="39"/>
      <c r="H23" s="74"/>
      <c r="I23" s="47"/>
      <c r="J23" s="48"/>
      <c r="K23" s="43"/>
      <c r="L23" s="40"/>
      <c r="M23" s="42"/>
      <c r="N23" s="43"/>
      <c r="O23" s="41"/>
      <c r="P23" s="42"/>
      <c r="Q23" s="44"/>
      <c r="R23" s="40"/>
      <c r="S23" s="48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28</v>
      </c>
      <c r="B24" s="34">
        <f t="shared" si="0"/>
        <v>1074</v>
      </c>
      <c r="C24" s="35"/>
      <c r="D24" s="36"/>
      <c r="E24" s="37"/>
      <c r="F24" s="38"/>
      <c r="G24" s="39"/>
      <c r="H24" s="74"/>
      <c r="I24" s="47"/>
      <c r="J24" s="48"/>
      <c r="K24" s="43"/>
      <c r="L24" s="40"/>
      <c r="M24" s="42"/>
      <c r="N24" s="43"/>
      <c r="O24" s="41"/>
      <c r="P24" s="42"/>
      <c r="Q24" s="44"/>
      <c r="R24" s="40"/>
      <c r="S24" s="48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29</v>
      </c>
      <c r="B25" s="34">
        <f t="shared" si="0"/>
        <v>1075</v>
      </c>
      <c r="C25" s="35"/>
      <c r="D25" s="36"/>
      <c r="E25" s="37"/>
      <c r="F25" s="38"/>
      <c r="G25" s="39"/>
      <c r="H25" s="74"/>
      <c r="I25" s="47"/>
      <c r="J25" s="48"/>
      <c r="K25" s="43"/>
      <c r="L25" s="40"/>
      <c r="M25" s="42"/>
      <c r="N25" s="43"/>
      <c r="O25" s="41"/>
      <c r="P25" s="42"/>
      <c r="Q25" s="44"/>
      <c r="R25" s="40"/>
      <c r="S25" s="48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3" t="s">
        <v>30</v>
      </c>
      <c r="B26" s="34">
        <f t="shared" si="0"/>
        <v>1076</v>
      </c>
      <c r="C26" s="35"/>
      <c r="D26" s="36"/>
      <c r="E26" s="37"/>
      <c r="F26" s="38"/>
      <c r="G26" s="39"/>
      <c r="H26" s="74"/>
      <c r="I26" s="47"/>
      <c r="J26" s="48"/>
      <c r="K26" s="43"/>
      <c r="L26" s="40"/>
      <c r="M26" s="42"/>
      <c r="N26" s="43"/>
      <c r="O26" s="41"/>
      <c r="P26" s="42"/>
      <c r="Q26" s="49"/>
      <c r="R26" s="40"/>
      <c r="S26" s="48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252" t="s">
        <v>31</v>
      </c>
      <c r="B27" s="253"/>
      <c r="C27" s="50">
        <f t="shared" ref="C27:V27" si="1">SUM(C4:C26)</f>
        <v>-48</v>
      </c>
      <c r="D27" s="50">
        <f t="shared" si="1"/>
        <v>175</v>
      </c>
      <c r="E27" s="51">
        <f t="shared" si="1"/>
        <v>5434</v>
      </c>
      <c r="F27" s="50">
        <f t="shared" si="1"/>
        <v>4750</v>
      </c>
      <c r="G27" s="52">
        <f t="shared" si="1"/>
        <v>0</v>
      </c>
      <c r="H27" s="50">
        <f t="shared" si="1"/>
        <v>1.2000000000398359E-2</v>
      </c>
      <c r="I27" s="51">
        <f t="shared" si="1"/>
        <v>0</v>
      </c>
      <c r="J27" s="28">
        <f t="shared" si="1"/>
        <v>0</v>
      </c>
      <c r="K27" s="29">
        <f t="shared" si="1"/>
        <v>-33069.049999999974</v>
      </c>
      <c r="L27" s="28">
        <f t="shared" si="1"/>
        <v>60390.779999999824</v>
      </c>
      <c r="M27" s="50">
        <f t="shared" si="1"/>
        <v>17724.260000000009</v>
      </c>
      <c r="N27" s="50">
        <f t="shared" si="1"/>
        <v>40812</v>
      </c>
      <c r="O27" s="51">
        <f t="shared" si="1"/>
        <v>33578.950000000012</v>
      </c>
      <c r="P27" s="50">
        <f t="shared" si="1"/>
        <v>344639.39</v>
      </c>
      <c r="Q27" s="28">
        <f t="shared" si="1"/>
        <v>-2.9103830456733704E-11</v>
      </c>
      <c r="R27" s="28">
        <f t="shared" si="1"/>
        <v>0</v>
      </c>
      <c r="S27" s="50">
        <f t="shared" si="1"/>
        <v>21674.05</v>
      </c>
      <c r="T27" s="50">
        <f t="shared" si="1"/>
        <v>500.72999999999615</v>
      </c>
      <c r="U27" s="50">
        <f t="shared" si="1"/>
        <v>0</v>
      </c>
      <c r="V27" s="50">
        <f t="shared" si="1"/>
        <v>0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3" t="s">
        <v>32</v>
      </c>
      <c r="B28" s="54">
        <v>415</v>
      </c>
      <c r="C28" s="54"/>
      <c r="D28" s="55"/>
      <c r="E28" s="56"/>
      <c r="F28" s="57"/>
      <c r="G28" s="58"/>
      <c r="H28" s="59"/>
      <c r="I28" s="60"/>
      <c r="J28" s="61"/>
      <c r="K28" s="62"/>
      <c r="L28" s="63"/>
      <c r="M28" s="64"/>
      <c r="N28" s="64"/>
      <c r="O28" s="65"/>
      <c r="P28" s="64"/>
      <c r="Q28" s="66"/>
      <c r="R28" s="63"/>
      <c r="S28" s="61"/>
      <c r="T28" s="64"/>
      <c r="U28" s="67"/>
      <c r="V28" s="68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34</v>
      </c>
      <c r="B29" s="69">
        <f>B28+1</f>
        <v>416</v>
      </c>
      <c r="C29" s="70"/>
      <c r="D29" s="36"/>
      <c r="E29" s="71"/>
      <c r="F29" s="38"/>
      <c r="G29" s="39"/>
      <c r="H29" s="74"/>
      <c r="I29" s="47"/>
      <c r="J29" s="48"/>
      <c r="K29" s="43"/>
      <c r="L29" s="40"/>
      <c r="M29" s="42"/>
      <c r="N29" s="42"/>
      <c r="O29" s="41"/>
      <c r="P29" s="42"/>
      <c r="Q29" s="44"/>
      <c r="R29" s="40"/>
      <c r="S29" s="48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35</v>
      </c>
      <c r="B30" s="69">
        <f>B29+1</f>
        <v>417</v>
      </c>
      <c r="C30" s="70"/>
      <c r="D30" s="36"/>
      <c r="E30" s="71"/>
      <c r="F30" s="38"/>
      <c r="G30" s="39"/>
      <c r="H30" s="74"/>
      <c r="I30" s="47"/>
      <c r="J30" s="48"/>
      <c r="K30" s="43"/>
      <c r="L30" s="40"/>
      <c r="M30" s="42"/>
      <c r="N30" s="42"/>
      <c r="O30" s="41"/>
      <c r="P30" s="42"/>
      <c r="Q30" s="44"/>
      <c r="R30" s="40"/>
      <c r="S30" s="48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77</v>
      </c>
      <c r="B31" s="69">
        <f>B30+1</f>
        <v>418</v>
      </c>
      <c r="C31" s="70"/>
      <c r="D31" s="36"/>
      <c r="E31" s="71"/>
      <c r="F31" s="38"/>
      <c r="G31" s="39"/>
      <c r="H31" s="74"/>
      <c r="I31" s="47"/>
      <c r="J31" s="48"/>
      <c r="K31" s="43"/>
      <c r="L31" s="40"/>
      <c r="M31" s="42"/>
      <c r="N31" s="42"/>
      <c r="O31" s="41"/>
      <c r="P31" s="42"/>
      <c r="Q31" s="44"/>
      <c r="R31" s="40"/>
      <c r="S31" s="48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78</v>
      </c>
      <c r="B32" s="69">
        <f>B31+1</f>
        <v>419</v>
      </c>
      <c r="C32" s="70"/>
      <c r="D32" s="36"/>
      <c r="E32" s="71"/>
      <c r="F32" s="38"/>
      <c r="G32" s="39"/>
      <c r="H32" s="74"/>
      <c r="I32" s="47"/>
      <c r="J32" s="48"/>
      <c r="K32" s="43"/>
      <c r="L32" s="40"/>
      <c r="M32" s="42"/>
      <c r="N32" s="42"/>
      <c r="O32" s="41"/>
      <c r="P32" s="42"/>
      <c r="Q32" s="44"/>
      <c r="R32" s="40"/>
      <c r="S32" s="48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38</v>
      </c>
      <c r="B33" s="69">
        <f t="shared" ref="B33:B47" si="2">B32+1</f>
        <v>420</v>
      </c>
      <c r="C33" s="70"/>
      <c r="D33" s="36"/>
      <c r="E33" s="71"/>
      <c r="F33" s="38"/>
      <c r="G33" s="39"/>
      <c r="H33" s="74"/>
      <c r="I33" s="47"/>
      <c r="J33" s="48"/>
      <c r="K33" s="43"/>
      <c r="L33" s="40"/>
      <c r="M33" s="42"/>
      <c r="N33" s="42"/>
      <c r="O33" s="41"/>
      <c r="P33" s="42"/>
      <c r="Q33" s="44"/>
      <c r="R33" s="40"/>
      <c r="S33" s="48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421</v>
      </c>
      <c r="C34" s="70"/>
      <c r="D34" s="36"/>
      <c r="E34" s="71"/>
      <c r="F34" s="38"/>
      <c r="G34" s="39"/>
      <c r="H34" s="74"/>
      <c r="I34" s="47"/>
      <c r="J34" s="48"/>
      <c r="K34" s="43"/>
      <c r="L34" s="40"/>
      <c r="M34" s="42"/>
      <c r="N34" s="42"/>
      <c r="O34" s="41"/>
      <c r="P34" s="42"/>
      <c r="Q34" s="44"/>
      <c r="R34" s="40"/>
      <c r="S34" s="48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422</v>
      </c>
      <c r="C35" s="70"/>
      <c r="D35" s="36"/>
      <c r="E35" s="71"/>
      <c r="F35" s="38"/>
      <c r="G35" s="39"/>
      <c r="H35" s="74"/>
      <c r="I35" s="47"/>
      <c r="J35" s="48"/>
      <c r="K35" s="43"/>
      <c r="L35" s="40"/>
      <c r="M35" s="42"/>
      <c r="N35" s="42"/>
      <c r="O35" s="41"/>
      <c r="P35" s="42"/>
      <c r="Q35" s="44"/>
      <c r="R35" s="40"/>
      <c r="S35" s="48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423</v>
      </c>
      <c r="C36" s="70"/>
      <c r="D36" s="36"/>
      <c r="E36" s="71"/>
      <c r="F36" s="38"/>
      <c r="G36" s="39"/>
      <c r="H36" s="74"/>
      <c r="I36" s="47"/>
      <c r="J36" s="48"/>
      <c r="K36" s="43"/>
      <c r="L36" s="40"/>
      <c r="M36" s="42"/>
      <c r="N36" s="42"/>
      <c r="O36" s="41"/>
      <c r="P36" s="42"/>
      <c r="Q36" s="44"/>
      <c r="R36" s="40"/>
      <c r="S36" s="48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424</v>
      </c>
      <c r="C37" s="70"/>
      <c r="D37" s="36"/>
      <c r="E37" s="71"/>
      <c r="F37" s="38"/>
      <c r="G37" s="39"/>
      <c r="H37" s="74"/>
      <c r="I37" s="47"/>
      <c r="J37" s="48"/>
      <c r="K37" s="43"/>
      <c r="L37" s="40"/>
      <c r="M37" s="42"/>
      <c r="N37" s="42"/>
      <c r="O37" s="41"/>
      <c r="P37" s="42"/>
      <c r="Q37" s="44"/>
      <c r="R37" s="40"/>
      <c r="S37" s="48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425</v>
      </c>
      <c r="C38" s="70"/>
      <c r="D38" s="36"/>
      <c r="E38" s="71"/>
      <c r="F38" s="38"/>
      <c r="G38" s="39"/>
      <c r="H38" s="74"/>
      <c r="I38" s="47"/>
      <c r="J38" s="48"/>
      <c r="K38" s="43"/>
      <c r="L38" s="40"/>
      <c r="M38" s="42"/>
      <c r="N38" s="42"/>
      <c r="O38" s="41"/>
      <c r="P38" s="42"/>
      <c r="Q38" s="44"/>
      <c r="R38" s="40"/>
      <c r="S38" s="48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426</v>
      </c>
      <c r="C39" s="70"/>
      <c r="D39" s="36"/>
      <c r="E39" s="71"/>
      <c r="F39" s="38"/>
      <c r="G39" s="39"/>
      <c r="H39" s="74"/>
      <c r="I39" s="47"/>
      <c r="J39" s="48"/>
      <c r="K39" s="43"/>
      <c r="L39" s="40"/>
      <c r="M39" s="42"/>
      <c r="N39" s="42"/>
      <c r="O39" s="41"/>
      <c r="P39" s="42"/>
      <c r="Q39" s="44"/>
      <c r="R39" s="40"/>
      <c r="S39" s="48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36</v>
      </c>
      <c r="B40" s="69">
        <f t="shared" si="2"/>
        <v>427</v>
      </c>
      <c r="C40" s="70"/>
      <c r="D40" s="36"/>
      <c r="E40" s="71"/>
      <c r="F40" s="38"/>
      <c r="G40" s="39"/>
      <c r="H40" s="74"/>
      <c r="I40" s="47"/>
      <c r="J40" s="48"/>
      <c r="K40" s="43"/>
      <c r="L40" s="40"/>
      <c r="M40" s="42"/>
      <c r="N40" s="42"/>
      <c r="O40" s="41"/>
      <c r="P40" s="42"/>
      <c r="Q40" s="44"/>
      <c r="R40" s="40"/>
      <c r="S40" s="48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37</v>
      </c>
      <c r="B41" s="69">
        <f t="shared" si="2"/>
        <v>428</v>
      </c>
      <c r="C41" s="70"/>
      <c r="D41" s="36"/>
      <c r="E41" s="71"/>
      <c r="F41" s="38"/>
      <c r="G41" s="39"/>
      <c r="H41" s="74"/>
      <c r="I41" s="47"/>
      <c r="J41" s="48"/>
      <c r="K41" s="43"/>
      <c r="L41" s="40"/>
      <c r="M41" s="42"/>
      <c r="N41" s="42"/>
      <c r="O41" s="41"/>
      <c r="P41" s="42"/>
      <c r="Q41" s="44"/>
      <c r="R41" s="40"/>
      <c r="S41" s="48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38</v>
      </c>
      <c r="B42" s="69">
        <f t="shared" si="2"/>
        <v>429</v>
      </c>
      <c r="C42" s="70"/>
      <c r="D42" s="36"/>
      <c r="E42" s="71"/>
      <c r="F42" s="38"/>
      <c r="G42" s="39"/>
      <c r="H42" s="74"/>
      <c r="I42" s="47"/>
      <c r="J42" s="48"/>
      <c r="K42" s="43"/>
      <c r="L42" s="40"/>
      <c r="M42" s="42"/>
      <c r="N42" s="42"/>
      <c r="O42" s="41"/>
      <c r="P42" s="42"/>
      <c r="Q42" s="44"/>
      <c r="R42" s="40"/>
      <c r="S42" s="48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39</v>
      </c>
      <c r="B43" s="69">
        <f t="shared" si="2"/>
        <v>430</v>
      </c>
      <c r="C43" s="70"/>
      <c r="D43" s="36"/>
      <c r="E43" s="71"/>
      <c r="F43" s="38"/>
      <c r="G43" s="39"/>
      <c r="H43" s="74"/>
      <c r="I43" s="47"/>
      <c r="J43" s="48"/>
      <c r="K43" s="43"/>
      <c r="L43" s="40"/>
      <c r="M43" s="42"/>
      <c r="N43" s="42"/>
      <c r="O43" s="41"/>
      <c r="P43" s="42"/>
      <c r="Q43" s="44"/>
      <c r="R43" s="40"/>
      <c r="S43" s="48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40</v>
      </c>
      <c r="B44" s="69">
        <f t="shared" si="2"/>
        <v>431</v>
      </c>
      <c r="C44" s="70"/>
      <c r="D44" s="36"/>
      <c r="E44" s="71"/>
      <c r="F44" s="38"/>
      <c r="G44" s="39"/>
      <c r="H44" s="74"/>
      <c r="I44" s="47"/>
      <c r="J44" s="48"/>
      <c r="K44" s="43"/>
      <c r="L44" s="40"/>
      <c r="M44" s="42"/>
      <c r="N44" s="42"/>
      <c r="O44" s="41"/>
      <c r="P44" s="42"/>
      <c r="Q44" s="44"/>
      <c r="R44" s="40"/>
      <c r="S44" s="48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/>
      <c r="B45" s="69">
        <f t="shared" si="2"/>
        <v>432</v>
      </c>
      <c r="C45" s="70"/>
      <c r="D45" s="36"/>
      <c r="E45" s="71"/>
      <c r="F45" s="38"/>
      <c r="G45" s="39"/>
      <c r="H45" s="74"/>
      <c r="I45" s="47"/>
      <c r="J45" s="48"/>
      <c r="K45" s="43"/>
      <c r="L45" s="40"/>
      <c r="M45" s="42"/>
      <c r="N45" s="42"/>
      <c r="O45" s="41"/>
      <c r="P45" s="42"/>
      <c r="Q45" s="44"/>
      <c r="R45" s="40"/>
      <c r="S45" s="48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34</v>
      </c>
      <c r="B46" s="69">
        <f t="shared" si="2"/>
        <v>433</v>
      </c>
      <c r="C46" s="70"/>
      <c r="D46" s="36"/>
      <c r="E46" s="71"/>
      <c r="F46" s="38"/>
      <c r="G46" s="39"/>
      <c r="H46" s="74"/>
      <c r="I46" s="47"/>
      <c r="J46" s="48"/>
      <c r="K46" s="43"/>
      <c r="L46" s="40"/>
      <c r="M46" s="42"/>
      <c r="N46" s="42"/>
      <c r="O46" s="41"/>
      <c r="P46" s="42"/>
      <c r="Q46" s="44"/>
      <c r="R46" s="40"/>
      <c r="S46" s="48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35</v>
      </c>
      <c r="B47" s="69">
        <f t="shared" si="2"/>
        <v>434</v>
      </c>
      <c r="C47" s="70"/>
      <c r="D47" s="36"/>
      <c r="E47" s="71"/>
      <c r="F47" s="38"/>
      <c r="G47" s="39"/>
      <c r="H47" s="74"/>
      <c r="I47" s="47"/>
      <c r="J47" s="48"/>
      <c r="K47" s="43"/>
      <c r="L47" s="40"/>
      <c r="M47" s="42"/>
      <c r="N47" s="42"/>
      <c r="O47" s="41"/>
      <c r="P47" s="42"/>
      <c r="Q47" s="44"/>
      <c r="R47" s="40"/>
      <c r="S47" s="48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54"/>
      <c r="B48" s="255"/>
      <c r="C48" s="75">
        <f t="shared" ref="C48:V48" si="3">SUM(C28:C47)</f>
        <v>0</v>
      </c>
      <c r="D48" s="76">
        <f t="shared" si="3"/>
        <v>0</v>
      </c>
      <c r="E48" s="77">
        <f t="shared" si="3"/>
        <v>0</v>
      </c>
      <c r="F48" s="76">
        <f t="shared" si="3"/>
        <v>0</v>
      </c>
      <c r="G48" s="78">
        <f t="shared" si="3"/>
        <v>0</v>
      </c>
      <c r="H48" s="77">
        <f t="shared" si="3"/>
        <v>0</v>
      </c>
      <c r="I48" s="77">
        <f t="shared" si="3"/>
        <v>0</v>
      </c>
      <c r="J48" s="79">
        <f>SUM(J28:J47)</f>
        <v>0</v>
      </c>
      <c r="K48" s="78">
        <f t="shared" si="3"/>
        <v>0</v>
      </c>
      <c r="L48" s="76">
        <f t="shared" si="3"/>
        <v>0</v>
      </c>
      <c r="M48" s="76">
        <f t="shared" si="3"/>
        <v>0</v>
      </c>
      <c r="N48" s="80">
        <f t="shared" si="3"/>
        <v>0</v>
      </c>
      <c r="O48" s="77">
        <f t="shared" si="3"/>
        <v>0</v>
      </c>
      <c r="P48" s="76">
        <f t="shared" si="3"/>
        <v>0</v>
      </c>
      <c r="Q48" s="80">
        <f>SUM(Q28:Q47)</f>
        <v>0</v>
      </c>
      <c r="R48" s="80">
        <f>SUM(R28:R47)</f>
        <v>0</v>
      </c>
      <c r="S48" s="76">
        <f t="shared" si="3"/>
        <v>0</v>
      </c>
      <c r="T48" s="76">
        <f t="shared" si="3"/>
        <v>0</v>
      </c>
      <c r="U48" s="81">
        <f t="shared" si="3"/>
        <v>0</v>
      </c>
      <c r="V48" s="82">
        <f t="shared" si="3"/>
        <v>0</v>
      </c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83" t="s">
        <v>41</v>
      </c>
      <c r="B49" s="84">
        <v>790</v>
      </c>
      <c r="C49" s="85"/>
      <c r="D49" s="86"/>
      <c r="E49" s="86"/>
      <c r="F49" s="87"/>
      <c r="G49" s="88"/>
      <c r="H49" s="89"/>
      <c r="I49" s="89"/>
      <c r="J49" s="90"/>
      <c r="K49" s="91"/>
      <c r="L49" s="92"/>
      <c r="M49" s="92"/>
      <c r="N49" s="92"/>
      <c r="O49" s="93"/>
      <c r="P49" s="92"/>
      <c r="Q49" s="92"/>
      <c r="R49" s="94"/>
      <c r="S49" s="90"/>
      <c r="T49" s="92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54</v>
      </c>
      <c r="B50" s="97">
        <f t="shared" ref="B50:B71" si="4">B49+1</f>
        <v>791</v>
      </c>
      <c r="C50" s="35"/>
      <c r="D50" s="71"/>
      <c r="E50" s="71">
        <v>390</v>
      </c>
      <c r="F50" s="36"/>
      <c r="G50" s="37"/>
      <c r="H50" s="47"/>
      <c r="I50" s="47"/>
      <c r="J50" s="48"/>
      <c r="K50" s="43"/>
      <c r="L50" s="42"/>
      <c r="M50" s="42"/>
      <c r="N50" s="42"/>
      <c r="O50" s="41"/>
      <c r="P50" s="42"/>
      <c r="Q50" s="44"/>
      <c r="R50" s="40"/>
      <c r="S50" s="48"/>
      <c r="T50" s="42"/>
      <c r="U50" s="127"/>
      <c r="V50" s="128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55</v>
      </c>
      <c r="B51" s="97">
        <f t="shared" si="4"/>
        <v>792</v>
      </c>
      <c r="C51" s="35"/>
      <c r="D51" s="71"/>
      <c r="E51" s="71"/>
      <c r="F51" s="36">
        <v>20</v>
      </c>
      <c r="G51" s="37"/>
      <c r="H51" s="47"/>
      <c r="I51" s="47"/>
      <c r="J51" s="48"/>
      <c r="K51" s="43"/>
      <c r="L51" s="42"/>
      <c r="M51" s="42"/>
      <c r="N51" s="42"/>
      <c r="O51" s="41"/>
      <c r="P51" s="42"/>
      <c r="Q51" s="44"/>
      <c r="R51" s="40"/>
      <c r="S51" s="48"/>
      <c r="T51" s="42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79</v>
      </c>
      <c r="B52" s="97">
        <f t="shared" si="4"/>
        <v>793</v>
      </c>
      <c r="C52" s="35">
        <v>900</v>
      </c>
      <c r="D52" s="71"/>
      <c r="E52" s="71"/>
      <c r="F52" s="36"/>
      <c r="G52" s="37"/>
      <c r="H52" s="47"/>
      <c r="I52" s="47"/>
      <c r="J52" s="48"/>
      <c r="K52" s="43"/>
      <c r="L52" s="42"/>
      <c r="M52" s="42"/>
      <c r="N52" s="42"/>
      <c r="O52" s="41"/>
      <c r="P52" s="42"/>
      <c r="Q52" s="44"/>
      <c r="R52" s="40"/>
      <c r="S52" s="48"/>
      <c r="T52" s="42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794</v>
      </c>
      <c r="C53" s="35"/>
      <c r="D53" s="98"/>
      <c r="E53" s="98"/>
      <c r="F53" s="38"/>
      <c r="G53" s="99"/>
      <c r="H53" s="105"/>
      <c r="I53" s="105"/>
      <c r="J53" s="106"/>
      <c r="K53" s="101"/>
      <c r="L53" s="44"/>
      <c r="M53" s="44"/>
      <c r="N53" s="44"/>
      <c r="O53" s="100"/>
      <c r="P53" s="102"/>
      <c r="Q53" s="44"/>
      <c r="R53" s="101"/>
      <c r="S53" s="106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795</v>
      </c>
      <c r="C54" s="35"/>
      <c r="D54" s="98"/>
      <c r="E54" s="98"/>
      <c r="F54" s="38"/>
      <c r="G54" s="99"/>
      <c r="H54" s="105"/>
      <c r="I54" s="105"/>
      <c r="J54" s="106"/>
      <c r="K54" s="101"/>
      <c r="L54" s="44"/>
      <c r="M54" s="44"/>
      <c r="N54" s="44"/>
      <c r="O54" s="100"/>
      <c r="P54" s="102"/>
      <c r="Q54" s="44"/>
      <c r="R54" s="101"/>
      <c r="S54" s="106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796</v>
      </c>
      <c r="C55" s="35"/>
      <c r="D55" s="98"/>
      <c r="E55" s="98"/>
      <c r="F55" s="38"/>
      <c r="G55" s="99"/>
      <c r="H55" s="105"/>
      <c r="I55" s="105"/>
      <c r="J55" s="106"/>
      <c r="K55" s="101"/>
      <c r="L55" s="44"/>
      <c r="M55" s="44"/>
      <c r="N55" s="44"/>
      <c r="O55" s="100"/>
      <c r="P55" s="102"/>
      <c r="Q55" s="44"/>
      <c r="R55" s="101"/>
      <c r="S55" s="106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797</v>
      </c>
      <c r="C56" s="35"/>
      <c r="D56" s="98"/>
      <c r="E56" s="98"/>
      <c r="F56" s="38"/>
      <c r="G56" s="99"/>
      <c r="H56" s="105"/>
      <c r="I56" s="105"/>
      <c r="J56" s="106"/>
      <c r="K56" s="101"/>
      <c r="L56" s="44"/>
      <c r="M56" s="44"/>
      <c r="N56" s="44"/>
      <c r="O56" s="100"/>
      <c r="P56" s="102"/>
      <c r="Q56" s="44"/>
      <c r="R56" s="101"/>
      <c r="S56" s="106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798</v>
      </c>
      <c r="C57" s="35"/>
      <c r="D57" s="98"/>
      <c r="E57" s="98"/>
      <c r="F57" s="38"/>
      <c r="G57" s="99"/>
      <c r="H57" s="105"/>
      <c r="I57" s="105"/>
      <c r="J57" s="106"/>
      <c r="K57" s="101"/>
      <c r="L57" s="44"/>
      <c r="M57" s="44"/>
      <c r="N57" s="44"/>
      <c r="O57" s="100"/>
      <c r="P57" s="102"/>
      <c r="Q57" s="44"/>
      <c r="R57" s="101"/>
      <c r="S57" s="106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799</v>
      </c>
      <c r="C58" s="35"/>
      <c r="D58" s="98"/>
      <c r="E58" s="98"/>
      <c r="F58" s="38"/>
      <c r="G58" s="99"/>
      <c r="H58" s="105"/>
      <c r="I58" s="105"/>
      <c r="J58" s="106"/>
      <c r="K58" s="101"/>
      <c r="L58" s="44"/>
      <c r="M58" s="44"/>
      <c r="N58" s="44"/>
      <c r="O58" s="100"/>
      <c r="P58" s="102"/>
      <c r="Q58" s="44"/>
      <c r="R58" s="101"/>
      <c r="S58" s="106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800</v>
      </c>
      <c r="C59" s="35"/>
      <c r="D59" s="98"/>
      <c r="E59" s="98"/>
      <c r="F59" s="38"/>
      <c r="G59" s="99"/>
      <c r="H59" s="105"/>
      <c r="I59" s="105"/>
      <c r="J59" s="106"/>
      <c r="K59" s="101"/>
      <c r="L59" s="44"/>
      <c r="M59" s="44"/>
      <c r="N59" s="44"/>
      <c r="O59" s="100"/>
      <c r="P59" s="102"/>
      <c r="Q59" s="44"/>
      <c r="R59" s="101"/>
      <c r="S59" s="106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801</v>
      </c>
      <c r="C60" s="35"/>
      <c r="D60" s="98"/>
      <c r="E60" s="98"/>
      <c r="F60" s="38"/>
      <c r="G60" s="99"/>
      <c r="H60" s="105"/>
      <c r="I60" s="105"/>
      <c r="J60" s="106"/>
      <c r="K60" s="101"/>
      <c r="L60" s="44"/>
      <c r="M60" s="44"/>
      <c r="N60" s="44"/>
      <c r="O60" s="100"/>
      <c r="P60" s="102"/>
      <c r="Q60" s="44"/>
      <c r="R60" s="101"/>
      <c r="S60" s="106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802</v>
      </c>
      <c r="C61" s="35"/>
      <c r="D61" s="98"/>
      <c r="E61" s="98"/>
      <c r="F61" s="38"/>
      <c r="G61" s="99"/>
      <c r="H61" s="105"/>
      <c r="I61" s="105"/>
      <c r="J61" s="106"/>
      <c r="K61" s="101"/>
      <c r="L61" s="44"/>
      <c r="M61" s="44"/>
      <c r="N61" s="44"/>
      <c r="O61" s="100"/>
      <c r="P61" s="102"/>
      <c r="Q61" s="44"/>
      <c r="R61" s="101"/>
      <c r="S61" s="106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803</v>
      </c>
      <c r="C62" s="35"/>
      <c r="D62" s="98"/>
      <c r="E62" s="98"/>
      <c r="F62" s="38"/>
      <c r="G62" s="99"/>
      <c r="H62" s="105"/>
      <c r="I62" s="105"/>
      <c r="J62" s="106"/>
      <c r="K62" s="101"/>
      <c r="L62" s="44"/>
      <c r="M62" s="44"/>
      <c r="N62" s="44"/>
      <c r="O62" s="100"/>
      <c r="P62" s="102"/>
      <c r="Q62" s="44"/>
      <c r="R62" s="101"/>
      <c r="S62" s="106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804</v>
      </c>
      <c r="C63" s="35"/>
      <c r="D63" s="98"/>
      <c r="E63" s="98"/>
      <c r="F63" s="38"/>
      <c r="G63" s="99"/>
      <c r="H63" s="105"/>
      <c r="I63" s="105"/>
      <c r="J63" s="106"/>
      <c r="K63" s="101"/>
      <c r="L63" s="44"/>
      <c r="M63" s="44"/>
      <c r="N63" s="44"/>
      <c r="O63" s="100"/>
      <c r="P63" s="102"/>
      <c r="Q63" s="44"/>
      <c r="R63" s="101"/>
      <c r="S63" s="106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805</v>
      </c>
      <c r="C64" s="35"/>
      <c r="D64" s="98"/>
      <c r="E64" s="98"/>
      <c r="F64" s="38"/>
      <c r="G64" s="99"/>
      <c r="H64" s="105"/>
      <c r="I64" s="105"/>
      <c r="J64" s="106"/>
      <c r="K64" s="101"/>
      <c r="L64" s="44"/>
      <c r="M64" s="44"/>
      <c r="N64" s="44"/>
      <c r="O64" s="100"/>
      <c r="P64" s="102"/>
      <c r="Q64" s="44"/>
      <c r="R64" s="101"/>
      <c r="S64" s="106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806</v>
      </c>
      <c r="C65" s="35"/>
      <c r="D65" s="98"/>
      <c r="E65" s="98"/>
      <c r="F65" s="38"/>
      <c r="G65" s="99"/>
      <c r="H65" s="105"/>
      <c r="I65" s="105"/>
      <c r="J65" s="106"/>
      <c r="K65" s="101"/>
      <c r="L65" s="44"/>
      <c r="M65" s="44"/>
      <c r="N65" s="44"/>
      <c r="O65" s="100"/>
      <c r="P65" s="102"/>
      <c r="Q65" s="44"/>
      <c r="R65" s="107"/>
      <c r="S65" s="106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97">
        <f t="shared" si="4"/>
        <v>807</v>
      </c>
      <c r="C66" s="35"/>
      <c r="D66" s="98"/>
      <c r="E66" s="98"/>
      <c r="F66" s="38"/>
      <c r="G66" s="99"/>
      <c r="H66" s="105"/>
      <c r="I66" s="105"/>
      <c r="J66" s="106"/>
      <c r="K66" s="101"/>
      <c r="L66" s="44"/>
      <c r="M66" s="44"/>
      <c r="N66" s="44"/>
      <c r="O66" s="100"/>
      <c r="P66" s="102"/>
      <c r="Q66" s="44"/>
      <c r="R66" s="107"/>
      <c r="S66" s="106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/>
      <c r="B67" s="97">
        <f t="shared" si="4"/>
        <v>808</v>
      </c>
      <c r="C67" s="35"/>
      <c r="D67" s="98"/>
      <c r="E67" s="98"/>
      <c r="F67" s="38"/>
      <c r="G67" s="99"/>
      <c r="H67" s="105"/>
      <c r="I67" s="105"/>
      <c r="J67" s="106"/>
      <c r="K67" s="101"/>
      <c r="L67" s="44"/>
      <c r="M67" s="44"/>
      <c r="N67" s="44"/>
      <c r="O67" s="100"/>
      <c r="P67" s="102"/>
      <c r="Q67" s="44"/>
      <c r="R67" s="107"/>
      <c r="S67" s="106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3"/>
      <c r="B68" s="97">
        <f t="shared" si="4"/>
        <v>809</v>
      </c>
      <c r="C68" s="35"/>
      <c r="D68" s="98"/>
      <c r="E68" s="98"/>
      <c r="F68" s="38"/>
      <c r="G68" s="99"/>
      <c r="H68" s="105"/>
      <c r="I68" s="105"/>
      <c r="J68" s="106"/>
      <c r="K68" s="101"/>
      <c r="L68" s="44"/>
      <c r="M68" s="44"/>
      <c r="N68" s="44"/>
      <c r="O68" s="100"/>
      <c r="P68" s="102"/>
      <c r="Q68" s="44"/>
      <c r="R68" s="107"/>
      <c r="S68" s="106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x14ac:dyDescent="0.25">
      <c r="A69" s="33"/>
      <c r="B69" s="97">
        <f t="shared" si="4"/>
        <v>810</v>
      </c>
      <c r="C69" s="35"/>
      <c r="D69" s="98"/>
      <c r="E69" s="98"/>
      <c r="F69" s="38"/>
      <c r="G69" s="99"/>
      <c r="H69" s="105"/>
      <c r="I69" s="105"/>
      <c r="J69" s="106"/>
      <c r="K69" s="101"/>
      <c r="L69" s="44"/>
      <c r="M69" s="44"/>
      <c r="N69" s="44"/>
      <c r="O69" s="100"/>
      <c r="P69" s="44"/>
      <c r="Q69" s="44"/>
      <c r="R69" s="107"/>
      <c r="S69" s="106"/>
      <c r="T69" s="44"/>
      <c r="U69" s="103"/>
      <c r="V69" s="104"/>
      <c r="W69" s="3"/>
      <c r="X69" s="3"/>
      <c r="Y69" s="3"/>
      <c r="Z69" s="3"/>
      <c r="AA69" s="3"/>
      <c r="AB69" s="3"/>
      <c r="AC69" s="3"/>
      <c r="AD69" s="3"/>
      <c r="AE69" s="3"/>
    </row>
    <row r="70" spans="1:31" x14ac:dyDescent="0.25">
      <c r="A70" s="33"/>
      <c r="B70" s="97">
        <f t="shared" si="4"/>
        <v>811</v>
      </c>
      <c r="C70" s="35"/>
      <c r="D70" s="98"/>
      <c r="E70" s="98"/>
      <c r="F70" s="38"/>
      <c r="G70" s="99"/>
      <c r="H70" s="105"/>
      <c r="I70" s="105"/>
      <c r="J70" s="106"/>
      <c r="K70" s="101"/>
      <c r="L70" s="44"/>
      <c r="M70" s="44"/>
      <c r="N70" s="44"/>
      <c r="O70" s="100"/>
      <c r="P70" s="44"/>
      <c r="Q70" s="44"/>
      <c r="R70" s="107"/>
      <c r="S70" s="106"/>
      <c r="T70" s="44"/>
      <c r="U70" s="103"/>
      <c r="V70" s="104"/>
      <c r="W70" s="3"/>
      <c r="X70" s="3"/>
      <c r="Y70" s="3"/>
      <c r="Z70" s="3"/>
      <c r="AA70" s="3"/>
      <c r="AB70" s="3"/>
      <c r="AC70" s="3"/>
      <c r="AD70" s="3"/>
      <c r="AE70" s="3"/>
    </row>
    <row r="71" spans="1:31" x14ac:dyDescent="0.25">
      <c r="A71" s="33" t="s">
        <v>47</v>
      </c>
      <c r="B71" s="97">
        <f t="shared" si="4"/>
        <v>812</v>
      </c>
      <c r="C71" s="35"/>
      <c r="D71" s="98"/>
      <c r="E71" s="98"/>
      <c r="F71" s="38"/>
      <c r="G71" s="99"/>
      <c r="H71" s="105"/>
      <c r="I71" s="105"/>
      <c r="J71" s="106"/>
      <c r="K71" s="101"/>
      <c r="L71" s="44"/>
      <c r="M71" s="44"/>
      <c r="N71" s="44"/>
      <c r="O71" s="100"/>
      <c r="P71" s="44"/>
      <c r="Q71" s="44"/>
      <c r="R71" s="107"/>
      <c r="S71" s="106"/>
      <c r="T71" s="44"/>
      <c r="U71" s="103"/>
      <c r="V71" s="104"/>
      <c r="W71" s="3"/>
      <c r="X71" s="3"/>
      <c r="Y71" s="3"/>
      <c r="Z71" s="3"/>
      <c r="AA71" s="3"/>
      <c r="AB71" s="3"/>
      <c r="AC71" s="3"/>
      <c r="AD71" s="3"/>
      <c r="AE71" s="3"/>
    </row>
    <row r="72" spans="1:31" ht="15.75" thickBot="1" x14ac:dyDescent="0.3">
      <c r="A72" s="33" t="s">
        <v>48</v>
      </c>
      <c r="B72" s="97">
        <f>B71+1</f>
        <v>813</v>
      </c>
      <c r="C72" s="35"/>
      <c r="D72" s="98"/>
      <c r="E72" s="98"/>
      <c r="F72" s="38"/>
      <c r="G72" s="99"/>
      <c r="H72" s="105"/>
      <c r="I72" s="105"/>
      <c r="J72" s="106"/>
      <c r="K72" s="101"/>
      <c r="L72" s="44"/>
      <c r="M72" s="44"/>
      <c r="N72" s="44"/>
      <c r="O72" s="100"/>
      <c r="P72" s="44"/>
      <c r="Q72" s="49"/>
      <c r="R72" s="107"/>
      <c r="S72" s="106"/>
      <c r="T72" s="44"/>
      <c r="U72" s="103"/>
      <c r="V72" s="104"/>
      <c r="W72" s="3"/>
      <c r="X72" s="3"/>
      <c r="Y72" s="3"/>
      <c r="Z72" s="3"/>
      <c r="AA72" s="3"/>
      <c r="AB72" s="3"/>
      <c r="AC72" s="3"/>
      <c r="AD72" s="3"/>
      <c r="AE72" s="3"/>
    </row>
    <row r="73" spans="1:31" ht="15.75" thickBot="1" x14ac:dyDescent="0.3">
      <c r="A73" s="256" t="s">
        <v>49</v>
      </c>
      <c r="B73" s="256"/>
      <c r="C73" s="108">
        <f t="shared" ref="C73:V73" si="5">SUM(C49:C72)</f>
        <v>900</v>
      </c>
      <c r="D73" s="108">
        <f t="shared" si="5"/>
        <v>0</v>
      </c>
      <c r="E73" s="108">
        <f t="shared" si="5"/>
        <v>390</v>
      </c>
      <c r="F73" s="108">
        <f t="shared" si="5"/>
        <v>20</v>
      </c>
      <c r="G73" s="108">
        <f t="shared" si="5"/>
        <v>0</v>
      </c>
      <c r="H73" s="109">
        <f t="shared" si="5"/>
        <v>0</v>
      </c>
      <c r="I73" s="108">
        <f t="shared" si="5"/>
        <v>0</v>
      </c>
      <c r="J73" s="110">
        <f t="shared" si="5"/>
        <v>0</v>
      </c>
      <c r="K73" s="110">
        <f t="shared" si="5"/>
        <v>0</v>
      </c>
      <c r="L73" s="110">
        <f t="shared" si="5"/>
        <v>0</v>
      </c>
      <c r="M73" s="110">
        <f t="shared" si="5"/>
        <v>0</v>
      </c>
      <c r="N73" s="110">
        <f t="shared" si="5"/>
        <v>0</v>
      </c>
      <c r="O73" s="111">
        <f t="shared" si="5"/>
        <v>0</v>
      </c>
      <c r="P73" s="110">
        <f t="shared" si="5"/>
        <v>0</v>
      </c>
      <c r="Q73" s="110">
        <f t="shared" si="5"/>
        <v>0</v>
      </c>
      <c r="R73" s="110">
        <f t="shared" si="5"/>
        <v>0</v>
      </c>
      <c r="S73" s="109">
        <f t="shared" si="5"/>
        <v>0</v>
      </c>
      <c r="T73" s="110">
        <f t="shared" si="5"/>
        <v>0</v>
      </c>
      <c r="U73" s="112">
        <f t="shared" si="5"/>
        <v>0</v>
      </c>
      <c r="V73" s="113">
        <f t="shared" si="5"/>
        <v>0</v>
      </c>
    </row>
    <row r="74" spans="1:31" ht="15.75" thickBot="1" x14ac:dyDescent="0.3">
      <c r="A74" s="257" t="s">
        <v>50</v>
      </c>
      <c r="B74" s="257"/>
      <c r="C74" s="114">
        <f t="shared" ref="C74:V74" si="6">C27+C48-C73</f>
        <v>-948</v>
      </c>
      <c r="D74" s="114">
        <f t="shared" si="6"/>
        <v>175</v>
      </c>
      <c r="E74" s="115">
        <f t="shared" si="6"/>
        <v>5044</v>
      </c>
      <c r="F74" s="114">
        <f t="shared" si="6"/>
        <v>4730</v>
      </c>
      <c r="G74" s="116">
        <f t="shared" si="6"/>
        <v>0</v>
      </c>
      <c r="H74" s="130">
        <f t="shared" si="6"/>
        <v>1.2000000000398359E-2</v>
      </c>
      <c r="I74" s="27">
        <f t="shared" si="6"/>
        <v>0</v>
      </c>
      <c r="J74" s="28">
        <f t="shared" si="6"/>
        <v>0</v>
      </c>
      <c r="K74" s="29">
        <f t="shared" si="6"/>
        <v>-33069.049999999974</v>
      </c>
      <c r="L74" s="28">
        <f t="shared" si="6"/>
        <v>60390.779999999824</v>
      </c>
      <c r="M74" s="28">
        <f t="shared" si="6"/>
        <v>17724.260000000009</v>
      </c>
      <c r="N74" s="28">
        <f t="shared" si="6"/>
        <v>40812</v>
      </c>
      <c r="O74" s="27">
        <f t="shared" si="6"/>
        <v>33578.950000000012</v>
      </c>
      <c r="P74" s="28">
        <f t="shared" si="6"/>
        <v>344639.39</v>
      </c>
      <c r="Q74" s="117">
        <f t="shared" si="6"/>
        <v>-2.9103830456733704E-11</v>
      </c>
      <c r="R74" s="117">
        <f t="shared" si="6"/>
        <v>0</v>
      </c>
      <c r="S74" s="130">
        <f t="shared" si="6"/>
        <v>21674.05</v>
      </c>
      <c r="T74" s="28">
        <f t="shared" si="6"/>
        <v>500.72999999999615</v>
      </c>
      <c r="U74" s="118">
        <f t="shared" si="6"/>
        <v>0</v>
      </c>
      <c r="V74" s="118">
        <f t="shared" si="6"/>
        <v>0</v>
      </c>
    </row>
    <row r="75" spans="1:31" ht="17.25" customHeight="1" x14ac:dyDescent="0.25"/>
    <row r="77" spans="1:31" ht="27" customHeight="1" x14ac:dyDescent="0.5">
      <c r="A77" s="124"/>
      <c r="Q77" s="231"/>
      <c r="R77" s="231"/>
      <c r="S77" s="231"/>
      <c r="T77" s="231"/>
    </row>
    <row r="78" spans="1:31" ht="21" customHeight="1" x14ac:dyDescent="0.5">
      <c r="A78" s="124" t="s">
        <v>51</v>
      </c>
      <c r="Q78" s="231"/>
      <c r="R78" s="231"/>
      <c r="S78" s="231"/>
      <c r="T78" s="231"/>
    </row>
    <row r="80" spans="1:31" x14ac:dyDescent="0.25">
      <c r="B80" s="125"/>
    </row>
    <row r="250" spans="4:4" x14ac:dyDescent="0.25">
      <c r="D250" s="119" t="s">
        <v>52</v>
      </c>
    </row>
  </sheetData>
  <mergeCells count="15">
    <mergeCell ref="Q78:T7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73:B73"/>
    <mergeCell ref="A74:B74"/>
    <mergeCell ref="Q77:T77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AA243"/>
  <sheetViews>
    <sheetView rightToLeft="1" workbookViewId="0">
      <selection activeCell="C15" sqref="C15"/>
    </sheetView>
  </sheetViews>
  <sheetFormatPr defaultRowHeight="15" x14ac:dyDescent="0.25"/>
  <cols>
    <col min="1" max="1" width="52.42578125" bestFit="1" customWidth="1"/>
    <col min="2" max="2" width="5.42578125" customWidth="1"/>
    <col min="3" max="3" width="7.42578125" customWidth="1"/>
    <col min="4" max="4" width="7" customWidth="1"/>
    <col min="7" max="8" width="9.28515625" style="121" bestFit="1" customWidth="1"/>
    <col min="9" max="9" width="9.5703125" style="121" customWidth="1"/>
    <col min="10" max="10" width="9.28515625" style="121" bestFit="1" customWidth="1"/>
    <col min="11" max="11" width="9.85546875" style="121" bestFit="1" customWidth="1"/>
    <col min="12" max="12" width="9.42578125" style="121" bestFit="1" customWidth="1"/>
    <col min="13" max="18" width="9.28515625" style="121" bestFit="1" customWidth="1"/>
    <col min="257" max="257" width="52.42578125" bestFit="1" customWidth="1"/>
    <col min="258" max="258" width="5.42578125" customWidth="1"/>
    <col min="259" max="259" width="7.42578125" customWidth="1"/>
    <col min="260" max="260" width="7" customWidth="1"/>
    <col min="263" max="264" width="9.28515625" bestFit="1" customWidth="1"/>
    <col min="265" max="265" width="9.5703125" customWidth="1"/>
    <col min="266" max="266" width="9.28515625" bestFit="1" customWidth="1"/>
    <col min="267" max="267" width="9.85546875" bestFit="1" customWidth="1"/>
    <col min="268" max="268" width="9.42578125" bestFit="1" customWidth="1"/>
    <col min="269" max="274" width="9.28515625" bestFit="1" customWidth="1"/>
    <col min="513" max="513" width="52.42578125" bestFit="1" customWidth="1"/>
    <col min="514" max="514" width="5.42578125" customWidth="1"/>
    <col min="515" max="515" width="7.42578125" customWidth="1"/>
    <col min="516" max="516" width="7" customWidth="1"/>
    <col min="519" max="520" width="9.28515625" bestFit="1" customWidth="1"/>
    <col min="521" max="521" width="9.5703125" customWidth="1"/>
    <col min="522" max="522" width="9.28515625" bestFit="1" customWidth="1"/>
    <col min="523" max="523" width="9.85546875" bestFit="1" customWidth="1"/>
    <col min="524" max="524" width="9.42578125" bestFit="1" customWidth="1"/>
    <col min="525" max="530" width="9.28515625" bestFit="1" customWidth="1"/>
    <col min="769" max="769" width="52.42578125" bestFit="1" customWidth="1"/>
    <col min="770" max="770" width="5.42578125" customWidth="1"/>
    <col min="771" max="771" width="7.42578125" customWidth="1"/>
    <col min="772" max="772" width="7" customWidth="1"/>
    <col min="775" max="776" width="9.28515625" bestFit="1" customWidth="1"/>
    <col min="777" max="777" width="9.5703125" customWidth="1"/>
    <col min="778" max="778" width="9.28515625" bestFit="1" customWidth="1"/>
    <col min="779" max="779" width="9.85546875" bestFit="1" customWidth="1"/>
    <col min="780" max="780" width="9.42578125" bestFit="1" customWidth="1"/>
    <col min="781" max="786" width="9.28515625" bestFit="1" customWidth="1"/>
    <col min="1025" max="1025" width="52.42578125" bestFit="1" customWidth="1"/>
    <col min="1026" max="1026" width="5.42578125" customWidth="1"/>
    <col min="1027" max="1027" width="7.42578125" customWidth="1"/>
    <col min="1028" max="1028" width="7" customWidth="1"/>
    <col min="1031" max="1032" width="9.28515625" bestFit="1" customWidth="1"/>
    <col min="1033" max="1033" width="9.5703125" customWidth="1"/>
    <col min="1034" max="1034" width="9.28515625" bestFit="1" customWidth="1"/>
    <col min="1035" max="1035" width="9.85546875" bestFit="1" customWidth="1"/>
    <col min="1036" max="1036" width="9.42578125" bestFit="1" customWidth="1"/>
    <col min="1037" max="1042" width="9.28515625" bestFit="1" customWidth="1"/>
    <col min="1281" max="1281" width="52.42578125" bestFit="1" customWidth="1"/>
    <col min="1282" max="1282" width="5.42578125" customWidth="1"/>
    <col min="1283" max="1283" width="7.42578125" customWidth="1"/>
    <col min="1284" max="1284" width="7" customWidth="1"/>
    <col min="1287" max="1288" width="9.28515625" bestFit="1" customWidth="1"/>
    <col min="1289" max="1289" width="9.5703125" customWidth="1"/>
    <col min="1290" max="1290" width="9.28515625" bestFit="1" customWidth="1"/>
    <col min="1291" max="1291" width="9.85546875" bestFit="1" customWidth="1"/>
    <col min="1292" max="1292" width="9.42578125" bestFit="1" customWidth="1"/>
    <col min="1293" max="1298" width="9.28515625" bestFit="1" customWidth="1"/>
    <col min="1537" max="1537" width="52.42578125" bestFit="1" customWidth="1"/>
    <col min="1538" max="1538" width="5.42578125" customWidth="1"/>
    <col min="1539" max="1539" width="7.42578125" customWidth="1"/>
    <col min="1540" max="1540" width="7" customWidth="1"/>
    <col min="1543" max="1544" width="9.28515625" bestFit="1" customWidth="1"/>
    <col min="1545" max="1545" width="9.5703125" customWidth="1"/>
    <col min="1546" max="1546" width="9.28515625" bestFit="1" customWidth="1"/>
    <col min="1547" max="1547" width="9.85546875" bestFit="1" customWidth="1"/>
    <col min="1548" max="1548" width="9.42578125" bestFit="1" customWidth="1"/>
    <col min="1549" max="1554" width="9.28515625" bestFit="1" customWidth="1"/>
    <col min="1793" max="1793" width="52.42578125" bestFit="1" customWidth="1"/>
    <col min="1794" max="1794" width="5.42578125" customWidth="1"/>
    <col min="1795" max="1795" width="7.42578125" customWidth="1"/>
    <col min="1796" max="1796" width="7" customWidth="1"/>
    <col min="1799" max="1800" width="9.28515625" bestFit="1" customWidth="1"/>
    <col min="1801" max="1801" width="9.5703125" customWidth="1"/>
    <col min="1802" max="1802" width="9.28515625" bestFit="1" customWidth="1"/>
    <col min="1803" max="1803" width="9.85546875" bestFit="1" customWidth="1"/>
    <col min="1804" max="1804" width="9.42578125" bestFit="1" customWidth="1"/>
    <col min="1805" max="1810" width="9.28515625" bestFit="1" customWidth="1"/>
    <col min="2049" max="2049" width="52.42578125" bestFit="1" customWidth="1"/>
    <col min="2050" max="2050" width="5.42578125" customWidth="1"/>
    <col min="2051" max="2051" width="7.42578125" customWidth="1"/>
    <col min="2052" max="2052" width="7" customWidth="1"/>
    <col min="2055" max="2056" width="9.28515625" bestFit="1" customWidth="1"/>
    <col min="2057" max="2057" width="9.5703125" customWidth="1"/>
    <col min="2058" max="2058" width="9.28515625" bestFit="1" customWidth="1"/>
    <col min="2059" max="2059" width="9.85546875" bestFit="1" customWidth="1"/>
    <col min="2060" max="2060" width="9.42578125" bestFit="1" customWidth="1"/>
    <col min="2061" max="2066" width="9.28515625" bestFit="1" customWidth="1"/>
    <col min="2305" max="2305" width="52.42578125" bestFit="1" customWidth="1"/>
    <col min="2306" max="2306" width="5.42578125" customWidth="1"/>
    <col min="2307" max="2307" width="7.42578125" customWidth="1"/>
    <col min="2308" max="2308" width="7" customWidth="1"/>
    <col min="2311" max="2312" width="9.28515625" bestFit="1" customWidth="1"/>
    <col min="2313" max="2313" width="9.5703125" customWidth="1"/>
    <col min="2314" max="2314" width="9.28515625" bestFit="1" customWidth="1"/>
    <col min="2315" max="2315" width="9.85546875" bestFit="1" customWidth="1"/>
    <col min="2316" max="2316" width="9.42578125" bestFit="1" customWidth="1"/>
    <col min="2317" max="2322" width="9.28515625" bestFit="1" customWidth="1"/>
    <col min="2561" max="2561" width="52.42578125" bestFit="1" customWidth="1"/>
    <col min="2562" max="2562" width="5.42578125" customWidth="1"/>
    <col min="2563" max="2563" width="7.42578125" customWidth="1"/>
    <col min="2564" max="2564" width="7" customWidth="1"/>
    <col min="2567" max="2568" width="9.28515625" bestFit="1" customWidth="1"/>
    <col min="2569" max="2569" width="9.5703125" customWidth="1"/>
    <col min="2570" max="2570" width="9.28515625" bestFit="1" customWidth="1"/>
    <col min="2571" max="2571" width="9.85546875" bestFit="1" customWidth="1"/>
    <col min="2572" max="2572" width="9.42578125" bestFit="1" customWidth="1"/>
    <col min="2573" max="2578" width="9.28515625" bestFit="1" customWidth="1"/>
    <col min="2817" max="2817" width="52.42578125" bestFit="1" customWidth="1"/>
    <col min="2818" max="2818" width="5.42578125" customWidth="1"/>
    <col min="2819" max="2819" width="7.42578125" customWidth="1"/>
    <col min="2820" max="2820" width="7" customWidth="1"/>
    <col min="2823" max="2824" width="9.28515625" bestFit="1" customWidth="1"/>
    <col min="2825" max="2825" width="9.5703125" customWidth="1"/>
    <col min="2826" max="2826" width="9.28515625" bestFit="1" customWidth="1"/>
    <col min="2827" max="2827" width="9.85546875" bestFit="1" customWidth="1"/>
    <col min="2828" max="2828" width="9.42578125" bestFit="1" customWidth="1"/>
    <col min="2829" max="2834" width="9.28515625" bestFit="1" customWidth="1"/>
    <col min="3073" max="3073" width="52.42578125" bestFit="1" customWidth="1"/>
    <col min="3074" max="3074" width="5.42578125" customWidth="1"/>
    <col min="3075" max="3075" width="7.42578125" customWidth="1"/>
    <col min="3076" max="3076" width="7" customWidth="1"/>
    <col min="3079" max="3080" width="9.28515625" bestFit="1" customWidth="1"/>
    <col min="3081" max="3081" width="9.5703125" customWidth="1"/>
    <col min="3082" max="3082" width="9.28515625" bestFit="1" customWidth="1"/>
    <col min="3083" max="3083" width="9.85546875" bestFit="1" customWidth="1"/>
    <col min="3084" max="3084" width="9.42578125" bestFit="1" customWidth="1"/>
    <col min="3085" max="3090" width="9.28515625" bestFit="1" customWidth="1"/>
    <col min="3329" max="3329" width="52.42578125" bestFit="1" customWidth="1"/>
    <col min="3330" max="3330" width="5.42578125" customWidth="1"/>
    <col min="3331" max="3331" width="7.42578125" customWidth="1"/>
    <col min="3332" max="3332" width="7" customWidth="1"/>
    <col min="3335" max="3336" width="9.28515625" bestFit="1" customWidth="1"/>
    <col min="3337" max="3337" width="9.5703125" customWidth="1"/>
    <col min="3338" max="3338" width="9.28515625" bestFit="1" customWidth="1"/>
    <col min="3339" max="3339" width="9.85546875" bestFit="1" customWidth="1"/>
    <col min="3340" max="3340" width="9.42578125" bestFit="1" customWidth="1"/>
    <col min="3341" max="3346" width="9.28515625" bestFit="1" customWidth="1"/>
    <col min="3585" max="3585" width="52.42578125" bestFit="1" customWidth="1"/>
    <col min="3586" max="3586" width="5.42578125" customWidth="1"/>
    <col min="3587" max="3587" width="7.42578125" customWidth="1"/>
    <col min="3588" max="3588" width="7" customWidth="1"/>
    <col min="3591" max="3592" width="9.28515625" bestFit="1" customWidth="1"/>
    <col min="3593" max="3593" width="9.5703125" customWidth="1"/>
    <col min="3594" max="3594" width="9.28515625" bestFit="1" customWidth="1"/>
    <col min="3595" max="3595" width="9.85546875" bestFit="1" customWidth="1"/>
    <col min="3596" max="3596" width="9.42578125" bestFit="1" customWidth="1"/>
    <col min="3597" max="3602" width="9.28515625" bestFit="1" customWidth="1"/>
    <col min="3841" max="3841" width="52.42578125" bestFit="1" customWidth="1"/>
    <col min="3842" max="3842" width="5.42578125" customWidth="1"/>
    <col min="3843" max="3843" width="7.42578125" customWidth="1"/>
    <col min="3844" max="3844" width="7" customWidth="1"/>
    <col min="3847" max="3848" width="9.28515625" bestFit="1" customWidth="1"/>
    <col min="3849" max="3849" width="9.5703125" customWidth="1"/>
    <col min="3850" max="3850" width="9.28515625" bestFit="1" customWidth="1"/>
    <col min="3851" max="3851" width="9.85546875" bestFit="1" customWidth="1"/>
    <col min="3852" max="3852" width="9.42578125" bestFit="1" customWidth="1"/>
    <col min="3853" max="3858" width="9.28515625" bestFit="1" customWidth="1"/>
    <col min="4097" max="4097" width="52.42578125" bestFit="1" customWidth="1"/>
    <col min="4098" max="4098" width="5.42578125" customWidth="1"/>
    <col min="4099" max="4099" width="7.42578125" customWidth="1"/>
    <col min="4100" max="4100" width="7" customWidth="1"/>
    <col min="4103" max="4104" width="9.28515625" bestFit="1" customWidth="1"/>
    <col min="4105" max="4105" width="9.5703125" customWidth="1"/>
    <col min="4106" max="4106" width="9.28515625" bestFit="1" customWidth="1"/>
    <col min="4107" max="4107" width="9.85546875" bestFit="1" customWidth="1"/>
    <col min="4108" max="4108" width="9.42578125" bestFit="1" customWidth="1"/>
    <col min="4109" max="4114" width="9.28515625" bestFit="1" customWidth="1"/>
    <col min="4353" max="4353" width="52.42578125" bestFit="1" customWidth="1"/>
    <col min="4354" max="4354" width="5.42578125" customWidth="1"/>
    <col min="4355" max="4355" width="7.42578125" customWidth="1"/>
    <col min="4356" max="4356" width="7" customWidth="1"/>
    <col min="4359" max="4360" width="9.28515625" bestFit="1" customWidth="1"/>
    <col min="4361" max="4361" width="9.5703125" customWidth="1"/>
    <col min="4362" max="4362" width="9.28515625" bestFit="1" customWidth="1"/>
    <col min="4363" max="4363" width="9.85546875" bestFit="1" customWidth="1"/>
    <col min="4364" max="4364" width="9.42578125" bestFit="1" customWidth="1"/>
    <col min="4365" max="4370" width="9.28515625" bestFit="1" customWidth="1"/>
    <col min="4609" max="4609" width="52.42578125" bestFit="1" customWidth="1"/>
    <col min="4610" max="4610" width="5.42578125" customWidth="1"/>
    <col min="4611" max="4611" width="7.42578125" customWidth="1"/>
    <col min="4612" max="4612" width="7" customWidth="1"/>
    <col min="4615" max="4616" width="9.28515625" bestFit="1" customWidth="1"/>
    <col min="4617" max="4617" width="9.5703125" customWidth="1"/>
    <col min="4618" max="4618" width="9.28515625" bestFit="1" customWidth="1"/>
    <col min="4619" max="4619" width="9.85546875" bestFit="1" customWidth="1"/>
    <col min="4620" max="4620" width="9.42578125" bestFit="1" customWidth="1"/>
    <col min="4621" max="4626" width="9.28515625" bestFit="1" customWidth="1"/>
    <col min="4865" max="4865" width="52.42578125" bestFit="1" customWidth="1"/>
    <col min="4866" max="4866" width="5.42578125" customWidth="1"/>
    <col min="4867" max="4867" width="7.42578125" customWidth="1"/>
    <col min="4868" max="4868" width="7" customWidth="1"/>
    <col min="4871" max="4872" width="9.28515625" bestFit="1" customWidth="1"/>
    <col min="4873" max="4873" width="9.5703125" customWidth="1"/>
    <col min="4874" max="4874" width="9.28515625" bestFit="1" customWidth="1"/>
    <col min="4875" max="4875" width="9.85546875" bestFit="1" customWidth="1"/>
    <col min="4876" max="4876" width="9.42578125" bestFit="1" customWidth="1"/>
    <col min="4877" max="4882" width="9.28515625" bestFit="1" customWidth="1"/>
    <col min="5121" max="5121" width="52.42578125" bestFit="1" customWidth="1"/>
    <col min="5122" max="5122" width="5.42578125" customWidth="1"/>
    <col min="5123" max="5123" width="7.42578125" customWidth="1"/>
    <col min="5124" max="5124" width="7" customWidth="1"/>
    <col min="5127" max="5128" width="9.28515625" bestFit="1" customWidth="1"/>
    <col min="5129" max="5129" width="9.5703125" customWidth="1"/>
    <col min="5130" max="5130" width="9.28515625" bestFit="1" customWidth="1"/>
    <col min="5131" max="5131" width="9.85546875" bestFit="1" customWidth="1"/>
    <col min="5132" max="5132" width="9.42578125" bestFit="1" customWidth="1"/>
    <col min="5133" max="5138" width="9.28515625" bestFit="1" customWidth="1"/>
    <col min="5377" max="5377" width="52.42578125" bestFit="1" customWidth="1"/>
    <col min="5378" max="5378" width="5.42578125" customWidth="1"/>
    <col min="5379" max="5379" width="7.42578125" customWidth="1"/>
    <col min="5380" max="5380" width="7" customWidth="1"/>
    <col min="5383" max="5384" width="9.28515625" bestFit="1" customWidth="1"/>
    <col min="5385" max="5385" width="9.5703125" customWidth="1"/>
    <col min="5386" max="5386" width="9.28515625" bestFit="1" customWidth="1"/>
    <col min="5387" max="5387" width="9.85546875" bestFit="1" customWidth="1"/>
    <col min="5388" max="5388" width="9.42578125" bestFit="1" customWidth="1"/>
    <col min="5389" max="5394" width="9.28515625" bestFit="1" customWidth="1"/>
    <col min="5633" max="5633" width="52.42578125" bestFit="1" customWidth="1"/>
    <col min="5634" max="5634" width="5.42578125" customWidth="1"/>
    <col min="5635" max="5635" width="7.42578125" customWidth="1"/>
    <col min="5636" max="5636" width="7" customWidth="1"/>
    <col min="5639" max="5640" width="9.28515625" bestFit="1" customWidth="1"/>
    <col min="5641" max="5641" width="9.5703125" customWidth="1"/>
    <col min="5642" max="5642" width="9.28515625" bestFit="1" customWidth="1"/>
    <col min="5643" max="5643" width="9.85546875" bestFit="1" customWidth="1"/>
    <col min="5644" max="5644" width="9.42578125" bestFit="1" customWidth="1"/>
    <col min="5645" max="5650" width="9.28515625" bestFit="1" customWidth="1"/>
    <col min="5889" max="5889" width="52.42578125" bestFit="1" customWidth="1"/>
    <col min="5890" max="5890" width="5.42578125" customWidth="1"/>
    <col min="5891" max="5891" width="7.42578125" customWidth="1"/>
    <col min="5892" max="5892" width="7" customWidth="1"/>
    <col min="5895" max="5896" width="9.28515625" bestFit="1" customWidth="1"/>
    <col min="5897" max="5897" width="9.5703125" customWidth="1"/>
    <col min="5898" max="5898" width="9.28515625" bestFit="1" customWidth="1"/>
    <col min="5899" max="5899" width="9.85546875" bestFit="1" customWidth="1"/>
    <col min="5900" max="5900" width="9.42578125" bestFit="1" customWidth="1"/>
    <col min="5901" max="5906" width="9.28515625" bestFit="1" customWidth="1"/>
    <col min="6145" max="6145" width="52.42578125" bestFit="1" customWidth="1"/>
    <col min="6146" max="6146" width="5.42578125" customWidth="1"/>
    <col min="6147" max="6147" width="7.42578125" customWidth="1"/>
    <col min="6148" max="6148" width="7" customWidth="1"/>
    <col min="6151" max="6152" width="9.28515625" bestFit="1" customWidth="1"/>
    <col min="6153" max="6153" width="9.5703125" customWidth="1"/>
    <col min="6154" max="6154" width="9.28515625" bestFit="1" customWidth="1"/>
    <col min="6155" max="6155" width="9.85546875" bestFit="1" customWidth="1"/>
    <col min="6156" max="6156" width="9.42578125" bestFit="1" customWidth="1"/>
    <col min="6157" max="6162" width="9.28515625" bestFit="1" customWidth="1"/>
    <col min="6401" max="6401" width="52.42578125" bestFit="1" customWidth="1"/>
    <col min="6402" max="6402" width="5.42578125" customWidth="1"/>
    <col min="6403" max="6403" width="7.42578125" customWidth="1"/>
    <col min="6404" max="6404" width="7" customWidth="1"/>
    <col min="6407" max="6408" width="9.28515625" bestFit="1" customWidth="1"/>
    <col min="6409" max="6409" width="9.5703125" customWidth="1"/>
    <col min="6410" max="6410" width="9.28515625" bestFit="1" customWidth="1"/>
    <col min="6411" max="6411" width="9.85546875" bestFit="1" customWidth="1"/>
    <col min="6412" max="6412" width="9.42578125" bestFit="1" customWidth="1"/>
    <col min="6413" max="6418" width="9.28515625" bestFit="1" customWidth="1"/>
    <col min="6657" max="6657" width="52.42578125" bestFit="1" customWidth="1"/>
    <col min="6658" max="6658" width="5.42578125" customWidth="1"/>
    <col min="6659" max="6659" width="7.42578125" customWidth="1"/>
    <col min="6660" max="6660" width="7" customWidth="1"/>
    <col min="6663" max="6664" width="9.28515625" bestFit="1" customWidth="1"/>
    <col min="6665" max="6665" width="9.5703125" customWidth="1"/>
    <col min="6666" max="6666" width="9.28515625" bestFit="1" customWidth="1"/>
    <col min="6667" max="6667" width="9.85546875" bestFit="1" customWidth="1"/>
    <col min="6668" max="6668" width="9.42578125" bestFit="1" customWidth="1"/>
    <col min="6669" max="6674" width="9.28515625" bestFit="1" customWidth="1"/>
    <col min="6913" max="6913" width="52.42578125" bestFit="1" customWidth="1"/>
    <col min="6914" max="6914" width="5.42578125" customWidth="1"/>
    <col min="6915" max="6915" width="7.42578125" customWidth="1"/>
    <col min="6916" max="6916" width="7" customWidth="1"/>
    <col min="6919" max="6920" width="9.28515625" bestFit="1" customWidth="1"/>
    <col min="6921" max="6921" width="9.5703125" customWidth="1"/>
    <col min="6922" max="6922" width="9.28515625" bestFit="1" customWidth="1"/>
    <col min="6923" max="6923" width="9.85546875" bestFit="1" customWidth="1"/>
    <col min="6924" max="6924" width="9.42578125" bestFit="1" customWidth="1"/>
    <col min="6925" max="6930" width="9.28515625" bestFit="1" customWidth="1"/>
    <col min="7169" max="7169" width="52.42578125" bestFit="1" customWidth="1"/>
    <col min="7170" max="7170" width="5.42578125" customWidth="1"/>
    <col min="7171" max="7171" width="7.42578125" customWidth="1"/>
    <col min="7172" max="7172" width="7" customWidth="1"/>
    <col min="7175" max="7176" width="9.28515625" bestFit="1" customWidth="1"/>
    <col min="7177" max="7177" width="9.5703125" customWidth="1"/>
    <col min="7178" max="7178" width="9.28515625" bestFit="1" customWidth="1"/>
    <col min="7179" max="7179" width="9.85546875" bestFit="1" customWidth="1"/>
    <col min="7180" max="7180" width="9.42578125" bestFit="1" customWidth="1"/>
    <col min="7181" max="7186" width="9.28515625" bestFit="1" customWidth="1"/>
    <col min="7425" max="7425" width="52.42578125" bestFit="1" customWidth="1"/>
    <col min="7426" max="7426" width="5.42578125" customWidth="1"/>
    <col min="7427" max="7427" width="7.42578125" customWidth="1"/>
    <col min="7428" max="7428" width="7" customWidth="1"/>
    <col min="7431" max="7432" width="9.28515625" bestFit="1" customWidth="1"/>
    <col min="7433" max="7433" width="9.5703125" customWidth="1"/>
    <col min="7434" max="7434" width="9.28515625" bestFit="1" customWidth="1"/>
    <col min="7435" max="7435" width="9.85546875" bestFit="1" customWidth="1"/>
    <col min="7436" max="7436" width="9.42578125" bestFit="1" customWidth="1"/>
    <col min="7437" max="7442" width="9.28515625" bestFit="1" customWidth="1"/>
    <col min="7681" max="7681" width="52.42578125" bestFit="1" customWidth="1"/>
    <col min="7682" max="7682" width="5.42578125" customWidth="1"/>
    <col min="7683" max="7683" width="7.42578125" customWidth="1"/>
    <col min="7684" max="7684" width="7" customWidth="1"/>
    <col min="7687" max="7688" width="9.28515625" bestFit="1" customWidth="1"/>
    <col min="7689" max="7689" width="9.5703125" customWidth="1"/>
    <col min="7690" max="7690" width="9.28515625" bestFit="1" customWidth="1"/>
    <col min="7691" max="7691" width="9.85546875" bestFit="1" customWidth="1"/>
    <col min="7692" max="7692" width="9.42578125" bestFit="1" customWidth="1"/>
    <col min="7693" max="7698" width="9.28515625" bestFit="1" customWidth="1"/>
    <col min="7937" max="7937" width="52.42578125" bestFit="1" customWidth="1"/>
    <col min="7938" max="7938" width="5.42578125" customWidth="1"/>
    <col min="7939" max="7939" width="7.42578125" customWidth="1"/>
    <col min="7940" max="7940" width="7" customWidth="1"/>
    <col min="7943" max="7944" width="9.28515625" bestFit="1" customWidth="1"/>
    <col min="7945" max="7945" width="9.5703125" customWidth="1"/>
    <col min="7946" max="7946" width="9.28515625" bestFit="1" customWidth="1"/>
    <col min="7947" max="7947" width="9.85546875" bestFit="1" customWidth="1"/>
    <col min="7948" max="7948" width="9.42578125" bestFit="1" customWidth="1"/>
    <col min="7949" max="7954" width="9.28515625" bestFit="1" customWidth="1"/>
    <col min="8193" max="8193" width="52.42578125" bestFit="1" customWidth="1"/>
    <col min="8194" max="8194" width="5.42578125" customWidth="1"/>
    <col min="8195" max="8195" width="7.42578125" customWidth="1"/>
    <col min="8196" max="8196" width="7" customWidth="1"/>
    <col min="8199" max="8200" width="9.28515625" bestFit="1" customWidth="1"/>
    <col min="8201" max="8201" width="9.5703125" customWidth="1"/>
    <col min="8202" max="8202" width="9.28515625" bestFit="1" customWidth="1"/>
    <col min="8203" max="8203" width="9.85546875" bestFit="1" customWidth="1"/>
    <col min="8204" max="8204" width="9.42578125" bestFit="1" customWidth="1"/>
    <col min="8205" max="8210" width="9.28515625" bestFit="1" customWidth="1"/>
    <col min="8449" max="8449" width="52.42578125" bestFit="1" customWidth="1"/>
    <col min="8450" max="8450" width="5.42578125" customWidth="1"/>
    <col min="8451" max="8451" width="7.42578125" customWidth="1"/>
    <col min="8452" max="8452" width="7" customWidth="1"/>
    <col min="8455" max="8456" width="9.28515625" bestFit="1" customWidth="1"/>
    <col min="8457" max="8457" width="9.5703125" customWidth="1"/>
    <col min="8458" max="8458" width="9.28515625" bestFit="1" customWidth="1"/>
    <col min="8459" max="8459" width="9.85546875" bestFit="1" customWidth="1"/>
    <col min="8460" max="8460" width="9.42578125" bestFit="1" customWidth="1"/>
    <col min="8461" max="8466" width="9.28515625" bestFit="1" customWidth="1"/>
    <col min="8705" max="8705" width="52.42578125" bestFit="1" customWidth="1"/>
    <col min="8706" max="8706" width="5.42578125" customWidth="1"/>
    <col min="8707" max="8707" width="7.42578125" customWidth="1"/>
    <col min="8708" max="8708" width="7" customWidth="1"/>
    <col min="8711" max="8712" width="9.28515625" bestFit="1" customWidth="1"/>
    <col min="8713" max="8713" width="9.5703125" customWidth="1"/>
    <col min="8714" max="8714" width="9.28515625" bestFit="1" customWidth="1"/>
    <col min="8715" max="8715" width="9.85546875" bestFit="1" customWidth="1"/>
    <col min="8716" max="8716" width="9.42578125" bestFit="1" customWidth="1"/>
    <col min="8717" max="8722" width="9.28515625" bestFit="1" customWidth="1"/>
    <col min="8961" max="8961" width="52.42578125" bestFit="1" customWidth="1"/>
    <col min="8962" max="8962" width="5.42578125" customWidth="1"/>
    <col min="8963" max="8963" width="7.42578125" customWidth="1"/>
    <col min="8964" max="8964" width="7" customWidth="1"/>
    <col min="8967" max="8968" width="9.28515625" bestFit="1" customWidth="1"/>
    <col min="8969" max="8969" width="9.5703125" customWidth="1"/>
    <col min="8970" max="8970" width="9.28515625" bestFit="1" customWidth="1"/>
    <col min="8971" max="8971" width="9.85546875" bestFit="1" customWidth="1"/>
    <col min="8972" max="8972" width="9.42578125" bestFit="1" customWidth="1"/>
    <col min="8973" max="8978" width="9.28515625" bestFit="1" customWidth="1"/>
    <col min="9217" max="9217" width="52.42578125" bestFit="1" customWidth="1"/>
    <col min="9218" max="9218" width="5.42578125" customWidth="1"/>
    <col min="9219" max="9219" width="7.42578125" customWidth="1"/>
    <col min="9220" max="9220" width="7" customWidth="1"/>
    <col min="9223" max="9224" width="9.28515625" bestFit="1" customWidth="1"/>
    <col min="9225" max="9225" width="9.5703125" customWidth="1"/>
    <col min="9226" max="9226" width="9.28515625" bestFit="1" customWidth="1"/>
    <col min="9227" max="9227" width="9.85546875" bestFit="1" customWidth="1"/>
    <col min="9228" max="9228" width="9.42578125" bestFit="1" customWidth="1"/>
    <col min="9229" max="9234" width="9.28515625" bestFit="1" customWidth="1"/>
    <col min="9473" max="9473" width="52.42578125" bestFit="1" customWidth="1"/>
    <col min="9474" max="9474" width="5.42578125" customWidth="1"/>
    <col min="9475" max="9475" width="7.42578125" customWidth="1"/>
    <col min="9476" max="9476" width="7" customWidth="1"/>
    <col min="9479" max="9480" width="9.28515625" bestFit="1" customWidth="1"/>
    <col min="9481" max="9481" width="9.5703125" customWidth="1"/>
    <col min="9482" max="9482" width="9.28515625" bestFit="1" customWidth="1"/>
    <col min="9483" max="9483" width="9.85546875" bestFit="1" customWidth="1"/>
    <col min="9484" max="9484" width="9.42578125" bestFit="1" customWidth="1"/>
    <col min="9485" max="9490" width="9.28515625" bestFit="1" customWidth="1"/>
    <col min="9729" max="9729" width="52.42578125" bestFit="1" customWidth="1"/>
    <col min="9730" max="9730" width="5.42578125" customWidth="1"/>
    <col min="9731" max="9731" width="7.42578125" customWidth="1"/>
    <col min="9732" max="9732" width="7" customWidth="1"/>
    <col min="9735" max="9736" width="9.28515625" bestFit="1" customWidth="1"/>
    <col min="9737" max="9737" width="9.5703125" customWidth="1"/>
    <col min="9738" max="9738" width="9.28515625" bestFit="1" customWidth="1"/>
    <col min="9739" max="9739" width="9.85546875" bestFit="1" customWidth="1"/>
    <col min="9740" max="9740" width="9.42578125" bestFit="1" customWidth="1"/>
    <col min="9741" max="9746" width="9.28515625" bestFit="1" customWidth="1"/>
    <col min="9985" max="9985" width="52.42578125" bestFit="1" customWidth="1"/>
    <col min="9986" max="9986" width="5.42578125" customWidth="1"/>
    <col min="9987" max="9987" width="7.42578125" customWidth="1"/>
    <col min="9988" max="9988" width="7" customWidth="1"/>
    <col min="9991" max="9992" width="9.28515625" bestFit="1" customWidth="1"/>
    <col min="9993" max="9993" width="9.5703125" customWidth="1"/>
    <col min="9994" max="9994" width="9.28515625" bestFit="1" customWidth="1"/>
    <col min="9995" max="9995" width="9.85546875" bestFit="1" customWidth="1"/>
    <col min="9996" max="9996" width="9.42578125" bestFit="1" customWidth="1"/>
    <col min="9997" max="10002" width="9.28515625" bestFit="1" customWidth="1"/>
    <col min="10241" max="10241" width="52.42578125" bestFit="1" customWidth="1"/>
    <col min="10242" max="10242" width="5.42578125" customWidth="1"/>
    <col min="10243" max="10243" width="7.42578125" customWidth="1"/>
    <col min="10244" max="10244" width="7" customWidth="1"/>
    <col min="10247" max="10248" width="9.28515625" bestFit="1" customWidth="1"/>
    <col min="10249" max="10249" width="9.5703125" customWidth="1"/>
    <col min="10250" max="10250" width="9.28515625" bestFit="1" customWidth="1"/>
    <col min="10251" max="10251" width="9.85546875" bestFit="1" customWidth="1"/>
    <col min="10252" max="10252" width="9.42578125" bestFit="1" customWidth="1"/>
    <col min="10253" max="10258" width="9.28515625" bestFit="1" customWidth="1"/>
    <col min="10497" max="10497" width="52.42578125" bestFit="1" customWidth="1"/>
    <col min="10498" max="10498" width="5.42578125" customWidth="1"/>
    <col min="10499" max="10499" width="7.42578125" customWidth="1"/>
    <col min="10500" max="10500" width="7" customWidth="1"/>
    <col min="10503" max="10504" width="9.28515625" bestFit="1" customWidth="1"/>
    <col min="10505" max="10505" width="9.5703125" customWidth="1"/>
    <col min="10506" max="10506" width="9.28515625" bestFit="1" customWidth="1"/>
    <col min="10507" max="10507" width="9.85546875" bestFit="1" customWidth="1"/>
    <col min="10508" max="10508" width="9.42578125" bestFit="1" customWidth="1"/>
    <col min="10509" max="10514" width="9.28515625" bestFit="1" customWidth="1"/>
    <col min="10753" max="10753" width="52.42578125" bestFit="1" customWidth="1"/>
    <col min="10754" max="10754" width="5.42578125" customWidth="1"/>
    <col min="10755" max="10755" width="7.42578125" customWidth="1"/>
    <col min="10756" max="10756" width="7" customWidth="1"/>
    <col min="10759" max="10760" width="9.28515625" bestFit="1" customWidth="1"/>
    <col min="10761" max="10761" width="9.5703125" customWidth="1"/>
    <col min="10762" max="10762" width="9.28515625" bestFit="1" customWidth="1"/>
    <col min="10763" max="10763" width="9.85546875" bestFit="1" customWidth="1"/>
    <col min="10764" max="10764" width="9.42578125" bestFit="1" customWidth="1"/>
    <col min="10765" max="10770" width="9.28515625" bestFit="1" customWidth="1"/>
    <col min="11009" max="11009" width="52.42578125" bestFit="1" customWidth="1"/>
    <col min="11010" max="11010" width="5.42578125" customWidth="1"/>
    <col min="11011" max="11011" width="7.42578125" customWidth="1"/>
    <col min="11012" max="11012" width="7" customWidth="1"/>
    <col min="11015" max="11016" width="9.28515625" bestFit="1" customWidth="1"/>
    <col min="11017" max="11017" width="9.5703125" customWidth="1"/>
    <col min="11018" max="11018" width="9.28515625" bestFit="1" customWidth="1"/>
    <col min="11019" max="11019" width="9.85546875" bestFit="1" customWidth="1"/>
    <col min="11020" max="11020" width="9.42578125" bestFit="1" customWidth="1"/>
    <col min="11021" max="11026" width="9.28515625" bestFit="1" customWidth="1"/>
    <col min="11265" max="11265" width="52.42578125" bestFit="1" customWidth="1"/>
    <col min="11266" max="11266" width="5.42578125" customWidth="1"/>
    <col min="11267" max="11267" width="7.42578125" customWidth="1"/>
    <col min="11268" max="11268" width="7" customWidth="1"/>
    <col min="11271" max="11272" width="9.28515625" bestFit="1" customWidth="1"/>
    <col min="11273" max="11273" width="9.5703125" customWidth="1"/>
    <col min="11274" max="11274" width="9.28515625" bestFit="1" customWidth="1"/>
    <col min="11275" max="11275" width="9.85546875" bestFit="1" customWidth="1"/>
    <col min="11276" max="11276" width="9.42578125" bestFit="1" customWidth="1"/>
    <col min="11277" max="11282" width="9.28515625" bestFit="1" customWidth="1"/>
    <col min="11521" max="11521" width="52.42578125" bestFit="1" customWidth="1"/>
    <col min="11522" max="11522" width="5.42578125" customWidth="1"/>
    <col min="11523" max="11523" width="7.42578125" customWidth="1"/>
    <col min="11524" max="11524" width="7" customWidth="1"/>
    <col min="11527" max="11528" width="9.28515625" bestFit="1" customWidth="1"/>
    <col min="11529" max="11529" width="9.5703125" customWidth="1"/>
    <col min="11530" max="11530" width="9.28515625" bestFit="1" customWidth="1"/>
    <col min="11531" max="11531" width="9.85546875" bestFit="1" customWidth="1"/>
    <col min="11532" max="11532" width="9.42578125" bestFit="1" customWidth="1"/>
    <col min="11533" max="11538" width="9.28515625" bestFit="1" customWidth="1"/>
    <col min="11777" max="11777" width="52.42578125" bestFit="1" customWidth="1"/>
    <col min="11778" max="11778" width="5.42578125" customWidth="1"/>
    <col min="11779" max="11779" width="7.42578125" customWidth="1"/>
    <col min="11780" max="11780" width="7" customWidth="1"/>
    <col min="11783" max="11784" width="9.28515625" bestFit="1" customWidth="1"/>
    <col min="11785" max="11785" width="9.5703125" customWidth="1"/>
    <col min="11786" max="11786" width="9.28515625" bestFit="1" customWidth="1"/>
    <col min="11787" max="11787" width="9.85546875" bestFit="1" customWidth="1"/>
    <col min="11788" max="11788" width="9.42578125" bestFit="1" customWidth="1"/>
    <col min="11789" max="11794" width="9.28515625" bestFit="1" customWidth="1"/>
    <col min="12033" max="12033" width="52.42578125" bestFit="1" customWidth="1"/>
    <col min="12034" max="12034" width="5.42578125" customWidth="1"/>
    <col min="12035" max="12035" width="7.42578125" customWidth="1"/>
    <col min="12036" max="12036" width="7" customWidth="1"/>
    <col min="12039" max="12040" width="9.28515625" bestFit="1" customWidth="1"/>
    <col min="12041" max="12041" width="9.5703125" customWidth="1"/>
    <col min="12042" max="12042" width="9.28515625" bestFit="1" customWidth="1"/>
    <col min="12043" max="12043" width="9.85546875" bestFit="1" customWidth="1"/>
    <col min="12044" max="12044" width="9.42578125" bestFit="1" customWidth="1"/>
    <col min="12045" max="12050" width="9.28515625" bestFit="1" customWidth="1"/>
    <col min="12289" max="12289" width="52.42578125" bestFit="1" customWidth="1"/>
    <col min="12290" max="12290" width="5.42578125" customWidth="1"/>
    <col min="12291" max="12291" width="7.42578125" customWidth="1"/>
    <col min="12292" max="12292" width="7" customWidth="1"/>
    <col min="12295" max="12296" width="9.28515625" bestFit="1" customWidth="1"/>
    <col min="12297" max="12297" width="9.5703125" customWidth="1"/>
    <col min="12298" max="12298" width="9.28515625" bestFit="1" customWidth="1"/>
    <col min="12299" max="12299" width="9.85546875" bestFit="1" customWidth="1"/>
    <col min="12300" max="12300" width="9.42578125" bestFit="1" customWidth="1"/>
    <col min="12301" max="12306" width="9.28515625" bestFit="1" customWidth="1"/>
    <col min="12545" max="12545" width="52.42578125" bestFit="1" customWidth="1"/>
    <col min="12546" max="12546" width="5.42578125" customWidth="1"/>
    <col min="12547" max="12547" width="7.42578125" customWidth="1"/>
    <col min="12548" max="12548" width="7" customWidth="1"/>
    <col min="12551" max="12552" width="9.28515625" bestFit="1" customWidth="1"/>
    <col min="12553" max="12553" width="9.5703125" customWidth="1"/>
    <col min="12554" max="12554" width="9.28515625" bestFit="1" customWidth="1"/>
    <col min="12555" max="12555" width="9.85546875" bestFit="1" customWidth="1"/>
    <col min="12556" max="12556" width="9.42578125" bestFit="1" customWidth="1"/>
    <col min="12557" max="12562" width="9.28515625" bestFit="1" customWidth="1"/>
    <col min="12801" max="12801" width="52.42578125" bestFit="1" customWidth="1"/>
    <col min="12802" max="12802" width="5.42578125" customWidth="1"/>
    <col min="12803" max="12803" width="7.42578125" customWidth="1"/>
    <col min="12804" max="12804" width="7" customWidth="1"/>
    <col min="12807" max="12808" width="9.28515625" bestFit="1" customWidth="1"/>
    <col min="12809" max="12809" width="9.5703125" customWidth="1"/>
    <col min="12810" max="12810" width="9.28515625" bestFit="1" customWidth="1"/>
    <col min="12811" max="12811" width="9.85546875" bestFit="1" customWidth="1"/>
    <col min="12812" max="12812" width="9.42578125" bestFit="1" customWidth="1"/>
    <col min="12813" max="12818" width="9.28515625" bestFit="1" customWidth="1"/>
    <col min="13057" max="13057" width="52.42578125" bestFit="1" customWidth="1"/>
    <col min="13058" max="13058" width="5.42578125" customWidth="1"/>
    <col min="13059" max="13059" width="7.42578125" customWidth="1"/>
    <col min="13060" max="13060" width="7" customWidth="1"/>
    <col min="13063" max="13064" width="9.28515625" bestFit="1" customWidth="1"/>
    <col min="13065" max="13065" width="9.5703125" customWidth="1"/>
    <col min="13066" max="13066" width="9.28515625" bestFit="1" customWidth="1"/>
    <col min="13067" max="13067" width="9.85546875" bestFit="1" customWidth="1"/>
    <col min="13068" max="13068" width="9.42578125" bestFit="1" customWidth="1"/>
    <col min="13069" max="13074" width="9.28515625" bestFit="1" customWidth="1"/>
    <col min="13313" max="13313" width="52.42578125" bestFit="1" customWidth="1"/>
    <col min="13314" max="13314" width="5.42578125" customWidth="1"/>
    <col min="13315" max="13315" width="7.42578125" customWidth="1"/>
    <col min="13316" max="13316" width="7" customWidth="1"/>
    <col min="13319" max="13320" width="9.28515625" bestFit="1" customWidth="1"/>
    <col min="13321" max="13321" width="9.5703125" customWidth="1"/>
    <col min="13322" max="13322" width="9.28515625" bestFit="1" customWidth="1"/>
    <col min="13323" max="13323" width="9.85546875" bestFit="1" customWidth="1"/>
    <col min="13324" max="13324" width="9.42578125" bestFit="1" customWidth="1"/>
    <col min="13325" max="13330" width="9.28515625" bestFit="1" customWidth="1"/>
    <col min="13569" max="13569" width="52.42578125" bestFit="1" customWidth="1"/>
    <col min="13570" max="13570" width="5.42578125" customWidth="1"/>
    <col min="13571" max="13571" width="7.42578125" customWidth="1"/>
    <col min="13572" max="13572" width="7" customWidth="1"/>
    <col min="13575" max="13576" width="9.28515625" bestFit="1" customWidth="1"/>
    <col min="13577" max="13577" width="9.5703125" customWidth="1"/>
    <col min="13578" max="13578" width="9.28515625" bestFit="1" customWidth="1"/>
    <col min="13579" max="13579" width="9.85546875" bestFit="1" customWidth="1"/>
    <col min="13580" max="13580" width="9.42578125" bestFit="1" customWidth="1"/>
    <col min="13581" max="13586" width="9.28515625" bestFit="1" customWidth="1"/>
    <col min="13825" max="13825" width="52.42578125" bestFit="1" customWidth="1"/>
    <col min="13826" max="13826" width="5.42578125" customWidth="1"/>
    <col min="13827" max="13827" width="7.42578125" customWidth="1"/>
    <col min="13828" max="13828" width="7" customWidth="1"/>
    <col min="13831" max="13832" width="9.28515625" bestFit="1" customWidth="1"/>
    <col min="13833" max="13833" width="9.5703125" customWidth="1"/>
    <col min="13834" max="13834" width="9.28515625" bestFit="1" customWidth="1"/>
    <col min="13835" max="13835" width="9.85546875" bestFit="1" customWidth="1"/>
    <col min="13836" max="13836" width="9.42578125" bestFit="1" customWidth="1"/>
    <col min="13837" max="13842" width="9.28515625" bestFit="1" customWidth="1"/>
    <col min="14081" max="14081" width="52.42578125" bestFit="1" customWidth="1"/>
    <col min="14082" max="14082" width="5.42578125" customWidth="1"/>
    <col min="14083" max="14083" width="7.42578125" customWidth="1"/>
    <col min="14084" max="14084" width="7" customWidth="1"/>
    <col min="14087" max="14088" width="9.28515625" bestFit="1" customWidth="1"/>
    <col min="14089" max="14089" width="9.5703125" customWidth="1"/>
    <col min="14090" max="14090" width="9.28515625" bestFit="1" customWidth="1"/>
    <col min="14091" max="14091" width="9.85546875" bestFit="1" customWidth="1"/>
    <col min="14092" max="14092" width="9.42578125" bestFit="1" customWidth="1"/>
    <col min="14093" max="14098" width="9.28515625" bestFit="1" customWidth="1"/>
    <col min="14337" max="14337" width="52.42578125" bestFit="1" customWidth="1"/>
    <col min="14338" max="14338" width="5.42578125" customWidth="1"/>
    <col min="14339" max="14339" width="7.42578125" customWidth="1"/>
    <col min="14340" max="14340" width="7" customWidth="1"/>
    <col min="14343" max="14344" width="9.28515625" bestFit="1" customWidth="1"/>
    <col min="14345" max="14345" width="9.5703125" customWidth="1"/>
    <col min="14346" max="14346" width="9.28515625" bestFit="1" customWidth="1"/>
    <col min="14347" max="14347" width="9.85546875" bestFit="1" customWidth="1"/>
    <col min="14348" max="14348" width="9.42578125" bestFit="1" customWidth="1"/>
    <col min="14349" max="14354" width="9.28515625" bestFit="1" customWidth="1"/>
    <col min="14593" max="14593" width="52.42578125" bestFit="1" customWidth="1"/>
    <col min="14594" max="14594" width="5.42578125" customWidth="1"/>
    <col min="14595" max="14595" width="7.42578125" customWidth="1"/>
    <col min="14596" max="14596" width="7" customWidth="1"/>
    <col min="14599" max="14600" width="9.28515625" bestFit="1" customWidth="1"/>
    <col min="14601" max="14601" width="9.5703125" customWidth="1"/>
    <col min="14602" max="14602" width="9.28515625" bestFit="1" customWidth="1"/>
    <col min="14603" max="14603" width="9.85546875" bestFit="1" customWidth="1"/>
    <col min="14604" max="14604" width="9.42578125" bestFit="1" customWidth="1"/>
    <col min="14605" max="14610" width="9.28515625" bestFit="1" customWidth="1"/>
    <col min="14849" max="14849" width="52.42578125" bestFit="1" customWidth="1"/>
    <col min="14850" max="14850" width="5.42578125" customWidth="1"/>
    <col min="14851" max="14851" width="7.42578125" customWidth="1"/>
    <col min="14852" max="14852" width="7" customWidth="1"/>
    <col min="14855" max="14856" width="9.28515625" bestFit="1" customWidth="1"/>
    <col min="14857" max="14857" width="9.5703125" customWidth="1"/>
    <col min="14858" max="14858" width="9.28515625" bestFit="1" customWidth="1"/>
    <col min="14859" max="14859" width="9.85546875" bestFit="1" customWidth="1"/>
    <col min="14860" max="14860" width="9.42578125" bestFit="1" customWidth="1"/>
    <col min="14861" max="14866" width="9.28515625" bestFit="1" customWidth="1"/>
    <col min="15105" max="15105" width="52.42578125" bestFit="1" customWidth="1"/>
    <col min="15106" max="15106" width="5.42578125" customWidth="1"/>
    <col min="15107" max="15107" width="7.42578125" customWidth="1"/>
    <col min="15108" max="15108" width="7" customWidth="1"/>
    <col min="15111" max="15112" width="9.28515625" bestFit="1" customWidth="1"/>
    <col min="15113" max="15113" width="9.5703125" customWidth="1"/>
    <col min="15114" max="15114" width="9.28515625" bestFit="1" customWidth="1"/>
    <col min="15115" max="15115" width="9.85546875" bestFit="1" customWidth="1"/>
    <col min="15116" max="15116" width="9.42578125" bestFit="1" customWidth="1"/>
    <col min="15117" max="15122" width="9.28515625" bestFit="1" customWidth="1"/>
    <col min="15361" max="15361" width="52.42578125" bestFit="1" customWidth="1"/>
    <col min="15362" max="15362" width="5.42578125" customWidth="1"/>
    <col min="15363" max="15363" width="7.42578125" customWidth="1"/>
    <col min="15364" max="15364" width="7" customWidth="1"/>
    <col min="15367" max="15368" width="9.28515625" bestFit="1" customWidth="1"/>
    <col min="15369" max="15369" width="9.5703125" customWidth="1"/>
    <col min="15370" max="15370" width="9.28515625" bestFit="1" customWidth="1"/>
    <col min="15371" max="15371" width="9.85546875" bestFit="1" customWidth="1"/>
    <col min="15372" max="15372" width="9.42578125" bestFit="1" customWidth="1"/>
    <col min="15373" max="15378" width="9.28515625" bestFit="1" customWidth="1"/>
    <col min="15617" max="15617" width="52.42578125" bestFit="1" customWidth="1"/>
    <col min="15618" max="15618" width="5.42578125" customWidth="1"/>
    <col min="15619" max="15619" width="7.42578125" customWidth="1"/>
    <col min="15620" max="15620" width="7" customWidth="1"/>
    <col min="15623" max="15624" width="9.28515625" bestFit="1" customWidth="1"/>
    <col min="15625" max="15625" width="9.5703125" customWidth="1"/>
    <col min="15626" max="15626" width="9.28515625" bestFit="1" customWidth="1"/>
    <col min="15627" max="15627" width="9.85546875" bestFit="1" customWidth="1"/>
    <col min="15628" max="15628" width="9.42578125" bestFit="1" customWidth="1"/>
    <col min="15629" max="15634" width="9.28515625" bestFit="1" customWidth="1"/>
    <col min="15873" max="15873" width="52.42578125" bestFit="1" customWidth="1"/>
    <col min="15874" max="15874" width="5.42578125" customWidth="1"/>
    <col min="15875" max="15875" width="7.42578125" customWidth="1"/>
    <col min="15876" max="15876" width="7" customWidth="1"/>
    <col min="15879" max="15880" width="9.28515625" bestFit="1" customWidth="1"/>
    <col min="15881" max="15881" width="9.5703125" customWidth="1"/>
    <col min="15882" max="15882" width="9.28515625" bestFit="1" customWidth="1"/>
    <col min="15883" max="15883" width="9.85546875" bestFit="1" customWidth="1"/>
    <col min="15884" max="15884" width="9.42578125" bestFit="1" customWidth="1"/>
    <col min="15885" max="15890" width="9.28515625" bestFit="1" customWidth="1"/>
    <col min="16129" max="16129" width="52.42578125" bestFit="1" customWidth="1"/>
    <col min="16130" max="16130" width="5.42578125" customWidth="1"/>
    <col min="16131" max="16131" width="7.42578125" customWidth="1"/>
    <col min="16132" max="16132" width="7" customWidth="1"/>
    <col min="16135" max="16136" width="9.28515625" bestFit="1" customWidth="1"/>
    <col min="16137" max="16137" width="9.5703125" customWidth="1"/>
    <col min="16138" max="16138" width="9.28515625" bestFit="1" customWidth="1"/>
    <col min="16139" max="16139" width="9.85546875" bestFit="1" customWidth="1"/>
    <col min="16140" max="16140" width="9.42578125" bestFit="1" customWidth="1"/>
    <col min="16141" max="16146" width="9.28515625" bestFit="1" customWidth="1"/>
  </cols>
  <sheetData>
    <row r="1" spans="1:27" ht="15.75" thickBot="1" x14ac:dyDescent="0.3">
      <c r="A1" s="1">
        <v>5</v>
      </c>
      <c r="B1" s="261" t="s">
        <v>0</v>
      </c>
      <c r="C1" s="262"/>
      <c r="D1" s="262"/>
      <c r="E1" s="262"/>
      <c r="F1" s="262"/>
      <c r="G1" s="263"/>
      <c r="H1" s="264"/>
      <c r="I1" s="265" t="s">
        <v>1</v>
      </c>
      <c r="J1" s="266"/>
      <c r="K1" s="266"/>
      <c r="L1" s="266"/>
      <c r="M1" s="266"/>
      <c r="N1" s="266"/>
      <c r="O1" s="266"/>
      <c r="P1" s="266"/>
      <c r="Q1" s="266"/>
      <c r="R1" s="266"/>
      <c r="S1" s="131"/>
      <c r="T1" s="131"/>
      <c r="U1" s="131"/>
      <c r="V1" s="131"/>
      <c r="W1" s="131"/>
      <c r="X1" s="131"/>
      <c r="Y1" s="131"/>
      <c r="Z1" s="131"/>
      <c r="AA1" s="131"/>
    </row>
    <row r="2" spans="1:27" ht="15.75" thickBot="1" x14ac:dyDescent="0.3">
      <c r="A2" s="132">
        <f>'[3]1'!A2</f>
        <v>8</v>
      </c>
      <c r="B2" s="267" t="s">
        <v>2</v>
      </c>
      <c r="C2" s="269" t="s">
        <v>3</v>
      </c>
      <c r="D2" s="271" t="s">
        <v>4</v>
      </c>
      <c r="E2" s="271"/>
      <c r="F2" s="272"/>
      <c r="G2" s="273" t="s">
        <v>5</v>
      </c>
      <c r="H2" s="273" t="s">
        <v>6</v>
      </c>
      <c r="I2" s="275" t="s">
        <v>4</v>
      </c>
      <c r="J2" s="276"/>
      <c r="K2" s="276"/>
      <c r="L2" s="276"/>
      <c r="M2" s="276"/>
      <c r="N2" s="276"/>
      <c r="O2" s="276"/>
      <c r="P2" s="277"/>
      <c r="Q2" s="134" t="s">
        <v>5</v>
      </c>
      <c r="R2" s="133" t="s">
        <v>6</v>
      </c>
      <c r="S2" s="131"/>
      <c r="T2" s="131"/>
      <c r="U2" s="131"/>
      <c r="V2" s="131"/>
      <c r="W2" s="131"/>
      <c r="X2" s="131"/>
      <c r="Y2" s="131"/>
      <c r="Z2" s="131"/>
      <c r="AA2" s="131"/>
    </row>
    <row r="3" spans="1:27" ht="15.75" thickBot="1" x14ac:dyDescent="0.3">
      <c r="A3" s="132">
        <f>'[3]1'!A3</f>
        <v>2023</v>
      </c>
      <c r="B3" s="268"/>
      <c r="C3" s="270"/>
      <c r="D3" s="135" t="s">
        <v>9</v>
      </c>
      <c r="E3" s="136" t="s">
        <v>10</v>
      </c>
      <c r="F3" s="137" t="s">
        <v>11</v>
      </c>
      <c r="G3" s="274"/>
      <c r="H3" s="274"/>
      <c r="I3" s="138" t="s">
        <v>13</v>
      </c>
      <c r="J3" s="139" t="s">
        <v>14</v>
      </c>
      <c r="K3" s="139" t="s">
        <v>15</v>
      </c>
      <c r="L3" s="139" t="s">
        <v>16</v>
      </c>
      <c r="M3" s="139" t="s">
        <v>17</v>
      </c>
      <c r="N3" s="140" t="s">
        <v>18</v>
      </c>
      <c r="O3" s="134" t="s">
        <v>19</v>
      </c>
      <c r="P3" s="138" t="s">
        <v>20</v>
      </c>
      <c r="Q3" s="141" t="s">
        <v>21</v>
      </c>
      <c r="R3" s="142" t="s">
        <v>21</v>
      </c>
      <c r="S3" s="131"/>
      <c r="T3" s="131"/>
      <c r="U3" s="131"/>
      <c r="V3" s="131"/>
      <c r="W3" s="131"/>
      <c r="X3" s="131"/>
      <c r="Y3" s="131"/>
      <c r="Z3" s="131"/>
      <c r="AA3" s="131"/>
    </row>
    <row r="4" spans="1:27" ht="15.75" thickBot="1" x14ac:dyDescent="0.3">
      <c r="A4" s="143" t="s">
        <v>22</v>
      </c>
      <c r="B4" s="144">
        <v>1057</v>
      </c>
      <c r="C4" s="145">
        <f>'[3]4'!C70</f>
        <v>-948</v>
      </c>
      <c r="D4" s="145">
        <f>'[3]4'!D70</f>
        <v>175</v>
      </c>
      <c r="E4" s="145">
        <f>'[3]4'!E70</f>
        <v>5044</v>
      </c>
      <c r="F4" s="145">
        <f>'[3]4'!F70</f>
        <v>4730</v>
      </c>
      <c r="G4" s="146">
        <f>'[3]4'!G70</f>
        <v>1.2000000000398359E-2</v>
      </c>
      <c r="H4" s="146">
        <f>'[3]4'!H70</f>
        <v>0</v>
      </c>
      <c r="I4" s="147">
        <f>'[3]4'!I70</f>
        <v>-33069.049999999974</v>
      </c>
      <c r="J4" s="146">
        <f>'[3]4'!J70</f>
        <v>60390.779999999824</v>
      </c>
      <c r="K4" s="146">
        <f>'[3]4'!K70</f>
        <v>17724.260000000009</v>
      </c>
      <c r="L4" s="146">
        <f>'[3]4'!L70</f>
        <v>40812</v>
      </c>
      <c r="M4" s="146">
        <f>'[3]4'!M70</f>
        <v>33578.950000000012</v>
      </c>
      <c r="N4" s="146">
        <f>'[3]4'!N70</f>
        <v>344639.39</v>
      </c>
      <c r="O4" s="146">
        <f>'[3]4'!O70</f>
        <v>-2.9103830456733704E-11</v>
      </c>
      <c r="P4" s="146">
        <f>'[3]4'!P70</f>
        <v>0</v>
      </c>
      <c r="Q4" s="146">
        <f>'[3]4'!Q70</f>
        <v>21674.05</v>
      </c>
      <c r="R4" s="146">
        <f>'[3]4'!R70</f>
        <v>500.72999999999615</v>
      </c>
      <c r="S4" s="131"/>
      <c r="T4" s="131"/>
      <c r="U4" s="131"/>
      <c r="V4" s="131"/>
      <c r="W4" s="131"/>
      <c r="X4" s="131"/>
      <c r="Y4" s="131"/>
      <c r="Z4" s="131"/>
      <c r="AA4" s="131"/>
    </row>
    <row r="5" spans="1:27" x14ac:dyDescent="0.25">
      <c r="A5" s="148" t="s">
        <v>27</v>
      </c>
      <c r="B5" s="149">
        <f>B4+1</f>
        <v>1058</v>
      </c>
      <c r="C5" s="150"/>
      <c r="D5" s="36"/>
      <c r="E5" s="151">
        <v>4905</v>
      </c>
      <c r="F5" s="152"/>
      <c r="G5" s="153"/>
      <c r="H5" s="154"/>
      <c r="I5" s="155"/>
      <c r="J5" s="153"/>
      <c r="K5" s="154"/>
      <c r="L5" s="155"/>
      <c r="M5" s="156"/>
      <c r="N5" s="154"/>
      <c r="O5" s="157"/>
      <c r="P5" s="153"/>
      <c r="Q5" s="154"/>
      <c r="R5" s="154"/>
      <c r="S5" s="131"/>
      <c r="T5" s="131"/>
      <c r="U5" s="131"/>
      <c r="V5" s="131"/>
      <c r="W5" s="131"/>
      <c r="X5" s="131"/>
      <c r="Y5" s="131"/>
      <c r="Z5" s="131"/>
      <c r="AA5" s="131"/>
    </row>
    <row r="6" spans="1:27" x14ac:dyDescent="0.25">
      <c r="A6" s="148" t="s">
        <v>27</v>
      </c>
      <c r="B6" s="149">
        <f t="shared" ref="B6:B29" si="0">B5+1</f>
        <v>1059</v>
      </c>
      <c r="C6" s="150"/>
      <c r="D6" s="36"/>
      <c r="E6" s="151">
        <v>110</v>
      </c>
      <c r="F6" s="152"/>
      <c r="G6" s="153"/>
      <c r="H6" s="154"/>
      <c r="I6" s="155"/>
      <c r="J6" s="153"/>
      <c r="K6" s="154"/>
      <c r="L6" s="155"/>
      <c r="M6" s="156"/>
      <c r="N6" s="154"/>
      <c r="O6" s="157"/>
      <c r="P6" s="153"/>
      <c r="Q6" s="154"/>
      <c r="R6" s="154"/>
      <c r="S6" s="131"/>
      <c r="T6" s="131"/>
      <c r="U6" s="131"/>
      <c r="V6" s="131"/>
      <c r="W6" s="131"/>
      <c r="X6" s="131"/>
      <c r="Y6" s="131"/>
      <c r="Z6" s="131"/>
      <c r="AA6" s="131"/>
    </row>
    <row r="7" spans="1:27" x14ac:dyDescent="0.25">
      <c r="A7" s="148" t="s">
        <v>28</v>
      </c>
      <c r="B7" s="149">
        <f t="shared" si="0"/>
        <v>1060</v>
      </c>
      <c r="C7" s="150"/>
      <c r="D7" s="36"/>
      <c r="E7" s="151"/>
      <c r="F7" s="152">
        <v>1490</v>
      </c>
      <c r="G7" s="153"/>
      <c r="H7" s="154"/>
      <c r="I7" s="155"/>
      <c r="J7" s="153"/>
      <c r="K7" s="154"/>
      <c r="L7" s="155"/>
      <c r="M7" s="156"/>
      <c r="N7" s="154"/>
      <c r="O7" s="157"/>
      <c r="P7" s="153"/>
      <c r="Q7" s="154"/>
      <c r="R7" s="154"/>
      <c r="S7" s="131"/>
      <c r="T7" s="131"/>
      <c r="U7" s="131"/>
      <c r="V7" s="131"/>
      <c r="W7" s="131"/>
      <c r="X7" s="131"/>
      <c r="Y7" s="131"/>
      <c r="Z7" s="131"/>
      <c r="AA7" s="131"/>
    </row>
    <row r="8" spans="1:27" x14ac:dyDescent="0.25">
      <c r="A8" s="148" t="s">
        <v>80</v>
      </c>
      <c r="B8" s="149">
        <f t="shared" si="0"/>
        <v>1061</v>
      </c>
      <c r="C8" s="150"/>
      <c r="D8" s="36">
        <v>1500</v>
      </c>
      <c r="E8" s="151"/>
      <c r="F8" s="152"/>
      <c r="G8" s="153"/>
      <c r="H8" s="154"/>
      <c r="I8" s="155"/>
      <c r="J8" s="153"/>
      <c r="K8" s="154"/>
      <c r="L8" s="155"/>
      <c r="M8" s="156"/>
      <c r="N8" s="154"/>
      <c r="O8" s="157"/>
      <c r="P8" s="153"/>
      <c r="Q8" s="154"/>
      <c r="R8" s="154"/>
      <c r="S8" s="131"/>
      <c r="T8" s="131"/>
      <c r="U8" s="131"/>
      <c r="V8" s="131"/>
      <c r="W8" s="131"/>
      <c r="X8" s="131"/>
      <c r="Y8" s="131"/>
      <c r="Z8" s="131"/>
      <c r="AA8" s="131"/>
    </row>
    <row r="9" spans="1:27" x14ac:dyDescent="0.25">
      <c r="A9" s="148" t="s">
        <v>81</v>
      </c>
      <c r="B9" s="149">
        <f t="shared" si="0"/>
        <v>1062</v>
      </c>
      <c r="C9" s="150"/>
      <c r="D9" s="36">
        <v>1222</v>
      </c>
      <c r="E9" s="151"/>
      <c r="F9" s="152"/>
      <c r="G9" s="153"/>
      <c r="H9" s="154"/>
      <c r="I9" s="155"/>
      <c r="J9" s="153"/>
      <c r="K9" s="154"/>
      <c r="L9" s="155"/>
      <c r="M9" s="156"/>
      <c r="N9" s="154"/>
      <c r="O9" s="157"/>
      <c r="P9" s="153"/>
      <c r="Q9" s="154"/>
      <c r="R9" s="154"/>
      <c r="S9" s="131"/>
      <c r="T9" s="131"/>
      <c r="U9" s="131"/>
      <c r="V9" s="131"/>
      <c r="W9" s="131"/>
      <c r="X9" s="131"/>
      <c r="Y9" s="131"/>
      <c r="Z9" s="131"/>
      <c r="AA9" s="131"/>
    </row>
    <row r="10" spans="1:27" x14ac:dyDescent="0.25">
      <c r="A10" s="148" t="s">
        <v>82</v>
      </c>
      <c r="B10" s="149">
        <f t="shared" si="0"/>
        <v>1063</v>
      </c>
      <c r="C10" s="150"/>
      <c r="D10" s="36">
        <v>1595</v>
      </c>
      <c r="E10" s="151"/>
      <c r="F10" s="152"/>
      <c r="G10" s="153"/>
      <c r="H10" s="154"/>
      <c r="I10" s="155"/>
      <c r="J10" s="153"/>
      <c r="K10" s="154"/>
      <c r="L10" s="155"/>
      <c r="M10" s="156"/>
      <c r="N10" s="154"/>
      <c r="O10" s="157"/>
      <c r="P10" s="153"/>
      <c r="Q10" s="154"/>
      <c r="R10" s="154"/>
      <c r="S10" s="131"/>
      <c r="T10" s="131"/>
      <c r="U10" s="131"/>
      <c r="V10" s="131"/>
      <c r="W10" s="131"/>
      <c r="X10" s="131"/>
      <c r="Y10" s="131"/>
      <c r="Z10" s="131"/>
      <c r="AA10" s="131"/>
    </row>
    <row r="11" spans="1:27" x14ac:dyDescent="0.25">
      <c r="A11" s="148" t="s">
        <v>83</v>
      </c>
      <c r="B11" s="149">
        <f t="shared" si="0"/>
        <v>1064</v>
      </c>
      <c r="C11" s="150"/>
      <c r="D11" s="36"/>
      <c r="E11" s="151"/>
      <c r="F11" s="152"/>
      <c r="G11" s="153"/>
      <c r="H11" s="154"/>
      <c r="I11" s="155"/>
      <c r="J11" s="153"/>
      <c r="K11" s="154"/>
      <c r="L11" s="155"/>
      <c r="M11" s="156"/>
      <c r="N11" s="154">
        <v>5000</v>
      </c>
      <c r="O11" s="157"/>
      <c r="P11" s="153"/>
      <c r="Q11" s="154"/>
      <c r="R11" s="154"/>
      <c r="S11" s="131"/>
      <c r="T11" s="131"/>
      <c r="U11" s="131"/>
      <c r="V11" s="131"/>
      <c r="W11" s="131"/>
      <c r="X11" s="131"/>
      <c r="Y11" s="131"/>
      <c r="Z11" s="131"/>
      <c r="AA11" s="131"/>
    </row>
    <row r="12" spans="1:27" x14ac:dyDescent="0.25">
      <c r="A12" s="148"/>
      <c r="B12" s="149">
        <f t="shared" si="0"/>
        <v>1065</v>
      </c>
      <c r="C12" s="150"/>
      <c r="D12" s="36"/>
      <c r="E12" s="151"/>
      <c r="F12" s="152"/>
      <c r="G12" s="153"/>
      <c r="H12" s="154"/>
      <c r="I12" s="155"/>
      <c r="J12" s="153"/>
      <c r="K12" s="154"/>
      <c r="L12" s="155"/>
      <c r="M12" s="156"/>
      <c r="N12" s="154"/>
      <c r="O12" s="157"/>
      <c r="P12" s="153"/>
      <c r="Q12" s="154"/>
      <c r="R12" s="154"/>
      <c r="S12" s="131"/>
      <c r="T12" s="131"/>
      <c r="U12" s="131"/>
      <c r="V12" s="131"/>
      <c r="W12" s="131"/>
      <c r="X12" s="131"/>
      <c r="Y12" s="131"/>
      <c r="Z12" s="131"/>
      <c r="AA12" s="131"/>
    </row>
    <row r="13" spans="1:27" x14ac:dyDescent="0.25">
      <c r="A13" s="148"/>
      <c r="B13" s="149">
        <f t="shared" si="0"/>
        <v>1066</v>
      </c>
      <c r="C13" s="150"/>
      <c r="D13" s="36"/>
      <c r="E13" s="151"/>
      <c r="F13" s="152"/>
      <c r="G13" s="153"/>
      <c r="H13" s="154"/>
      <c r="I13" s="155"/>
      <c r="J13" s="153"/>
      <c r="K13" s="154"/>
      <c r="L13" s="155"/>
      <c r="M13" s="156"/>
      <c r="N13" s="154"/>
      <c r="O13" s="157"/>
      <c r="P13" s="153"/>
      <c r="Q13" s="154"/>
      <c r="R13" s="154"/>
      <c r="S13" s="131"/>
      <c r="T13" s="131"/>
      <c r="U13" s="131"/>
      <c r="V13" s="131"/>
      <c r="W13" s="131"/>
      <c r="X13" s="131"/>
      <c r="Y13" s="131"/>
      <c r="Z13" s="131"/>
      <c r="AA13" s="131"/>
    </row>
    <row r="14" spans="1:27" x14ac:dyDescent="0.25">
      <c r="A14" s="148"/>
      <c r="B14" s="149">
        <f t="shared" si="0"/>
        <v>1067</v>
      </c>
      <c r="C14" s="150"/>
      <c r="D14" s="158"/>
      <c r="E14" s="151"/>
      <c r="F14" s="152"/>
      <c r="G14" s="153"/>
      <c r="H14" s="154"/>
      <c r="I14" s="155"/>
      <c r="J14" s="153"/>
      <c r="K14" s="154"/>
      <c r="L14" s="155"/>
      <c r="M14" s="156"/>
      <c r="N14" s="154"/>
      <c r="O14" s="157"/>
      <c r="P14" s="153"/>
      <c r="Q14" s="154"/>
      <c r="R14" s="154"/>
      <c r="S14" s="131"/>
      <c r="T14" s="131"/>
      <c r="U14" s="131"/>
      <c r="V14" s="131"/>
      <c r="W14" s="131"/>
      <c r="X14" s="131"/>
      <c r="Y14" s="131"/>
      <c r="Z14" s="131"/>
      <c r="AA14" s="131"/>
    </row>
    <row r="15" spans="1:27" x14ac:dyDescent="0.25">
      <c r="A15" s="148"/>
      <c r="B15" s="149">
        <f t="shared" si="0"/>
        <v>1068</v>
      </c>
      <c r="C15" s="150"/>
      <c r="D15" s="158"/>
      <c r="E15" s="151"/>
      <c r="F15" s="152"/>
      <c r="G15" s="153"/>
      <c r="H15" s="154"/>
      <c r="I15" s="155"/>
      <c r="J15" s="153"/>
      <c r="K15" s="154"/>
      <c r="L15" s="155"/>
      <c r="M15" s="156"/>
      <c r="N15" s="154"/>
      <c r="O15" s="157"/>
      <c r="P15" s="153"/>
      <c r="Q15" s="154"/>
      <c r="R15" s="154"/>
      <c r="S15" s="131"/>
      <c r="T15" s="131"/>
      <c r="U15" s="131"/>
      <c r="V15" s="131"/>
      <c r="W15" s="131"/>
      <c r="X15" s="131"/>
      <c r="Y15" s="131"/>
      <c r="Z15" s="131"/>
      <c r="AA15" s="131"/>
    </row>
    <row r="16" spans="1:27" x14ac:dyDescent="0.25">
      <c r="A16" s="148"/>
      <c r="B16" s="149">
        <f t="shared" si="0"/>
        <v>1069</v>
      </c>
      <c r="C16" s="150"/>
      <c r="D16" s="158"/>
      <c r="E16" s="151"/>
      <c r="F16" s="152"/>
      <c r="G16" s="153"/>
      <c r="H16" s="154"/>
      <c r="I16" s="155"/>
      <c r="J16" s="153"/>
      <c r="K16" s="154"/>
      <c r="L16" s="155"/>
      <c r="M16" s="156"/>
      <c r="N16" s="154"/>
      <c r="O16" s="157"/>
      <c r="P16" s="153"/>
      <c r="Q16" s="154"/>
      <c r="R16" s="154"/>
      <c r="S16" s="131"/>
      <c r="T16" s="131"/>
      <c r="U16" s="131"/>
      <c r="V16" s="131"/>
      <c r="W16" s="131"/>
      <c r="X16" s="131"/>
      <c r="Y16" s="131"/>
      <c r="Z16" s="131"/>
      <c r="AA16" s="131"/>
    </row>
    <row r="17" spans="1:27" x14ac:dyDescent="0.25">
      <c r="A17" s="148"/>
      <c r="B17" s="149">
        <f t="shared" si="0"/>
        <v>1070</v>
      </c>
      <c r="C17" s="150"/>
      <c r="D17" s="158"/>
      <c r="E17" s="151"/>
      <c r="F17" s="152"/>
      <c r="G17" s="153"/>
      <c r="H17" s="154"/>
      <c r="I17" s="155"/>
      <c r="J17" s="153"/>
      <c r="K17" s="154"/>
      <c r="L17" s="155"/>
      <c r="M17" s="156"/>
      <c r="N17" s="154"/>
      <c r="O17" s="157"/>
      <c r="P17" s="153"/>
      <c r="Q17" s="154"/>
      <c r="R17" s="154"/>
      <c r="S17" s="131"/>
      <c r="T17" s="131"/>
      <c r="U17" s="131"/>
      <c r="V17" s="131"/>
      <c r="W17" s="131"/>
      <c r="X17" s="131"/>
      <c r="Y17" s="131"/>
      <c r="Z17" s="131"/>
      <c r="AA17" s="131"/>
    </row>
    <row r="18" spans="1:27" x14ac:dyDescent="0.25">
      <c r="A18" s="148"/>
      <c r="B18" s="149">
        <f t="shared" si="0"/>
        <v>1071</v>
      </c>
      <c r="C18" s="150"/>
      <c r="D18" s="158"/>
      <c r="E18" s="151"/>
      <c r="F18" s="152"/>
      <c r="G18" s="153"/>
      <c r="H18" s="154"/>
      <c r="I18" s="155"/>
      <c r="J18" s="153"/>
      <c r="K18" s="154"/>
      <c r="L18" s="155"/>
      <c r="M18" s="156"/>
      <c r="N18" s="154"/>
      <c r="O18" s="157"/>
      <c r="P18" s="153"/>
      <c r="Q18" s="154"/>
      <c r="R18" s="154"/>
      <c r="S18" s="131"/>
      <c r="T18" s="131"/>
      <c r="U18" s="131"/>
      <c r="V18" s="131"/>
      <c r="W18" s="131"/>
      <c r="X18" s="131"/>
      <c r="Y18" s="131"/>
      <c r="Z18" s="131"/>
      <c r="AA18" s="131"/>
    </row>
    <row r="19" spans="1:27" x14ac:dyDescent="0.25">
      <c r="A19" s="148"/>
      <c r="B19" s="149">
        <f t="shared" si="0"/>
        <v>1072</v>
      </c>
      <c r="C19" s="150"/>
      <c r="D19" s="158"/>
      <c r="E19" s="151"/>
      <c r="F19" s="152"/>
      <c r="G19" s="153"/>
      <c r="H19" s="154"/>
      <c r="I19" s="155"/>
      <c r="J19" s="153"/>
      <c r="K19" s="154"/>
      <c r="L19" s="155"/>
      <c r="M19" s="156"/>
      <c r="N19" s="154"/>
      <c r="O19" s="157"/>
      <c r="P19" s="153"/>
      <c r="Q19" s="154"/>
      <c r="R19" s="154"/>
      <c r="S19" s="131"/>
      <c r="T19" s="131"/>
      <c r="U19" s="131"/>
      <c r="V19" s="131"/>
      <c r="W19" s="131"/>
      <c r="X19" s="131"/>
      <c r="Y19" s="131"/>
      <c r="Z19" s="131"/>
      <c r="AA19" s="131"/>
    </row>
    <row r="20" spans="1:27" x14ac:dyDescent="0.25">
      <c r="A20" s="148"/>
      <c r="B20" s="149">
        <f t="shared" si="0"/>
        <v>1073</v>
      </c>
      <c r="C20" s="150"/>
      <c r="D20" s="158"/>
      <c r="E20" s="151"/>
      <c r="F20" s="152"/>
      <c r="G20" s="153"/>
      <c r="H20" s="154"/>
      <c r="I20" s="155"/>
      <c r="J20" s="153"/>
      <c r="K20" s="154"/>
      <c r="L20" s="155"/>
      <c r="M20" s="156"/>
      <c r="N20" s="154"/>
      <c r="O20" s="157"/>
      <c r="P20" s="153"/>
      <c r="Q20" s="154"/>
      <c r="R20" s="154"/>
      <c r="S20" s="131"/>
      <c r="T20" s="131"/>
      <c r="U20" s="131"/>
      <c r="V20" s="131"/>
      <c r="W20" s="131"/>
      <c r="X20" s="131"/>
      <c r="Y20" s="131"/>
      <c r="Z20" s="131"/>
      <c r="AA20" s="131"/>
    </row>
    <row r="21" spans="1:27" x14ac:dyDescent="0.25">
      <c r="A21" s="148"/>
      <c r="B21" s="149">
        <f t="shared" si="0"/>
        <v>1074</v>
      </c>
      <c r="C21" s="150"/>
      <c r="D21" s="158"/>
      <c r="E21" s="151"/>
      <c r="F21" s="152"/>
      <c r="G21" s="153"/>
      <c r="H21" s="154"/>
      <c r="I21" s="155"/>
      <c r="J21" s="153"/>
      <c r="K21" s="154"/>
      <c r="L21" s="155"/>
      <c r="M21" s="156"/>
      <c r="N21" s="154"/>
      <c r="O21" s="157"/>
      <c r="P21" s="153"/>
      <c r="Q21" s="154"/>
      <c r="R21" s="154"/>
      <c r="S21" s="131"/>
      <c r="T21" s="131"/>
      <c r="U21" s="131"/>
      <c r="V21" s="131"/>
      <c r="W21" s="131"/>
      <c r="X21" s="131"/>
      <c r="Y21" s="131"/>
      <c r="Z21" s="131"/>
      <c r="AA21" s="131"/>
    </row>
    <row r="22" spans="1:27" x14ac:dyDescent="0.25">
      <c r="A22" s="148"/>
      <c r="B22" s="149">
        <f t="shared" si="0"/>
        <v>1075</v>
      </c>
      <c r="C22" s="150"/>
      <c r="D22" s="158"/>
      <c r="E22" s="151"/>
      <c r="F22" s="152"/>
      <c r="G22" s="153"/>
      <c r="H22" s="154"/>
      <c r="I22" s="155"/>
      <c r="J22" s="153"/>
      <c r="K22" s="154"/>
      <c r="L22" s="155"/>
      <c r="M22" s="156"/>
      <c r="N22" s="154"/>
      <c r="O22" s="157"/>
      <c r="P22" s="153"/>
      <c r="Q22" s="154"/>
      <c r="R22" s="154"/>
      <c r="S22" s="131"/>
      <c r="T22" s="131"/>
      <c r="U22" s="131"/>
      <c r="V22" s="131"/>
      <c r="W22" s="131"/>
      <c r="X22" s="131"/>
      <c r="Y22" s="131"/>
      <c r="Z22" s="131"/>
      <c r="AA22" s="131"/>
    </row>
    <row r="23" spans="1:27" x14ac:dyDescent="0.25">
      <c r="A23" s="148"/>
      <c r="B23" s="149">
        <f t="shared" si="0"/>
        <v>1076</v>
      </c>
      <c r="C23" s="150"/>
      <c r="D23" s="158"/>
      <c r="E23" s="151"/>
      <c r="F23" s="152"/>
      <c r="G23" s="153"/>
      <c r="H23" s="154"/>
      <c r="I23" s="155"/>
      <c r="J23" s="153"/>
      <c r="K23" s="154"/>
      <c r="L23" s="155"/>
      <c r="M23" s="156"/>
      <c r="N23" s="154"/>
      <c r="O23" s="157"/>
      <c r="P23" s="153"/>
      <c r="Q23" s="154"/>
      <c r="R23" s="154"/>
      <c r="S23" s="131"/>
      <c r="T23" s="131"/>
      <c r="U23" s="131"/>
      <c r="V23" s="131"/>
      <c r="W23" s="131"/>
      <c r="X23" s="131"/>
      <c r="Y23" s="131"/>
      <c r="Z23" s="131"/>
      <c r="AA23" s="131"/>
    </row>
    <row r="24" spans="1:27" x14ac:dyDescent="0.25">
      <c r="A24" s="148"/>
      <c r="B24" s="149">
        <f t="shared" si="0"/>
        <v>1077</v>
      </c>
      <c r="C24" s="150"/>
      <c r="D24" s="158"/>
      <c r="E24" s="151"/>
      <c r="F24" s="152"/>
      <c r="G24" s="153"/>
      <c r="H24" s="154"/>
      <c r="I24" s="155"/>
      <c r="J24" s="153"/>
      <c r="K24" s="154"/>
      <c r="L24" s="155"/>
      <c r="M24" s="156"/>
      <c r="N24" s="154"/>
      <c r="O24" s="157"/>
      <c r="P24" s="153"/>
      <c r="Q24" s="154"/>
      <c r="R24" s="154"/>
      <c r="S24" s="131"/>
      <c r="T24" s="131"/>
      <c r="U24" s="131"/>
      <c r="V24" s="131"/>
      <c r="W24" s="131"/>
      <c r="X24" s="131"/>
      <c r="Y24" s="131"/>
      <c r="Z24" s="131"/>
      <c r="AA24" s="131"/>
    </row>
    <row r="25" spans="1:27" x14ac:dyDescent="0.25">
      <c r="A25" s="148"/>
      <c r="B25" s="149">
        <f t="shared" si="0"/>
        <v>1078</v>
      </c>
      <c r="C25" s="150"/>
      <c r="D25" s="158"/>
      <c r="E25" s="151"/>
      <c r="F25" s="152"/>
      <c r="G25" s="153"/>
      <c r="H25" s="154"/>
      <c r="I25" s="155"/>
      <c r="J25" s="153"/>
      <c r="K25" s="154"/>
      <c r="L25" s="155"/>
      <c r="M25" s="156"/>
      <c r="N25" s="154"/>
      <c r="O25" s="157"/>
      <c r="P25" s="153"/>
      <c r="Q25" s="154"/>
      <c r="R25" s="154"/>
      <c r="S25" s="131"/>
      <c r="T25" s="131"/>
      <c r="U25" s="131"/>
      <c r="V25" s="131"/>
      <c r="W25" s="131"/>
      <c r="X25" s="131"/>
      <c r="Y25" s="131"/>
      <c r="Z25" s="131"/>
      <c r="AA25" s="131"/>
    </row>
    <row r="26" spans="1:27" x14ac:dyDescent="0.25">
      <c r="A26" s="148" t="s">
        <v>27</v>
      </c>
      <c r="B26" s="149">
        <f t="shared" si="0"/>
        <v>1079</v>
      </c>
      <c r="C26" s="150"/>
      <c r="D26" s="158"/>
      <c r="E26" s="151"/>
      <c r="F26" s="152"/>
      <c r="G26" s="153"/>
      <c r="H26" s="154"/>
      <c r="I26" s="155"/>
      <c r="J26" s="153"/>
      <c r="K26" s="154"/>
      <c r="L26" s="155"/>
      <c r="M26" s="156"/>
      <c r="N26" s="154"/>
      <c r="O26" s="157"/>
      <c r="P26" s="153"/>
      <c r="Q26" s="154"/>
      <c r="R26" s="154"/>
      <c r="S26" s="131"/>
      <c r="T26" s="131"/>
      <c r="U26" s="131"/>
      <c r="V26" s="131"/>
      <c r="W26" s="131"/>
      <c r="X26" s="131"/>
      <c r="Y26" s="131"/>
      <c r="Z26" s="131"/>
      <c r="AA26" s="131"/>
    </row>
    <row r="27" spans="1:27" x14ac:dyDescent="0.25">
      <c r="A27" s="148" t="s">
        <v>28</v>
      </c>
      <c r="B27" s="149">
        <f t="shared" si="0"/>
        <v>1080</v>
      </c>
      <c r="C27" s="150"/>
      <c r="D27" s="158"/>
      <c r="E27" s="151"/>
      <c r="F27" s="152"/>
      <c r="G27" s="153"/>
      <c r="H27" s="154"/>
      <c r="I27" s="155"/>
      <c r="J27" s="153"/>
      <c r="K27" s="154"/>
      <c r="L27" s="155"/>
      <c r="M27" s="156"/>
      <c r="N27" s="154"/>
      <c r="O27" s="157"/>
      <c r="P27" s="153"/>
      <c r="Q27" s="154"/>
      <c r="R27" s="154"/>
      <c r="S27" s="131"/>
      <c r="T27" s="131"/>
      <c r="U27" s="131"/>
      <c r="V27" s="131"/>
      <c r="W27" s="131"/>
      <c r="X27" s="131"/>
      <c r="Y27" s="131"/>
      <c r="Z27" s="131"/>
      <c r="AA27" s="131"/>
    </row>
    <row r="28" spans="1:27" x14ac:dyDescent="0.25">
      <c r="A28" s="148" t="s">
        <v>29</v>
      </c>
      <c r="B28" s="149">
        <f t="shared" si="0"/>
        <v>1081</v>
      </c>
      <c r="C28" s="150"/>
      <c r="D28" s="158"/>
      <c r="E28" s="151"/>
      <c r="F28" s="152"/>
      <c r="G28" s="153"/>
      <c r="H28" s="154"/>
      <c r="I28" s="155"/>
      <c r="J28" s="153"/>
      <c r="K28" s="154"/>
      <c r="L28" s="155"/>
      <c r="M28" s="156"/>
      <c r="N28" s="154"/>
      <c r="O28" s="157"/>
      <c r="P28" s="153"/>
      <c r="Q28" s="154"/>
      <c r="R28" s="154"/>
      <c r="S28" s="131"/>
      <c r="T28" s="131"/>
      <c r="U28" s="131"/>
      <c r="V28" s="131"/>
      <c r="W28" s="131"/>
      <c r="X28" s="131"/>
      <c r="Y28" s="131"/>
      <c r="Z28" s="131"/>
      <c r="AA28" s="131"/>
    </row>
    <row r="29" spans="1:27" ht="15.75" thickBot="1" x14ac:dyDescent="0.3">
      <c r="A29" s="148" t="s">
        <v>30</v>
      </c>
      <c r="B29" s="149">
        <f t="shared" si="0"/>
        <v>1082</v>
      </c>
      <c r="C29" s="150"/>
      <c r="D29" s="158"/>
      <c r="E29" s="151"/>
      <c r="F29" s="152"/>
      <c r="G29" s="153"/>
      <c r="H29" s="154"/>
      <c r="I29" s="155"/>
      <c r="J29" s="153"/>
      <c r="K29" s="154"/>
      <c r="L29" s="155"/>
      <c r="M29" s="156"/>
      <c r="N29" s="154"/>
      <c r="O29" s="159"/>
      <c r="P29" s="153"/>
      <c r="Q29" s="154"/>
      <c r="R29" s="154"/>
      <c r="S29" s="131"/>
      <c r="T29" s="131"/>
      <c r="U29" s="131"/>
      <c r="V29" s="131"/>
      <c r="W29" s="131"/>
      <c r="X29" s="131"/>
      <c r="Y29" s="131"/>
      <c r="Z29" s="131"/>
      <c r="AA29" s="131"/>
    </row>
    <row r="30" spans="1:27" ht="15.75" thickBot="1" x14ac:dyDescent="0.3">
      <c r="A30" s="278" t="s">
        <v>31</v>
      </c>
      <c r="B30" s="279"/>
      <c r="C30" s="145">
        <f>SUM(C4:C29)</f>
        <v>-948</v>
      </c>
      <c r="D30" s="145">
        <f t="shared" ref="D30:R30" si="1">SUM(D4:D29)</f>
        <v>4492</v>
      </c>
      <c r="E30" s="145">
        <f t="shared" si="1"/>
        <v>10059</v>
      </c>
      <c r="F30" s="145">
        <f t="shared" si="1"/>
        <v>6220</v>
      </c>
      <c r="G30" s="146">
        <f t="shared" si="1"/>
        <v>1.2000000000398359E-2</v>
      </c>
      <c r="H30" s="146">
        <f t="shared" si="1"/>
        <v>0</v>
      </c>
      <c r="I30" s="147">
        <f t="shared" si="1"/>
        <v>-33069.049999999974</v>
      </c>
      <c r="J30" s="146">
        <f t="shared" si="1"/>
        <v>60390.779999999824</v>
      </c>
      <c r="K30" s="146">
        <f t="shared" si="1"/>
        <v>17724.260000000009</v>
      </c>
      <c r="L30" s="146">
        <f t="shared" si="1"/>
        <v>40812</v>
      </c>
      <c r="M30" s="146">
        <f t="shared" si="1"/>
        <v>33578.950000000012</v>
      </c>
      <c r="N30" s="146">
        <f t="shared" si="1"/>
        <v>349639.39</v>
      </c>
      <c r="O30" s="146">
        <f t="shared" si="1"/>
        <v>-2.9103830456733704E-11</v>
      </c>
      <c r="P30" s="146">
        <f t="shared" si="1"/>
        <v>0</v>
      </c>
      <c r="Q30" s="146">
        <f t="shared" si="1"/>
        <v>21674.05</v>
      </c>
      <c r="R30" s="146">
        <f t="shared" si="1"/>
        <v>500.72999999999615</v>
      </c>
      <c r="S30" s="131"/>
      <c r="T30" s="131"/>
      <c r="U30" s="131"/>
      <c r="V30" s="131"/>
      <c r="W30" s="131"/>
      <c r="X30" s="131"/>
      <c r="Y30" s="131"/>
      <c r="Z30" s="131"/>
      <c r="AA30" s="131"/>
    </row>
    <row r="31" spans="1:27" ht="15.75" thickBot="1" x14ac:dyDescent="0.3">
      <c r="A31" s="160" t="s">
        <v>32</v>
      </c>
      <c r="B31" s="161">
        <v>415</v>
      </c>
      <c r="C31" s="161"/>
      <c r="D31" s="162"/>
      <c r="E31" s="163"/>
      <c r="F31" s="164"/>
      <c r="G31" s="165"/>
      <c r="H31" s="166"/>
      <c r="I31" s="167"/>
      <c r="J31" s="165"/>
      <c r="K31" s="166"/>
      <c r="L31" s="166"/>
      <c r="M31" s="168"/>
      <c r="N31" s="166"/>
      <c r="O31" s="169"/>
      <c r="P31" s="165"/>
      <c r="Q31" s="166"/>
      <c r="R31" s="166"/>
      <c r="S31" s="131"/>
      <c r="T31" s="131"/>
      <c r="U31" s="131"/>
      <c r="V31" s="131"/>
      <c r="W31" s="131"/>
      <c r="X31" s="131"/>
      <c r="Y31" s="131"/>
      <c r="Z31" s="131"/>
      <c r="AA31" s="131"/>
    </row>
    <row r="32" spans="1:27" x14ac:dyDescent="0.25">
      <c r="A32" s="148" t="s">
        <v>38</v>
      </c>
      <c r="B32" s="170">
        <f>B31+1</f>
        <v>416</v>
      </c>
      <c r="C32" s="171"/>
      <c r="D32" s="158"/>
      <c r="E32" s="172"/>
      <c r="F32" s="152"/>
      <c r="G32" s="153"/>
      <c r="H32" s="154"/>
      <c r="I32" s="155"/>
      <c r="J32" s="153"/>
      <c r="K32" s="154"/>
      <c r="L32" s="154"/>
      <c r="M32" s="156"/>
      <c r="N32" s="154"/>
      <c r="O32" s="157"/>
      <c r="P32" s="153"/>
      <c r="Q32" s="154"/>
      <c r="R32" s="154"/>
      <c r="S32" s="131"/>
      <c r="T32" s="131"/>
      <c r="U32" s="131"/>
      <c r="V32" s="131"/>
      <c r="W32" s="131"/>
      <c r="X32" s="131"/>
      <c r="Y32" s="131"/>
      <c r="Z32" s="131"/>
      <c r="AA32" s="131"/>
    </row>
    <row r="33" spans="1:27" x14ac:dyDescent="0.25">
      <c r="A33" s="148" t="s">
        <v>39</v>
      </c>
      <c r="B33" s="170">
        <f t="shared" ref="B33:B46" si="2">B32+1</f>
        <v>417</v>
      </c>
      <c r="C33" s="171"/>
      <c r="D33" s="158"/>
      <c r="E33" s="172"/>
      <c r="F33" s="152"/>
      <c r="G33" s="153"/>
      <c r="H33" s="154"/>
      <c r="I33" s="155"/>
      <c r="J33" s="153"/>
      <c r="K33" s="154"/>
      <c r="L33" s="154"/>
      <c r="M33" s="156"/>
      <c r="N33" s="154"/>
      <c r="O33" s="157"/>
      <c r="P33" s="153"/>
      <c r="Q33" s="154"/>
      <c r="R33" s="154"/>
      <c r="S33" s="131"/>
      <c r="T33" s="131"/>
      <c r="U33" s="131"/>
      <c r="V33" s="131"/>
      <c r="W33" s="131"/>
      <c r="X33" s="131"/>
      <c r="Y33" s="131"/>
      <c r="Z33" s="131"/>
      <c r="AA33" s="131"/>
    </row>
    <row r="34" spans="1:27" x14ac:dyDescent="0.25">
      <c r="A34" s="148" t="s">
        <v>84</v>
      </c>
      <c r="B34" s="170">
        <f t="shared" si="2"/>
        <v>418</v>
      </c>
      <c r="C34" s="171"/>
      <c r="D34" s="158"/>
      <c r="E34" s="172"/>
      <c r="F34" s="152"/>
      <c r="G34" s="153"/>
      <c r="H34" s="154"/>
      <c r="I34" s="155"/>
      <c r="J34" s="153"/>
      <c r="K34" s="154"/>
      <c r="L34" s="154"/>
      <c r="M34" s="156"/>
      <c r="N34" s="154"/>
      <c r="O34" s="157"/>
      <c r="P34" s="153"/>
      <c r="Q34" s="154"/>
      <c r="R34" s="154"/>
      <c r="S34" s="131"/>
      <c r="T34" s="131"/>
      <c r="U34" s="131"/>
      <c r="V34" s="131"/>
      <c r="W34" s="131"/>
      <c r="X34" s="131"/>
      <c r="Y34" s="131"/>
      <c r="Z34" s="131"/>
      <c r="AA34" s="131"/>
    </row>
    <row r="35" spans="1:27" x14ac:dyDescent="0.25">
      <c r="A35" s="148"/>
      <c r="B35" s="170">
        <f t="shared" si="2"/>
        <v>419</v>
      </c>
      <c r="C35" s="171"/>
      <c r="D35" s="158"/>
      <c r="E35" s="172"/>
      <c r="F35" s="152"/>
      <c r="G35" s="153"/>
      <c r="H35" s="154"/>
      <c r="I35" s="155"/>
      <c r="J35" s="153"/>
      <c r="K35" s="154"/>
      <c r="L35" s="154"/>
      <c r="M35" s="156"/>
      <c r="N35" s="154"/>
      <c r="O35" s="157"/>
      <c r="P35" s="153"/>
      <c r="Q35" s="154"/>
      <c r="R35" s="154"/>
      <c r="S35" s="131"/>
      <c r="T35" s="131"/>
      <c r="U35" s="131"/>
      <c r="V35" s="131"/>
      <c r="W35" s="131"/>
      <c r="X35" s="131"/>
      <c r="Y35" s="131"/>
      <c r="Z35" s="131"/>
      <c r="AA35" s="131"/>
    </row>
    <row r="36" spans="1:27" x14ac:dyDescent="0.25">
      <c r="A36" s="148" t="s">
        <v>37</v>
      </c>
      <c r="B36" s="170">
        <f t="shared" si="2"/>
        <v>420</v>
      </c>
      <c r="C36" s="171"/>
      <c r="D36" s="158"/>
      <c r="E36" s="172"/>
      <c r="F36" s="152"/>
      <c r="G36" s="153"/>
      <c r="H36" s="154"/>
      <c r="I36" s="155"/>
      <c r="J36" s="153"/>
      <c r="K36" s="154"/>
      <c r="L36" s="154"/>
      <c r="M36" s="156"/>
      <c r="N36" s="154"/>
      <c r="O36" s="157"/>
      <c r="P36" s="153"/>
      <c r="Q36" s="154"/>
      <c r="R36" s="154"/>
      <c r="S36" s="131"/>
      <c r="T36" s="131"/>
      <c r="U36" s="131"/>
      <c r="V36" s="131"/>
      <c r="W36" s="131"/>
      <c r="X36" s="131"/>
      <c r="Y36" s="131"/>
      <c r="Z36" s="131"/>
      <c r="AA36" s="131"/>
    </row>
    <row r="37" spans="1:27" x14ac:dyDescent="0.25">
      <c r="A37" s="148" t="s">
        <v>38</v>
      </c>
      <c r="B37" s="170">
        <f t="shared" si="2"/>
        <v>421</v>
      </c>
      <c r="C37" s="171"/>
      <c r="D37" s="158"/>
      <c r="E37" s="172"/>
      <c r="F37" s="152"/>
      <c r="G37" s="153"/>
      <c r="H37" s="154"/>
      <c r="I37" s="155"/>
      <c r="J37" s="153"/>
      <c r="K37" s="154"/>
      <c r="L37" s="154"/>
      <c r="M37" s="156"/>
      <c r="N37" s="154"/>
      <c r="O37" s="157"/>
      <c r="P37" s="153"/>
      <c r="Q37" s="154"/>
      <c r="R37" s="154"/>
      <c r="S37" s="131"/>
      <c r="T37" s="131"/>
      <c r="U37" s="131"/>
      <c r="V37" s="131"/>
      <c r="W37" s="131"/>
      <c r="X37" s="131"/>
      <c r="Y37" s="131"/>
      <c r="Z37" s="131"/>
      <c r="AA37" s="131"/>
    </row>
    <row r="38" spans="1:27" x14ac:dyDescent="0.25">
      <c r="A38" s="148" t="s">
        <v>39</v>
      </c>
      <c r="B38" s="170">
        <f t="shared" si="2"/>
        <v>422</v>
      </c>
      <c r="C38" s="171"/>
      <c r="D38" s="158"/>
      <c r="E38" s="172"/>
      <c r="F38" s="152"/>
      <c r="G38" s="153"/>
      <c r="H38" s="154"/>
      <c r="I38" s="155"/>
      <c r="J38" s="153"/>
      <c r="K38" s="154"/>
      <c r="L38" s="154"/>
      <c r="M38" s="156"/>
      <c r="N38" s="154"/>
      <c r="O38" s="157"/>
      <c r="P38" s="153"/>
      <c r="Q38" s="154"/>
      <c r="R38" s="154"/>
      <c r="S38" s="131"/>
      <c r="T38" s="131"/>
      <c r="U38" s="131"/>
      <c r="V38" s="131"/>
      <c r="W38" s="131"/>
      <c r="X38" s="131"/>
      <c r="Y38" s="131"/>
      <c r="Z38" s="131"/>
      <c r="AA38" s="131"/>
    </row>
    <row r="39" spans="1:27" x14ac:dyDescent="0.25">
      <c r="A39" s="148" t="s">
        <v>40</v>
      </c>
      <c r="B39" s="170">
        <f t="shared" si="2"/>
        <v>423</v>
      </c>
      <c r="C39" s="171"/>
      <c r="D39" s="158"/>
      <c r="E39" s="172"/>
      <c r="F39" s="152"/>
      <c r="G39" s="153"/>
      <c r="H39" s="154"/>
      <c r="I39" s="155"/>
      <c r="J39" s="153"/>
      <c r="K39" s="154"/>
      <c r="L39" s="154"/>
      <c r="M39" s="156"/>
      <c r="N39" s="154"/>
      <c r="O39" s="157"/>
      <c r="P39" s="153"/>
      <c r="Q39" s="154"/>
      <c r="R39" s="154"/>
      <c r="S39" s="131"/>
      <c r="T39" s="131"/>
      <c r="U39" s="131"/>
      <c r="V39" s="131"/>
      <c r="W39" s="131"/>
      <c r="X39" s="131"/>
      <c r="Y39" s="131"/>
      <c r="Z39" s="131"/>
      <c r="AA39" s="131"/>
    </row>
    <row r="40" spans="1:27" x14ac:dyDescent="0.25">
      <c r="A40" s="148" t="s">
        <v>85</v>
      </c>
      <c r="B40" s="170">
        <f t="shared" si="2"/>
        <v>424</v>
      </c>
      <c r="C40" s="171"/>
      <c r="D40" s="158"/>
      <c r="E40" s="172"/>
      <c r="F40" s="152"/>
      <c r="G40" s="153"/>
      <c r="H40" s="154"/>
      <c r="I40" s="155"/>
      <c r="J40" s="153"/>
      <c r="K40" s="154"/>
      <c r="L40" s="154"/>
      <c r="M40" s="156"/>
      <c r="N40" s="154"/>
      <c r="O40" s="157"/>
      <c r="P40" s="153"/>
      <c r="Q40" s="154"/>
      <c r="R40" s="154"/>
      <c r="S40" s="131"/>
      <c r="T40" s="131"/>
      <c r="U40" s="131"/>
      <c r="V40" s="131"/>
      <c r="W40" s="131"/>
      <c r="X40" s="131"/>
      <c r="Y40" s="131"/>
      <c r="Z40" s="131"/>
      <c r="AA40" s="131"/>
    </row>
    <row r="41" spans="1:27" x14ac:dyDescent="0.25">
      <c r="A41" s="148"/>
      <c r="B41" s="170">
        <f t="shared" si="2"/>
        <v>425</v>
      </c>
      <c r="C41" s="171"/>
      <c r="D41" s="158"/>
      <c r="E41" s="172"/>
      <c r="F41" s="152"/>
      <c r="G41" s="153"/>
      <c r="H41" s="154"/>
      <c r="I41" s="155"/>
      <c r="J41" s="153"/>
      <c r="K41" s="154"/>
      <c r="L41" s="154"/>
      <c r="M41" s="156"/>
      <c r="N41" s="154"/>
      <c r="O41" s="157"/>
      <c r="P41" s="153"/>
      <c r="Q41" s="154"/>
      <c r="R41" s="154"/>
      <c r="S41" s="131"/>
      <c r="T41" s="131"/>
      <c r="U41" s="131"/>
      <c r="V41" s="131"/>
      <c r="W41" s="131"/>
      <c r="X41" s="131"/>
      <c r="Y41" s="131"/>
      <c r="Z41" s="131"/>
      <c r="AA41" s="131"/>
    </row>
    <row r="42" spans="1:27" x14ac:dyDescent="0.25">
      <c r="A42" s="148"/>
      <c r="B42" s="170">
        <f t="shared" si="2"/>
        <v>426</v>
      </c>
      <c r="C42" s="171"/>
      <c r="D42" s="158"/>
      <c r="E42" s="172"/>
      <c r="F42" s="152"/>
      <c r="G42" s="153"/>
      <c r="H42" s="154"/>
      <c r="I42" s="155"/>
      <c r="J42" s="153"/>
      <c r="K42" s="154"/>
      <c r="L42" s="154"/>
      <c r="M42" s="156"/>
      <c r="N42" s="154"/>
      <c r="O42" s="157"/>
      <c r="P42" s="153"/>
      <c r="Q42" s="154"/>
      <c r="R42" s="154"/>
      <c r="S42" s="131"/>
      <c r="T42" s="131"/>
      <c r="U42" s="131"/>
      <c r="V42" s="131"/>
      <c r="W42" s="131"/>
      <c r="X42" s="131"/>
      <c r="Y42" s="131"/>
      <c r="Z42" s="131"/>
      <c r="AA42" s="131"/>
    </row>
    <row r="43" spans="1:27" x14ac:dyDescent="0.25">
      <c r="A43" s="148"/>
      <c r="B43" s="170">
        <f t="shared" si="2"/>
        <v>427</v>
      </c>
      <c r="C43" s="171"/>
      <c r="D43" s="158"/>
      <c r="E43" s="172"/>
      <c r="F43" s="152"/>
      <c r="G43" s="153"/>
      <c r="H43" s="154"/>
      <c r="I43" s="155"/>
      <c r="J43" s="153"/>
      <c r="K43" s="154"/>
      <c r="L43" s="154"/>
      <c r="M43" s="156"/>
      <c r="N43" s="154"/>
      <c r="O43" s="157"/>
      <c r="P43" s="153"/>
      <c r="Q43" s="154"/>
      <c r="R43" s="154"/>
      <c r="S43" s="131"/>
      <c r="T43" s="131"/>
      <c r="U43" s="131"/>
      <c r="V43" s="131"/>
      <c r="W43" s="131"/>
      <c r="X43" s="131"/>
      <c r="Y43" s="131"/>
      <c r="Z43" s="131"/>
      <c r="AA43" s="131"/>
    </row>
    <row r="44" spans="1:27" x14ac:dyDescent="0.25">
      <c r="A44" s="148"/>
      <c r="B44" s="170">
        <f t="shared" si="2"/>
        <v>428</v>
      </c>
      <c r="C44" s="171"/>
      <c r="D44" s="158"/>
      <c r="E44" s="172"/>
      <c r="F44" s="152"/>
      <c r="G44" s="153"/>
      <c r="H44" s="154"/>
      <c r="I44" s="155"/>
      <c r="J44" s="153"/>
      <c r="K44" s="154"/>
      <c r="L44" s="154"/>
      <c r="M44" s="156"/>
      <c r="N44" s="154"/>
      <c r="O44" s="157"/>
      <c r="P44" s="153"/>
      <c r="Q44" s="154"/>
      <c r="R44" s="154"/>
      <c r="S44" s="131"/>
      <c r="T44" s="131"/>
      <c r="U44" s="131"/>
      <c r="V44" s="131"/>
      <c r="W44" s="131"/>
      <c r="X44" s="131"/>
      <c r="Y44" s="131"/>
      <c r="Z44" s="131"/>
      <c r="AA44" s="131"/>
    </row>
    <row r="45" spans="1:27" x14ac:dyDescent="0.25">
      <c r="A45" s="148" t="s">
        <v>34</v>
      </c>
      <c r="B45" s="170">
        <f t="shared" si="2"/>
        <v>429</v>
      </c>
      <c r="C45" s="171"/>
      <c r="D45" s="158"/>
      <c r="E45" s="172"/>
      <c r="F45" s="152"/>
      <c r="G45" s="153"/>
      <c r="H45" s="154"/>
      <c r="I45" s="155"/>
      <c r="J45" s="153"/>
      <c r="K45" s="154"/>
      <c r="L45" s="154"/>
      <c r="M45" s="156"/>
      <c r="N45" s="154"/>
      <c r="O45" s="157"/>
      <c r="P45" s="153"/>
      <c r="Q45" s="154"/>
      <c r="R45" s="154"/>
      <c r="S45" s="131"/>
      <c r="T45" s="131"/>
      <c r="U45" s="131"/>
      <c r="V45" s="131"/>
      <c r="W45" s="131"/>
      <c r="X45" s="131"/>
      <c r="Y45" s="131"/>
      <c r="Z45" s="131"/>
      <c r="AA45" s="131"/>
    </row>
    <row r="46" spans="1:27" x14ac:dyDescent="0.25">
      <c r="A46" s="148" t="s">
        <v>35</v>
      </c>
      <c r="B46" s="170">
        <f t="shared" si="2"/>
        <v>430</v>
      </c>
      <c r="C46" s="171"/>
      <c r="D46" s="158"/>
      <c r="E46" s="172"/>
      <c r="F46" s="152"/>
      <c r="G46" s="153"/>
      <c r="H46" s="154"/>
      <c r="I46" s="155"/>
      <c r="J46" s="153"/>
      <c r="K46" s="154"/>
      <c r="L46" s="154"/>
      <c r="M46" s="156"/>
      <c r="N46" s="154"/>
      <c r="O46" s="157"/>
      <c r="P46" s="153"/>
      <c r="Q46" s="154"/>
      <c r="R46" s="154"/>
      <c r="S46" s="131"/>
      <c r="T46" s="131"/>
      <c r="U46" s="131"/>
      <c r="V46" s="131"/>
      <c r="W46" s="131"/>
      <c r="X46" s="131"/>
      <c r="Y46" s="131"/>
      <c r="Z46" s="131"/>
      <c r="AA46" s="131"/>
    </row>
    <row r="47" spans="1:27" x14ac:dyDescent="0.25">
      <c r="A47" s="280"/>
      <c r="B47" s="281"/>
      <c r="C47" s="173">
        <f t="shared" ref="C47:R47" si="3">SUM(C31:C46)</f>
        <v>0</v>
      </c>
      <c r="D47" s="173">
        <f t="shared" si="3"/>
        <v>0</v>
      </c>
      <c r="E47" s="173">
        <f t="shared" si="3"/>
        <v>0</v>
      </c>
      <c r="F47" s="173">
        <f t="shared" si="3"/>
        <v>0</v>
      </c>
      <c r="G47" s="174">
        <f t="shared" si="3"/>
        <v>0</v>
      </c>
      <c r="H47" s="174">
        <f t="shared" si="3"/>
        <v>0</v>
      </c>
      <c r="I47" s="175">
        <f t="shared" si="3"/>
        <v>0</v>
      </c>
      <c r="J47" s="174">
        <f t="shared" si="3"/>
        <v>0</v>
      </c>
      <c r="K47" s="174">
        <f t="shared" si="3"/>
        <v>0</v>
      </c>
      <c r="L47" s="174">
        <f t="shared" si="3"/>
        <v>0</v>
      </c>
      <c r="M47" s="174">
        <f t="shared" si="3"/>
        <v>0</v>
      </c>
      <c r="N47" s="174">
        <f t="shared" si="3"/>
        <v>0</v>
      </c>
      <c r="O47" s="174">
        <f t="shared" si="3"/>
        <v>0</v>
      </c>
      <c r="P47" s="174">
        <f t="shared" si="3"/>
        <v>0</v>
      </c>
      <c r="Q47" s="174">
        <f t="shared" si="3"/>
        <v>0</v>
      </c>
      <c r="R47" s="174">
        <f t="shared" si="3"/>
        <v>0</v>
      </c>
      <c r="S47" s="131"/>
      <c r="T47" s="131"/>
      <c r="U47" s="131"/>
      <c r="V47" s="131"/>
      <c r="W47" s="131"/>
      <c r="X47" s="131"/>
      <c r="Y47" s="131"/>
      <c r="Z47" s="131"/>
      <c r="AA47" s="131"/>
    </row>
    <row r="48" spans="1:27" x14ac:dyDescent="0.25">
      <c r="A48" s="176" t="s">
        <v>41</v>
      </c>
      <c r="B48" s="177">
        <v>793</v>
      </c>
      <c r="C48" s="178"/>
      <c r="D48" s="179"/>
      <c r="E48" s="179"/>
      <c r="F48" s="180"/>
      <c r="G48" s="181"/>
      <c r="H48" s="182"/>
      <c r="I48" s="183"/>
      <c r="J48" s="182"/>
      <c r="K48" s="182"/>
      <c r="L48" s="182"/>
      <c r="M48" s="181"/>
      <c r="N48" s="182"/>
      <c r="O48" s="182"/>
      <c r="P48" s="184"/>
      <c r="Q48" s="182"/>
      <c r="R48" s="182"/>
      <c r="S48" s="131"/>
      <c r="T48" s="131"/>
      <c r="U48" s="131"/>
      <c r="V48" s="131"/>
      <c r="W48" s="131"/>
      <c r="X48" s="131"/>
      <c r="Y48" s="131"/>
      <c r="Z48" s="131"/>
      <c r="AA48" s="131"/>
    </row>
    <row r="49" spans="1:27" x14ac:dyDescent="0.25">
      <c r="A49" s="33" t="s">
        <v>86</v>
      </c>
      <c r="B49" s="185">
        <f>B48+1</f>
        <v>794</v>
      </c>
      <c r="C49" s="150"/>
      <c r="D49" s="172"/>
      <c r="E49" s="172"/>
      <c r="F49" s="158"/>
      <c r="G49" s="156"/>
      <c r="H49" s="154"/>
      <c r="I49" s="155"/>
      <c r="J49" s="154"/>
      <c r="K49" s="154"/>
      <c r="L49" s="154"/>
      <c r="M49" s="156">
        <v>7600</v>
      </c>
      <c r="N49" s="154"/>
      <c r="O49" s="157"/>
      <c r="P49" s="153"/>
      <c r="Q49" s="154"/>
      <c r="R49" s="154"/>
      <c r="S49" s="131"/>
      <c r="T49" s="131"/>
      <c r="U49" s="131"/>
      <c r="V49" s="131"/>
      <c r="W49" s="131"/>
      <c r="X49" s="131"/>
      <c r="Y49" s="131"/>
      <c r="Z49" s="131"/>
      <c r="AA49" s="131"/>
    </row>
    <row r="50" spans="1:27" x14ac:dyDescent="0.25">
      <c r="A50" s="33"/>
      <c r="B50" s="185">
        <f t="shared" ref="B50:B65" si="4">B49+1</f>
        <v>795</v>
      </c>
      <c r="C50" s="150"/>
      <c r="D50" s="172"/>
      <c r="E50" s="172"/>
      <c r="F50" s="158"/>
      <c r="G50" s="156"/>
      <c r="H50" s="154"/>
      <c r="I50" s="155"/>
      <c r="J50" s="154"/>
      <c r="K50" s="154"/>
      <c r="L50" s="154"/>
      <c r="M50" s="156"/>
      <c r="N50" s="154"/>
      <c r="O50" s="157"/>
      <c r="P50" s="153"/>
      <c r="Q50" s="154"/>
      <c r="R50" s="154"/>
      <c r="S50" s="131"/>
      <c r="T50" s="131"/>
      <c r="U50" s="131"/>
      <c r="V50" s="131"/>
      <c r="W50" s="131"/>
      <c r="X50" s="131"/>
      <c r="Y50" s="131"/>
      <c r="Z50" s="131"/>
      <c r="AA50" s="131"/>
    </row>
    <row r="51" spans="1:27" x14ac:dyDescent="0.25">
      <c r="A51" s="33"/>
      <c r="B51" s="185">
        <f t="shared" si="4"/>
        <v>796</v>
      </c>
      <c r="C51" s="150"/>
      <c r="D51" s="172"/>
      <c r="E51" s="172"/>
      <c r="F51" s="158"/>
      <c r="G51" s="156"/>
      <c r="H51" s="154"/>
      <c r="I51" s="155"/>
      <c r="J51" s="154"/>
      <c r="K51" s="154"/>
      <c r="L51" s="154"/>
      <c r="M51" s="156"/>
      <c r="N51" s="154"/>
      <c r="O51" s="157"/>
      <c r="P51" s="153"/>
      <c r="Q51" s="154"/>
      <c r="R51" s="154"/>
      <c r="S51" s="131"/>
      <c r="T51" s="131"/>
      <c r="U51" s="131"/>
      <c r="V51" s="131"/>
      <c r="W51" s="131"/>
      <c r="X51" s="131"/>
      <c r="Y51" s="131"/>
      <c r="Z51" s="131"/>
      <c r="AA51" s="131"/>
    </row>
    <row r="52" spans="1:27" x14ac:dyDescent="0.25">
      <c r="A52" s="33"/>
      <c r="B52" s="185">
        <f t="shared" si="4"/>
        <v>797</v>
      </c>
      <c r="C52" s="150"/>
      <c r="D52" s="186"/>
      <c r="E52" s="186"/>
      <c r="F52" s="152"/>
      <c r="G52" s="187"/>
      <c r="H52" s="157"/>
      <c r="I52" s="188"/>
      <c r="J52" s="157"/>
      <c r="K52" s="157"/>
      <c r="L52" s="157"/>
      <c r="M52" s="187"/>
      <c r="N52" s="189"/>
      <c r="O52" s="157"/>
      <c r="P52" s="188"/>
      <c r="Q52" s="157"/>
      <c r="R52" s="157"/>
      <c r="S52" s="131"/>
      <c r="T52" s="131"/>
      <c r="U52" s="131"/>
      <c r="V52" s="131"/>
      <c r="W52" s="131"/>
      <c r="X52" s="131"/>
      <c r="Y52" s="131"/>
      <c r="Z52" s="131"/>
      <c r="AA52" s="131"/>
    </row>
    <row r="53" spans="1:27" x14ac:dyDescent="0.25">
      <c r="A53" s="33"/>
      <c r="B53" s="185">
        <f t="shared" si="4"/>
        <v>798</v>
      </c>
      <c r="C53" s="150"/>
      <c r="D53" s="186"/>
      <c r="E53" s="186"/>
      <c r="F53" s="152"/>
      <c r="G53" s="187"/>
      <c r="H53" s="157"/>
      <c r="I53" s="188"/>
      <c r="J53" s="157"/>
      <c r="K53" s="157"/>
      <c r="L53" s="157"/>
      <c r="M53" s="187"/>
      <c r="N53" s="189"/>
      <c r="O53" s="157"/>
      <c r="P53" s="188"/>
      <c r="Q53" s="157"/>
      <c r="R53" s="157"/>
      <c r="S53" s="131"/>
      <c r="T53" s="131"/>
      <c r="U53" s="131"/>
      <c r="V53" s="131"/>
      <c r="W53" s="131"/>
      <c r="X53" s="131"/>
      <c r="Y53" s="131"/>
      <c r="Z53" s="131"/>
      <c r="AA53" s="131"/>
    </row>
    <row r="54" spans="1:27" x14ac:dyDescent="0.25">
      <c r="A54" s="33"/>
      <c r="B54" s="185">
        <f t="shared" si="4"/>
        <v>799</v>
      </c>
      <c r="C54" s="150"/>
      <c r="D54" s="186"/>
      <c r="E54" s="186"/>
      <c r="F54" s="152"/>
      <c r="G54" s="187"/>
      <c r="H54" s="157"/>
      <c r="I54" s="188"/>
      <c r="J54" s="157"/>
      <c r="K54" s="157"/>
      <c r="L54" s="157"/>
      <c r="M54" s="187"/>
      <c r="N54" s="189"/>
      <c r="O54" s="157"/>
      <c r="P54" s="188"/>
      <c r="Q54" s="157"/>
      <c r="R54" s="157"/>
      <c r="S54" s="131"/>
      <c r="T54" s="131"/>
      <c r="U54" s="131"/>
      <c r="V54" s="131"/>
      <c r="W54" s="131"/>
      <c r="X54" s="131"/>
      <c r="Y54" s="131"/>
      <c r="Z54" s="131"/>
      <c r="AA54" s="131"/>
    </row>
    <row r="55" spans="1:27" x14ac:dyDescent="0.25">
      <c r="A55" s="148"/>
      <c r="B55" s="185">
        <f t="shared" si="4"/>
        <v>800</v>
      </c>
      <c r="C55" s="150"/>
      <c r="D55" s="186"/>
      <c r="E55" s="186"/>
      <c r="F55" s="152"/>
      <c r="G55" s="187"/>
      <c r="H55" s="157"/>
      <c r="I55" s="188"/>
      <c r="J55" s="157"/>
      <c r="K55" s="157"/>
      <c r="L55" s="157"/>
      <c r="M55" s="187"/>
      <c r="N55" s="189"/>
      <c r="O55" s="157"/>
      <c r="P55" s="188"/>
      <c r="Q55" s="157"/>
      <c r="R55" s="157"/>
      <c r="S55" s="131"/>
      <c r="T55" s="131"/>
      <c r="U55" s="131"/>
      <c r="V55" s="131"/>
      <c r="W55" s="131"/>
      <c r="X55" s="131"/>
      <c r="Y55" s="131"/>
      <c r="Z55" s="131"/>
      <c r="AA55" s="131"/>
    </row>
    <row r="56" spans="1:27" x14ac:dyDescent="0.25">
      <c r="A56" s="148"/>
      <c r="B56" s="185">
        <f t="shared" si="4"/>
        <v>801</v>
      </c>
      <c r="C56" s="150"/>
      <c r="D56" s="186"/>
      <c r="E56" s="186"/>
      <c r="F56" s="152"/>
      <c r="G56" s="187"/>
      <c r="H56" s="157"/>
      <c r="I56" s="188"/>
      <c r="J56" s="157"/>
      <c r="K56" s="157"/>
      <c r="L56" s="157"/>
      <c r="M56" s="187"/>
      <c r="N56" s="189"/>
      <c r="O56" s="157"/>
      <c r="P56" s="188"/>
      <c r="Q56" s="157"/>
      <c r="R56" s="157"/>
      <c r="S56" s="131"/>
      <c r="T56" s="131"/>
      <c r="U56" s="131"/>
      <c r="V56" s="131"/>
      <c r="W56" s="131"/>
      <c r="X56" s="131"/>
      <c r="Y56" s="131"/>
      <c r="Z56" s="131"/>
      <c r="AA56" s="131"/>
    </row>
    <row r="57" spans="1:27" x14ac:dyDescent="0.25">
      <c r="A57" s="148"/>
      <c r="B57" s="185">
        <f t="shared" si="4"/>
        <v>802</v>
      </c>
      <c r="C57" s="150"/>
      <c r="D57" s="186"/>
      <c r="E57" s="186"/>
      <c r="F57" s="152"/>
      <c r="G57" s="187"/>
      <c r="H57" s="157"/>
      <c r="I57" s="188"/>
      <c r="J57" s="157"/>
      <c r="K57" s="157"/>
      <c r="L57" s="157"/>
      <c r="M57" s="187"/>
      <c r="N57" s="189"/>
      <c r="O57" s="157"/>
      <c r="P57" s="188"/>
      <c r="Q57" s="157"/>
      <c r="R57" s="157"/>
      <c r="S57" s="131"/>
      <c r="T57" s="131"/>
      <c r="U57" s="131"/>
      <c r="V57" s="131"/>
      <c r="W57" s="131"/>
      <c r="X57" s="131"/>
      <c r="Y57" s="131"/>
      <c r="Z57" s="131"/>
      <c r="AA57" s="131"/>
    </row>
    <row r="58" spans="1:27" x14ac:dyDescent="0.25">
      <c r="A58" s="148"/>
      <c r="B58" s="185">
        <f t="shared" si="4"/>
        <v>803</v>
      </c>
      <c r="C58" s="150"/>
      <c r="D58" s="186"/>
      <c r="E58" s="186"/>
      <c r="F58" s="152"/>
      <c r="G58" s="187"/>
      <c r="H58" s="157"/>
      <c r="I58" s="188"/>
      <c r="J58" s="157"/>
      <c r="K58" s="157"/>
      <c r="L58" s="157"/>
      <c r="M58" s="187"/>
      <c r="N58" s="189"/>
      <c r="O58" s="157"/>
      <c r="P58" s="188"/>
      <c r="Q58" s="157"/>
      <c r="R58" s="157"/>
      <c r="S58" s="131"/>
      <c r="T58" s="131"/>
      <c r="U58" s="131"/>
      <c r="V58" s="131"/>
      <c r="W58" s="131"/>
      <c r="X58" s="131"/>
      <c r="Y58" s="131"/>
      <c r="Z58" s="131"/>
      <c r="AA58" s="131"/>
    </row>
    <row r="59" spans="1:27" x14ac:dyDescent="0.25">
      <c r="A59" s="33"/>
      <c r="B59" s="185">
        <f t="shared" si="4"/>
        <v>804</v>
      </c>
      <c r="C59" s="150"/>
      <c r="D59" s="186"/>
      <c r="E59" s="186"/>
      <c r="F59" s="152"/>
      <c r="G59" s="187"/>
      <c r="H59" s="157"/>
      <c r="I59" s="188"/>
      <c r="J59" s="157"/>
      <c r="K59" s="157"/>
      <c r="L59" s="157"/>
      <c r="M59" s="187"/>
      <c r="N59" s="189"/>
      <c r="O59" s="157"/>
      <c r="P59" s="188"/>
      <c r="Q59" s="157"/>
      <c r="R59" s="157"/>
      <c r="S59" s="131"/>
      <c r="T59" s="131"/>
      <c r="U59" s="131"/>
      <c r="V59" s="131"/>
      <c r="W59" s="131"/>
      <c r="X59" s="131"/>
      <c r="Y59" s="131"/>
      <c r="Z59" s="131"/>
      <c r="AA59" s="131"/>
    </row>
    <row r="60" spans="1:27" x14ac:dyDescent="0.25">
      <c r="A60" s="148"/>
      <c r="B60" s="185">
        <f t="shared" si="4"/>
        <v>805</v>
      </c>
      <c r="C60" s="150"/>
      <c r="D60" s="186"/>
      <c r="E60" s="186"/>
      <c r="F60" s="152"/>
      <c r="G60" s="187"/>
      <c r="H60" s="157"/>
      <c r="I60" s="188"/>
      <c r="J60" s="157"/>
      <c r="K60" s="157"/>
      <c r="L60" s="157"/>
      <c r="M60" s="187"/>
      <c r="N60" s="157"/>
      <c r="O60" s="157"/>
      <c r="P60" s="190"/>
      <c r="Q60" s="157"/>
      <c r="R60" s="157"/>
      <c r="S60" s="131"/>
      <c r="T60" s="131"/>
      <c r="U60" s="131"/>
      <c r="V60" s="131"/>
      <c r="W60" s="131"/>
      <c r="X60" s="131"/>
      <c r="Y60" s="131"/>
      <c r="Z60" s="131"/>
      <c r="AA60" s="131"/>
    </row>
    <row r="61" spans="1:27" x14ac:dyDescent="0.25">
      <c r="A61" s="148"/>
      <c r="B61" s="185">
        <f t="shared" si="4"/>
        <v>806</v>
      </c>
      <c r="C61" s="150"/>
      <c r="D61" s="186"/>
      <c r="E61" s="186"/>
      <c r="F61" s="152"/>
      <c r="G61" s="187"/>
      <c r="H61" s="157"/>
      <c r="I61" s="188"/>
      <c r="J61" s="157"/>
      <c r="K61" s="157"/>
      <c r="L61" s="157"/>
      <c r="M61" s="187"/>
      <c r="N61" s="157"/>
      <c r="O61" s="157"/>
      <c r="P61" s="190"/>
      <c r="Q61" s="157"/>
      <c r="R61" s="157"/>
      <c r="S61" s="131"/>
      <c r="T61" s="131"/>
      <c r="U61" s="131"/>
      <c r="V61" s="131"/>
      <c r="W61" s="131"/>
      <c r="X61" s="131"/>
      <c r="Y61" s="131"/>
      <c r="Z61" s="131"/>
      <c r="AA61" s="131"/>
    </row>
    <row r="62" spans="1:27" x14ac:dyDescent="0.25">
      <c r="A62" s="148"/>
      <c r="B62" s="185">
        <f t="shared" si="4"/>
        <v>807</v>
      </c>
      <c r="C62" s="150"/>
      <c r="D62" s="186"/>
      <c r="E62" s="186"/>
      <c r="F62" s="152"/>
      <c r="G62" s="187"/>
      <c r="H62" s="157"/>
      <c r="I62" s="188"/>
      <c r="J62" s="157"/>
      <c r="K62" s="157"/>
      <c r="L62" s="157"/>
      <c r="M62" s="187"/>
      <c r="N62" s="157"/>
      <c r="O62" s="157"/>
      <c r="P62" s="190"/>
      <c r="Q62" s="157"/>
      <c r="R62" s="157"/>
      <c r="S62" s="131"/>
      <c r="T62" s="131"/>
      <c r="U62" s="131"/>
      <c r="V62" s="131"/>
      <c r="W62" s="131"/>
      <c r="X62" s="131"/>
      <c r="Y62" s="131"/>
      <c r="Z62" s="131"/>
      <c r="AA62" s="131"/>
    </row>
    <row r="63" spans="1:27" x14ac:dyDescent="0.25">
      <c r="A63" s="148"/>
      <c r="B63" s="185">
        <f t="shared" si="4"/>
        <v>808</v>
      </c>
      <c r="C63" s="150"/>
      <c r="D63" s="186"/>
      <c r="E63" s="186"/>
      <c r="F63" s="152"/>
      <c r="G63" s="187"/>
      <c r="H63" s="157"/>
      <c r="I63" s="188"/>
      <c r="J63" s="157"/>
      <c r="K63" s="157"/>
      <c r="L63" s="157"/>
      <c r="M63" s="187"/>
      <c r="N63" s="157"/>
      <c r="O63" s="157"/>
      <c r="P63" s="190"/>
      <c r="Q63" s="157"/>
      <c r="R63" s="157"/>
      <c r="S63" s="131"/>
      <c r="T63" s="131"/>
      <c r="U63" s="131"/>
      <c r="V63" s="131"/>
      <c r="W63" s="131"/>
      <c r="X63" s="131"/>
      <c r="Y63" s="131"/>
      <c r="Z63" s="131"/>
      <c r="AA63" s="131"/>
    </row>
    <row r="64" spans="1:27" x14ac:dyDescent="0.25">
      <c r="A64" s="33" t="s">
        <v>47</v>
      </c>
      <c r="B64" s="185">
        <f t="shared" si="4"/>
        <v>809</v>
      </c>
      <c r="C64" s="150"/>
      <c r="D64" s="186"/>
      <c r="E64" s="186"/>
      <c r="F64" s="152"/>
      <c r="G64" s="187"/>
      <c r="H64" s="157"/>
      <c r="I64" s="188"/>
      <c r="J64" s="157"/>
      <c r="K64" s="157"/>
      <c r="L64" s="157"/>
      <c r="M64" s="187"/>
      <c r="N64" s="157"/>
      <c r="O64" s="157"/>
      <c r="P64" s="190"/>
      <c r="Q64" s="157"/>
      <c r="R64" s="157"/>
      <c r="S64" s="131"/>
      <c r="T64" s="131"/>
      <c r="U64" s="131"/>
      <c r="V64" s="131"/>
      <c r="W64" s="131"/>
      <c r="X64" s="131"/>
      <c r="Y64" s="131"/>
      <c r="Z64" s="131"/>
      <c r="AA64" s="131"/>
    </row>
    <row r="65" spans="1:27" ht="15.75" thickBot="1" x14ac:dyDescent="0.3">
      <c r="A65" s="33" t="s">
        <v>48</v>
      </c>
      <c r="B65" s="185">
        <f t="shared" si="4"/>
        <v>810</v>
      </c>
      <c r="C65" s="150"/>
      <c r="D65" s="186"/>
      <c r="E65" s="186"/>
      <c r="F65" s="152"/>
      <c r="G65" s="187"/>
      <c r="H65" s="157"/>
      <c r="I65" s="188"/>
      <c r="J65" s="157"/>
      <c r="K65" s="157"/>
      <c r="L65" s="157"/>
      <c r="M65" s="187"/>
      <c r="N65" s="157"/>
      <c r="O65" s="159"/>
      <c r="P65" s="190"/>
      <c r="Q65" s="157"/>
      <c r="R65" s="157"/>
      <c r="S65" s="131"/>
      <c r="T65" s="131"/>
      <c r="U65" s="131"/>
      <c r="V65" s="131"/>
      <c r="W65" s="131"/>
      <c r="X65" s="131"/>
      <c r="Y65" s="131"/>
      <c r="Z65" s="131"/>
      <c r="AA65" s="131"/>
    </row>
    <row r="66" spans="1:27" ht="15.75" thickBot="1" x14ac:dyDescent="0.3">
      <c r="A66" s="282" t="s">
        <v>49</v>
      </c>
      <c r="B66" s="282"/>
      <c r="C66" s="191">
        <f>SUM(C49:C65)</f>
        <v>0</v>
      </c>
      <c r="D66" s="191">
        <f t="shared" ref="D66:R66" si="5">SUM(D49:D65)</f>
        <v>0</v>
      </c>
      <c r="E66" s="191">
        <f t="shared" si="5"/>
        <v>0</v>
      </c>
      <c r="F66" s="191">
        <f t="shared" si="5"/>
        <v>0</v>
      </c>
      <c r="G66" s="192">
        <f t="shared" si="5"/>
        <v>0</v>
      </c>
      <c r="H66" s="192">
        <f t="shared" si="5"/>
        <v>0</v>
      </c>
      <c r="I66" s="193">
        <f t="shared" si="5"/>
        <v>0</v>
      </c>
      <c r="J66" s="192">
        <f t="shared" si="5"/>
        <v>0</v>
      </c>
      <c r="K66" s="192">
        <f t="shared" si="5"/>
        <v>0</v>
      </c>
      <c r="L66" s="192">
        <f t="shared" si="5"/>
        <v>0</v>
      </c>
      <c r="M66" s="192">
        <f t="shared" si="5"/>
        <v>7600</v>
      </c>
      <c r="N66" s="192">
        <f t="shared" si="5"/>
        <v>0</v>
      </c>
      <c r="O66" s="192">
        <f t="shared" si="5"/>
        <v>0</v>
      </c>
      <c r="P66" s="192">
        <f t="shared" si="5"/>
        <v>0</v>
      </c>
      <c r="Q66" s="192">
        <f t="shared" si="5"/>
        <v>0</v>
      </c>
      <c r="R66" s="192">
        <f t="shared" si="5"/>
        <v>0</v>
      </c>
      <c r="S66" s="194"/>
      <c r="T66" s="194"/>
      <c r="U66" s="194"/>
      <c r="V66" s="194"/>
      <c r="W66" s="194"/>
      <c r="X66" s="194"/>
      <c r="Y66" s="194"/>
      <c r="Z66" s="194"/>
      <c r="AA66" s="194"/>
    </row>
    <row r="67" spans="1:27" ht="15.75" thickBot="1" x14ac:dyDescent="0.3">
      <c r="A67" s="283" t="s">
        <v>50</v>
      </c>
      <c r="B67" s="283"/>
      <c r="C67" s="195">
        <f t="shared" ref="C67:R67" si="6">C30+C47-C66</f>
        <v>-948</v>
      </c>
      <c r="D67" s="195">
        <f t="shared" si="6"/>
        <v>4492</v>
      </c>
      <c r="E67" s="195">
        <f t="shared" si="6"/>
        <v>10059</v>
      </c>
      <c r="F67" s="195">
        <f t="shared" si="6"/>
        <v>6220</v>
      </c>
      <c r="G67" s="146">
        <f t="shared" si="6"/>
        <v>1.2000000000398359E-2</v>
      </c>
      <c r="H67" s="146">
        <f t="shared" si="6"/>
        <v>0</v>
      </c>
      <c r="I67" s="147">
        <f t="shared" si="6"/>
        <v>-33069.049999999974</v>
      </c>
      <c r="J67" s="146">
        <f t="shared" si="6"/>
        <v>60390.779999999824</v>
      </c>
      <c r="K67" s="146">
        <f t="shared" si="6"/>
        <v>17724.260000000009</v>
      </c>
      <c r="L67" s="146">
        <f t="shared" si="6"/>
        <v>40812</v>
      </c>
      <c r="M67" s="146">
        <f t="shared" si="6"/>
        <v>25978.950000000012</v>
      </c>
      <c r="N67" s="146">
        <f t="shared" si="6"/>
        <v>349639.39</v>
      </c>
      <c r="O67" s="146">
        <f t="shared" si="6"/>
        <v>-2.9103830456733704E-11</v>
      </c>
      <c r="P67" s="146">
        <f t="shared" si="6"/>
        <v>0</v>
      </c>
      <c r="Q67" s="146">
        <f t="shared" si="6"/>
        <v>21674.05</v>
      </c>
      <c r="R67" s="146">
        <f t="shared" si="6"/>
        <v>500.72999999999615</v>
      </c>
      <c r="S67" s="194"/>
      <c r="T67" s="194"/>
      <c r="U67" s="194"/>
      <c r="V67" s="194"/>
      <c r="W67" s="194"/>
      <c r="X67" s="194"/>
      <c r="Y67" s="194"/>
      <c r="Z67" s="194"/>
      <c r="AA67" s="194"/>
    </row>
    <row r="68" spans="1:27" x14ac:dyDescent="0.25">
      <c r="A68" s="194"/>
      <c r="B68" s="194"/>
      <c r="C68" s="194"/>
      <c r="D68" s="194"/>
      <c r="E68" s="194"/>
      <c r="F68" s="194"/>
      <c r="G68" s="196"/>
      <c r="H68" s="196"/>
      <c r="I68" s="196"/>
      <c r="J68" s="196"/>
      <c r="K68" s="196"/>
      <c r="L68" s="196"/>
      <c r="M68" s="196"/>
      <c r="N68" s="196"/>
      <c r="O68" s="196"/>
      <c r="P68" s="196"/>
      <c r="Q68" s="196"/>
      <c r="R68" s="196"/>
    </row>
    <row r="70" spans="1:27" ht="24.75" x14ac:dyDescent="0.5">
      <c r="A70" s="197"/>
      <c r="B70" s="194"/>
      <c r="C70" s="194"/>
      <c r="D70" s="194"/>
      <c r="E70" s="194"/>
      <c r="F70" s="194"/>
      <c r="G70" s="196"/>
      <c r="H70" s="196"/>
      <c r="I70" s="196"/>
      <c r="J70" s="196"/>
      <c r="K70" s="196"/>
      <c r="L70" s="196"/>
      <c r="M70" s="196"/>
      <c r="N70" s="196"/>
      <c r="O70" s="260"/>
      <c r="P70" s="260"/>
      <c r="Q70" s="260"/>
      <c r="R70" s="260"/>
    </row>
    <row r="71" spans="1:27" ht="24.75" x14ac:dyDescent="0.5">
      <c r="A71" s="197" t="s">
        <v>51</v>
      </c>
      <c r="B71" s="194"/>
      <c r="C71" s="194"/>
      <c r="D71" s="194"/>
      <c r="E71" s="194"/>
      <c r="F71" s="194"/>
      <c r="G71" s="196"/>
      <c r="H71" s="196"/>
      <c r="I71" s="196"/>
      <c r="J71" s="196"/>
      <c r="K71" s="196"/>
      <c r="L71" s="196"/>
      <c r="M71" s="196"/>
      <c r="N71" s="196"/>
      <c r="O71" s="260"/>
      <c r="P71" s="260"/>
      <c r="Q71" s="260"/>
      <c r="R71" s="260"/>
    </row>
    <row r="73" spans="1:27" x14ac:dyDescent="0.25">
      <c r="A73" s="194"/>
      <c r="B73" s="194"/>
      <c r="C73" s="194"/>
      <c r="D73" s="194"/>
      <c r="E73" s="194"/>
      <c r="F73" s="194"/>
      <c r="G73" s="196"/>
      <c r="H73" s="196"/>
      <c r="I73" s="196"/>
      <c r="J73" s="196"/>
      <c r="K73" s="196"/>
      <c r="L73" s="196"/>
      <c r="M73" s="196"/>
      <c r="N73" s="196"/>
      <c r="O73" s="196"/>
      <c r="P73" s="196"/>
      <c r="Q73" s="196"/>
      <c r="R73" s="196"/>
    </row>
    <row r="243" spans="4:4" x14ac:dyDescent="0.25">
      <c r="D243" s="198" t="s">
        <v>52</v>
      </c>
    </row>
  </sheetData>
  <mergeCells count="14">
    <mergeCell ref="O71:R71"/>
    <mergeCell ref="B1:H1"/>
    <mergeCell ref="I1:R1"/>
    <mergeCell ref="B2:B3"/>
    <mergeCell ref="C2:C3"/>
    <mergeCell ref="D2:F2"/>
    <mergeCell ref="G2:G3"/>
    <mergeCell ref="H2:H3"/>
    <mergeCell ref="I2:P2"/>
    <mergeCell ref="A30:B30"/>
    <mergeCell ref="A47:B47"/>
    <mergeCell ref="A66:B66"/>
    <mergeCell ref="A67:B67"/>
    <mergeCell ref="O70:R7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"/>
  <sheetViews>
    <sheetView rightToLeft="1" workbookViewId="0">
      <selection activeCell="D31" sqref="D31"/>
    </sheetView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AA245"/>
  <sheetViews>
    <sheetView rightToLeft="1" workbookViewId="0">
      <selection activeCell="A55" sqref="A55:XFD55"/>
    </sheetView>
  </sheetViews>
  <sheetFormatPr defaultColWidth="9" defaultRowHeight="15" x14ac:dyDescent="0.25"/>
  <cols>
    <col min="1" max="1" width="54.140625" customWidth="1"/>
    <col min="2" max="2" width="5.140625" customWidth="1"/>
    <col min="7" max="8" width="9.28515625" style="121" bestFit="1" customWidth="1"/>
    <col min="9" max="9" width="10.140625" style="121" bestFit="1" customWidth="1"/>
    <col min="10" max="10" width="9.85546875" style="121" bestFit="1" customWidth="1"/>
    <col min="11" max="11" width="9.28515625" style="121" bestFit="1" customWidth="1"/>
    <col min="12" max="12" width="9.42578125" style="121" bestFit="1" customWidth="1"/>
    <col min="13" max="18" width="9.28515625" style="121" bestFit="1" customWidth="1"/>
    <col min="257" max="257" width="54.140625" customWidth="1"/>
    <col min="258" max="258" width="5.140625" customWidth="1"/>
    <col min="263" max="264" width="9.28515625" bestFit="1" customWidth="1"/>
    <col min="265" max="265" width="10.140625" bestFit="1" customWidth="1"/>
    <col min="266" max="266" width="9.85546875" bestFit="1" customWidth="1"/>
    <col min="267" max="267" width="9.28515625" bestFit="1" customWidth="1"/>
    <col min="268" max="268" width="9.42578125" bestFit="1" customWidth="1"/>
    <col min="269" max="274" width="9.28515625" bestFit="1" customWidth="1"/>
    <col min="513" max="513" width="54.140625" customWidth="1"/>
    <col min="514" max="514" width="5.140625" customWidth="1"/>
    <col min="519" max="520" width="9.28515625" bestFit="1" customWidth="1"/>
    <col min="521" max="521" width="10.140625" bestFit="1" customWidth="1"/>
    <col min="522" max="522" width="9.85546875" bestFit="1" customWidth="1"/>
    <col min="523" max="523" width="9.28515625" bestFit="1" customWidth="1"/>
    <col min="524" max="524" width="9.42578125" bestFit="1" customWidth="1"/>
    <col min="525" max="530" width="9.28515625" bestFit="1" customWidth="1"/>
    <col min="769" max="769" width="54.140625" customWidth="1"/>
    <col min="770" max="770" width="5.140625" customWidth="1"/>
    <col min="775" max="776" width="9.28515625" bestFit="1" customWidth="1"/>
    <col min="777" max="777" width="10.140625" bestFit="1" customWidth="1"/>
    <col min="778" max="778" width="9.85546875" bestFit="1" customWidth="1"/>
    <col min="779" max="779" width="9.28515625" bestFit="1" customWidth="1"/>
    <col min="780" max="780" width="9.42578125" bestFit="1" customWidth="1"/>
    <col min="781" max="786" width="9.28515625" bestFit="1" customWidth="1"/>
    <col min="1025" max="1025" width="54.140625" customWidth="1"/>
    <col min="1026" max="1026" width="5.140625" customWidth="1"/>
    <col min="1031" max="1032" width="9.28515625" bestFit="1" customWidth="1"/>
    <col min="1033" max="1033" width="10.140625" bestFit="1" customWidth="1"/>
    <col min="1034" max="1034" width="9.85546875" bestFit="1" customWidth="1"/>
    <col min="1035" max="1035" width="9.28515625" bestFit="1" customWidth="1"/>
    <col min="1036" max="1036" width="9.42578125" bestFit="1" customWidth="1"/>
    <col min="1037" max="1042" width="9.28515625" bestFit="1" customWidth="1"/>
    <col min="1281" max="1281" width="54.140625" customWidth="1"/>
    <col min="1282" max="1282" width="5.140625" customWidth="1"/>
    <col min="1287" max="1288" width="9.28515625" bestFit="1" customWidth="1"/>
    <col min="1289" max="1289" width="10.140625" bestFit="1" customWidth="1"/>
    <col min="1290" max="1290" width="9.85546875" bestFit="1" customWidth="1"/>
    <col min="1291" max="1291" width="9.28515625" bestFit="1" customWidth="1"/>
    <col min="1292" max="1292" width="9.42578125" bestFit="1" customWidth="1"/>
    <col min="1293" max="1298" width="9.28515625" bestFit="1" customWidth="1"/>
    <col min="1537" max="1537" width="54.140625" customWidth="1"/>
    <col min="1538" max="1538" width="5.140625" customWidth="1"/>
    <col min="1543" max="1544" width="9.28515625" bestFit="1" customWidth="1"/>
    <col min="1545" max="1545" width="10.140625" bestFit="1" customWidth="1"/>
    <col min="1546" max="1546" width="9.85546875" bestFit="1" customWidth="1"/>
    <col min="1547" max="1547" width="9.28515625" bestFit="1" customWidth="1"/>
    <col min="1548" max="1548" width="9.42578125" bestFit="1" customWidth="1"/>
    <col min="1549" max="1554" width="9.28515625" bestFit="1" customWidth="1"/>
    <col min="1793" max="1793" width="54.140625" customWidth="1"/>
    <col min="1794" max="1794" width="5.140625" customWidth="1"/>
    <col min="1799" max="1800" width="9.28515625" bestFit="1" customWidth="1"/>
    <col min="1801" max="1801" width="10.140625" bestFit="1" customWidth="1"/>
    <col min="1802" max="1802" width="9.85546875" bestFit="1" customWidth="1"/>
    <col min="1803" max="1803" width="9.28515625" bestFit="1" customWidth="1"/>
    <col min="1804" max="1804" width="9.42578125" bestFit="1" customWidth="1"/>
    <col min="1805" max="1810" width="9.28515625" bestFit="1" customWidth="1"/>
    <col min="2049" max="2049" width="54.140625" customWidth="1"/>
    <col min="2050" max="2050" width="5.140625" customWidth="1"/>
    <col min="2055" max="2056" width="9.28515625" bestFit="1" customWidth="1"/>
    <col min="2057" max="2057" width="10.140625" bestFit="1" customWidth="1"/>
    <col min="2058" max="2058" width="9.85546875" bestFit="1" customWidth="1"/>
    <col min="2059" max="2059" width="9.28515625" bestFit="1" customWidth="1"/>
    <col min="2060" max="2060" width="9.42578125" bestFit="1" customWidth="1"/>
    <col min="2061" max="2066" width="9.28515625" bestFit="1" customWidth="1"/>
    <col min="2305" max="2305" width="54.140625" customWidth="1"/>
    <col min="2306" max="2306" width="5.140625" customWidth="1"/>
    <col min="2311" max="2312" width="9.28515625" bestFit="1" customWidth="1"/>
    <col min="2313" max="2313" width="10.140625" bestFit="1" customWidth="1"/>
    <col min="2314" max="2314" width="9.85546875" bestFit="1" customWidth="1"/>
    <col min="2315" max="2315" width="9.28515625" bestFit="1" customWidth="1"/>
    <col min="2316" max="2316" width="9.42578125" bestFit="1" customWidth="1"/>
    <col min="2317" max="2322" width="9.28515625" bestFit="1" customWidth="1"/>
    <col min="2561" max="2561" width="54.140625" customWidth="1"/>
    <col min="2562" max="2562" width="5.140625" customWidth="1"/>
    <col min="2567" max="2568" width="9.28515625" bestFit="1" customWidth="1"/>
    <col min="2569" max="2569" width="10.140625" bestFit="1" customWidth="1"/>
    <col min="2570" max="2570" width="9.85546875" bestFit="1" customWidth="1"/>
    <col min="2571" max="2571" width="9.28515625" bestFit="1" customWidth="1"/>
    <col min="2572" max="2572" width="9.42578125" bestFit="1" customWidth="1"/>
    <col min="2573" max="2578" width="9.28515625" bestFit="1" customWidth="1"/>
    <col min="2817" max="2817" width="54.140625" customWidth="1"/>
    <col min="2818" max="2818" width="5.140625" customWidth="1"/>
    <col min="2823" max="2824" width="9.28515625" bestFit="1" customWidth="1"/>
    <col min="2825" max="2825" width="10.140625" bestFit="1" customWidth="1"/>
    <col min="2826" max="2826" width="9.85546875" bestFit="1" customWidth="1"/>
    <col min="2827" max="2827" width="9.28515625" bestFit="1" customWidth="1"/>
    <col min="2828" max="2828" width="9.42578125" bestFit="1" customWidth="1"/>
    <col min="2829" max="2834" width="9.28515625" bestFit="1" customWidth="1"/>
    <col min="3073" max="3073" width="54.140625" customWidth="1"/>
    <col min="3074" max="3074" width="5.140625" customWidth="1"/>
    <col min="3079" max="3080" width="9.28515625" bestFit="1" customWidth="1"/>
    <col min="3081" max="3081" width="10.140625" bestFit="1" customWidth="1"/>
    <col min="3082" max="3082" width="9.85546875" bestFit="1" customWidth="1"/>
    <col min="3083" max="3083" width="9.28515625" bestFit="1" customWidth="1"/>
    <col min="3084" max="3084" width="9.42578125" bestFit="1" customWidth="1"/>
    <col min="3085" max="3090" width="9.28515625" bestFit="1" customWidth="1"/>
    <col min="3329" max="3329" width="54.140625" customWidth="1"/>
    <col min="3330" max="3330" width="5.140625" customWidth="1"/>
    <col min="3335" max="3336" width="9.28515625" bestFit="1" customWidth="1"/>
    <col min="3337" max="3337" width="10.140625" bestFit="1" customWidth="1"/>
    <col min="3338" max="3338" width="9.85546875" bestFit="1" customWidth="1"/>
    <col min="3339" max="3339" width="9.28515625" bestFit="1" customWidth="1"/>
    <col min="3340" max="3340" width="9.42578125" bestFit="1" customWidth="1"/>
    <col min="3341" max="3346" width="9.28515625" bestFit="1" customWidth="1"/>
    <col min="3585" max="3585" width="54.140625" customWidth="1"/>
    <col min="3586" max="3586" width="5.140625" customWidth="1"/>
    <col min="3591" max="3592" width="9.28515625" bestFit="1" customWidth="1"/>
    <col min="3593" max="3593" width="10.140625" bestFit="1" customWidth="1"/>
    <col min="3594" max="3594" width="9.85546875" bestFit="1" customWidth="1"/>
    <col min="3595" max="3595" width="9.28515625" bestFit="1" customWidth="1"/>
    <col min="3596" max="3596" width="9.42578125" bestFit="1" customWidth="1"/>
    <col min="3597" max="3602" width="9.28515625" bestFit="1" customWidth="1"/>
    <col min="3841" max="3841" width="54.140625" customWidth="1"/>
    <col min="3842" max="3842" width="5.140625" customWidth="1"/>
    <col min="3847" max="3848" width="9.28515625" bestFit="1" customWidth="1"/>
    <col min="3849" max="3849" width="10.140625" bestFit="1" customWidth="1"/>
    <col min="3850" max="3850" width="9.85546875" bestFit="1" customWidth="1"/>
    <col min="3851" max="3851" width="9.28515625" bestFit="1" customWidth="1"/>
    <col min="3852" max="3852" width="9.42578125" bestFit="1" customWidth="1"/>
    <col min="3853" max="3858" width="9.28515625" bestFit="1" customWidth="1"/>
    <col min="4097" max="4097" width="54.140625" customWidth="1"/>
    <col min="4098" max="4098" width="5.140625" customWidth="1"/>
    <col min="4103" max="4104" width="9.28515625" bestFit="1" customWidth="1"/>
    <col min="4105" max="4105" width="10.140625" bestFit="1" customWidth="1"/>
    <col min="4106" max="4106" width="9.85546875" bestFit="1" customWidth="1"/>
    <col min="4107" max="4107" width="9.28515625" bestFit="1" customWidth="1"/>
    <col min="4108" max="4108" width="9.42578125" bestFit="1" customWidth="1"/>
    <col min="4109" max="4114" width="9.28515625" bestFit="1" customWidth="1"/>
    <col min="4353" max="4353" width="54.140625" customWidth="1"/>
    <col min="4354" max="4354" width="5.140625" customWidth="1"/>
    <col min="4359" max="4360" width="9.28515625" bestFit="1" customWidth="1"/>
    <col min="4361" max="4361" width="10.140625" bestFit="1" customWidth="1"/>
    <col min="4362" max="4362" width="9.85546875" bestFit="1" customWidth="1"/>
    <col min="4363" max="4363" width="9.28515625" bestFit="1" customWidth="1"/>
    <col min="4364" max="4364" width="9.42578125" bestFit="1" customWidth="1"/>
    <col min="4365" max="4370" width="9.28515625" bestFit="1" customWidth="1"/>
    <col min="4609" max="4609" width="54.140625" customWidth="1"/>
    <col min="4610" max="4610" width="5.140625" customWidth="1"/>
    <col min="4615" max="4616" width="9.28515625" bestFit="1" customWidth="1"/>
    <col min="4617" max="4617" width="10.140625" bestFit="1" customWidth="1"/>
    <col min="4618" max="4618" width="9.85546875" bestFit="1" customWidth="1"/>
    <col min="4619" max="4619" width="9.28515625" bestFit="1" customWidth="1"/>
    <col min="4620" max="4620" width="9.42578125" bestFit="1" customWidth="1"/>
    <col min="4621" max="4626" width="9.28515625" bestFit="1" customWidth="1"/>
    <col min="4865" max="4865" width="54.140625" customWidth="1"/>
    <col min="4866" max="4866" width="5.140625" customWidth="1"/>
    <col min="4871" max="4872" width="9.28515625" bestFit="1" customWidth="1"/>
    <col min="4873" max="4873" width="10.140625" bestFit="1" customWidth="1"/>
    <col min="4874" max="4874" width="9.85546875" bestFit="1" customWidth="1"/>
    <col min="4875" max="4875" width="9.28515625" bestFit="1" customWidth="1"/>
    <col min="4876" max="4876" width="9.42578125" bestFit="1" customWidth="1"/>
    <col min="4877" max="4882" width="9.28515625" bestFit="1" customWidth="1"/>
    <col min="5121" max="5121" width="54.140625" customWidth="1"/>
    <col min="5122" max="5122" width="5.140625" customWidth="1"/>
    <col min="5127" max="5128" width="9.28515625" bestFit="1" customWidth="1"/>
    <col min="5129" max="5129" width="10.140625" bestFit="1" customWidth="1"/>
    <col min="5130" max="5130" width="9.85546875" bestFit="1" customWidth="1"/>
    <col min="5131" max="5131" width="9.28515625" bestFit="1" customWidth="1"/>
    <col min="5132" max="5132" width="9.42578125" bestFit="1" customWidth="1"/>
    <col min="5133" max="5138" width="9.28515625" bestFit="1" customWidth="1"/>
    <col min="5377" max="5377" width="54.140625" customWidth="1"/>
    <col min="5378" max="5378" width="5.140625" customWidth="1"/>
    <col min="5383" max="5384" width="9.28515625" bestFit="1" customWidth="1"/>
    <col min="5385" max="5385" width="10.140625" bestFit="1" customWidth="1"/>
    <col min="5386" max="5386" width="9.85546875" bestFit="1" customWidth="1"/>
    <col min="5387" max="5387" width="9.28515625" bestFit="1" customWidth="1"/>
    <col min="5388" max="5388" width="9.42578125" bestFit="1" customWidth="1"/>
    <col min="5389" max="5394" width="9.28515625" bestFit="1" customWidth="1"/>
    <col min="5633" max="5633" width="54.140625" customWidth="1"/>
    <col min="5634" max="5634" width="5.140625" customWidth="1"/>
    <col min="5639" max="5640" width="9.28515625" bestFit="1" customWidth="1"/>
    <col min="5641" max="5641" width="10.140625" bestFit="1" customWidth="1"/>
    <col min="5642" max="5642" width="9.85546875" bestFit="1" customWidth="1"/>
    <col min="5643" max="5643" width="9.28515625" bestFit="1" customWidth="1"/>
    <col min="5644" max="5644" width="9.42578125" bestFit="1" customWidth="1"/>
    <col min="5645" max="5650" width="9.28515625" bestFit="1" customWidth="1"/>
    <col min="5889" max="5889" width="54.140625" customWidth="1"/>
    <col min="5890" max="5890" width="5.140625" customWidth="1"/>
    <col min="5895" max="5896" width="9.28515625" bestFit="1" customWidth="1"/>
    <col min="5897" max="5897" width="10.140625" bestFit="1" customWidth="1"/>
    <col min="5898" max="5898" width="9.85546875" bestFit="1" customWidth="1"/>
    <col min="5899" max="5899" width="9.28515625" bestFit="1" customWidth="1"/>
    <col min="5900" max="5900" width="9.42578125" bestFit="1" customWidth="1"/>
    <col min="5901" max="5906" width="9.28515625" bestFit="1" customWidth="1"/>
    <col min="6145" max="6145" width="54.140625" customWidth="1"/>
    <col min="6146" max="6146" width="5.140625" customWidth="1"/>
    <col min="6151" max="6152" width="9.28515625" bestFit="1" customWidth="1"/>
    <col min="6153" max="6153" width="10.140625" bestFit="1" customWidth="1"/>
    <col min="6154" max="6154" width="9.85546875" bestFit="1" customWidth="1"/>
    <col min="6155" max="6155" width="9.28515625" bestFit="1" customWidth="1"/>
    <col min="6156" max="6156" width="9.42578125" bestFit="1" customWidth="1"/>
    <col min="6157" max="6162" width="9.28515625" bestFit="1" customWidth="1"/>
    <col min="6401" max="6401" width="54.140625" customWidth="1"/>
    <col min="6402" max="6402" width="5.140625" customWidth="1"/>
    <col min="6407" max="6408" width="9.28515625" bestFit="1" customWidth="1"/>
    <col min="6409" max="6409" width="10.140625" bestFit="1" customWidth="1"/>
    <col min="6410" max="6410" width="9.85546875" bestFit="1" customWidth="1"/>
    <col min="6411" max="6411" width="9.28515625" bestFit="1" customWidth="1"/>
    <col min="6412" max="6412" width="9.42578125" bestFit="1" customWidth="1"/>
    <col min="6413" max="6418" width="9.28515625" bestFit="1" customWidth="1"/>
    <col min="6657" max="6657" width="54.140625" customWidth="1"/>
    <col min="6658" max="6658" width="5.140625" customWidth="1"/>
    <col min="6663" max="6664" width="9.28515625" bestFit="1" customWidth="1"/>
    <col min="6665" max="6665" width="10.140625" bestFit="1" customWidth="1"/>
    <col min="6666" max="6666" width="9.85546875" bestFit="1" customWidth="1"/>
    <col min="6667" max="6667" width="9.28515625" bestFit="1" customWidth="1"/>
    <col min="6668" max="6668" width="9.42578125" bestFit="1" customWidth="1"/>
    <col min="6669" max="6674" width="9.28515625" bestFit="1" customWidth="1"/>
    <col min="6913" max="6913" width="54.140625" customWidth="1"/>
    <col min="6914" max="6914" width="5.140625" customWidth="1"/>
    <col min="6919" max="6920" width="9.28515625" bestFit="1" customWidth="1"/>
    <col min="6921" max="6921" width="10.140625" bestFit="1" customWidth="1"/>
    <col min="6922" max="6922" width="9.85546875" bestFit="1" customWidth="1"/>
    <col min="6923" max="6923" width="9.28515625" bestFit="1" customWidth="1"/>
    <col min="6924" max="6924" width="9.42578125" bestFit="1" customWidth="1"/>
    <col min="6925" max="6930" width="9.28515625" bestFit="1" customWidth="1"/>
    <col min="7169" max="7169" width="54.140625" customWidth="1"/>
    <col min="7170" max="7170" width="5.140625" customWidth="1"/>
    <col min="7175" max="7176" width="9.28515625" bestFit="1" customWidth="1"/>
    <col min="7177" max="7177" width="10.140625" bestFit="1" customWidth="1"/>
    <col min="7178" max="7178" width="9.85546875" bestFit="1" customWidth="1"/>
    <col min="7179" max="7179" width="9.28515625" bestFit="1" customWidth="1"/>
    <col min="7180" max="7180" width="9.42578125" bestFit="1" customWidth="1"/>
    <col min="7181" max="7186" width="9.28515625" bestFit="1" customWidth="1"/>
    <col min="7425" max="7425" width="54.140625" customWidth="1"/>
    <col min="7426" max="7426" width="5.140625" customWidth="1"/>
    <col min="7431" max="7432" width="9.28515625" bestFit="1" customWidth="1"/>
    <col min="7433" max="7433" width="10.140625" bestFit="1" customWidth="1"/>
    <col min="7434" max="7434" width="9.85546875" bestFit="1" customWidth="1"/>
    <col min="7435" max="7435" width="9.28515625" bestFit="1" customWidth="1"/>
    <col min="7436" max="7436" width="9.42578125" bestFit="1" customWidth="1"/>
    <col min="7437" max="7442" width="9.28515625" bestFit="1" customWidth="1"/>
    <col min="7681" max="7681" width="54.140625" customWidth="1"/>
    <col min="7682" max="7682" width="5.140625" customWidth="1"/>
    <col min="7687" max="7688" width="9.28515625" bestFit="1" customWidth="1"/>
    <col min="7689" max="7689" width="10.140625" bestFit="1" customWidth="1"/>
    <col min="7690" max="7690" width="9.85546875" bestFit="1" customWidth="1"/>
    <col min="7691" max="7691" width="9.28515625" bestFit="1" customWidth="1"/>
    <col min="7692" max="7692" width="9.42578125" bestFit="1" customWidth="1"/>
    <col min="7693" max="7698" width="9.28515625" bestFit="1" customWidth="1"/>
    <col min="7937" max="7937" width="54.140625" customWidth="1"/>
    <col min="7938" max="7938" width="5.140625" customWidth="1"/>
    <col min="7943" max="7944" width="9.28515625" bestFit="1" customWidth="1"/>
    <col min="7945" max="7945" width="10.140625" bestFit="1" customWidth="1"/>
    <col min="7946" max="7946" width="9.85546875" bestFit="1" customWidth="1"/>
    <col min="7947" max="7947" width="9.28515625" bestFit="1" customWidth="1"/>
    <col min="7948" max="7948" width="9.42578125" bestFit="1" customWidth="1"/>
    <col min="7949" max="7954" width="9.28515625" bestFit="1" customWidth="1"/>
    <col min="8193" max="8193" width="54.140625" customWidth="1"/>
    <col min="8194" max="8194" width="5.140625" customWidth="1"/>
    <col min="8199" max="8200" width="9.28515625" bestFit="1" customWidth="1"/>
    <col min="8201" max="8201" width="10.140625" bestFit="1" customWidth="1"/>
    <col min="8202" max="8202" width="9.85546875" bestFit="1" customWidth="1"/>
    <col min="8203" max="8203" width="9.28515625" bestFit="1" customWidth="1"/>
    <col min="8204" max="8204" width="9.42578125" bestFit="1" customWidth="1"/>
    <col min="8205" max="8210" width="9.28515625" bestFit="1" customWidth="1"/>
    <col min="8449" max="8449" width="54.140625" customWidth="1"/>
    <col min="8450" max="8450" width="5.140625" customWidth="1"/>
    <col min="8455" max="8456" width="9.28515625" bestFit="1" customWidth="1"/>
    <col min="8457" max="8457" width="10.140625" bestFit="1" customWidth="1"/>
    <col min="8458" max="8458" width="9.85546875" bestFit="1" customWidth="1"/>
    <col min="8459" max="8459" width="9.28515625" bestFit="1" customWidth="1"/>
    <col min="8460" max="8460" width="9.42578125" bestFit="1" customWidth="1"/>
    <col min="8461" max="8466" width="9.28515625" bestFit="1" customWidth="1"/>
    <col min="8705" max="8705" width="54.140625" customWidth="1"/>
    <col min="8706" max="8706" width="5.140625" customWidth="1"/>
    <col min="8711" max="8712" width="9.28515625" bestFit="1" customWidth="1"/>
    <col min="8713" max="8713" width="10.140625" bestFit="1" customWidth="1"/>
    <col min="8714" max="8714" width="9.85546875" bestFit="1" customWidth="1"/>
    <col min="8715" max="8715" width="9.28515625" bestFit="1" customWidth="1"/>
    <col min="8716" max="8716" width="9.42578125" bestFit="1" customWidth="1"/>
    <col min="8717" max="8722" width="9.28515625" bestFit="1" customWidth="1"/>
    <col min="8961" max="8961" width="54.140625" customWidth="1"/>
    <col min="8962" max="8962" width="5.140625" customWidth="1"/>
    <col min="8967" max="8968" width="9.28515625" bestFit="1" customWidth="1"/>
    <col min="8969" max="8969" width="10.140625" bestFit="1" customWidth="1"/>
    <col min="8970" max="8970" width="9.85546875" bestFit="1" customWidth="1"/>
    <col min="8971" max="8971" width="9.28515625" bestFit="1" customWidth="1"/>
    <col min="8972" max="8972" width="9.42578125" bestFit="1" customWidth="1"/>
    <col min="8973" max="8978" width="9.28515625" bestFit="1" customWidth="1"/>
    <col min="9217" max="9217" width="54.140625" customWidth="1"/>
    <col min="9218" max="9218" width="5.140625" customWidth="1"/>
    <col min="9223" max="9224" width="9.28515625" bestFit="1" customWidth="1"/>
    <col min="9225" max="9225" width="10.140625" bestFit="1" customWidth="1"/>
    <col min="9226" max="9226" width="9.85546875" bestFit="1" customWidth="1"/>
    <col min="9227" max="9227" width="9.28515625" bestFit="1" customWidth="1"/>
    <col min="9228" max="9228" width="9.42578125" bestFit="1" customWidth="1"/>
    <col min="9229" max="9234" width="9.28515625" bestFit="1" customWidth="1"/>
    <col min="9473" max="9473" width="54.140625" customWidth="1"/>
    <col min="9474" max="9474" width="5.140625" customWidth="1"/>
    <col min="9479" max="9480" width="9.28515625" bestFit="1" customWidth="1"/>
    <col min="9481" max="9481" width="10.140625" bestFit="1" customWidth="1"/>
    <col min="9482" max="9482" width="9.85546875" bestFit="1" customWidth="1"/>
    <col min="9483" max="9483" width="9.28515625" bestFit="1" customWidth="1"/>
    <col min="9484" max="9484" width="9.42578125" bestFit="1" customWidth="1"/>
    <col min="9485" max="9490" width="9.28515625" bestFit="1" customWidth="1"/>
    <col min="9729" max="9729" width="54.140625" customWidth="1"/>
    <col min="9730" max="9730" width="5.140625" customWidth="1"/>
    <col min="9735" max="9736" width="9.28515625" bestFit="1" customWidth="1"/>
    <col min="9737" max="9737" width="10.140625" bestFit="1" customWidth="1"/>
    <col min="9738" max="9738" width="9.85546875" bestFit="1" customWidth="1"/>
    <col min="9739" max="9739" width="9.28515625" bestFit="1" customWidth="1"/>
    <col min="9740" max="9740" width="9.42578125" bestFit="1" customWidth="1"/>
    <col min="9741" max="9746" width="9.28515625" bestFit="1" customWidth="1"/>
    <col min="9985" max="9985" width="54.140625" customWidth="1"/>
    <col min="9986" max="9986" width="5.140625" customWidth="1"/>
    <col min="9991" max="9992" width="9.28515625" bestFit="1" customWidth="1"/>
    <col min="9993" max="9993" width="10.140625" bestFit="1" customWidth="1"/>
    <col min="9994" max="9994" width="9.85546875" bestFit="1" customWidth="1"/>
    <col min="9995" max="9995" width="9.28515625" bestFit="1" customWidth="1"/>
    <col min="9996" max="9996" width="9.42578125" bestFit="1" customWidth="1"/>
    <col min="9997" max="10002" width="9.28515625" bestFit="1" customWidth="1"/>
    <col min="10241" max="10241" width="54.140625" customWidth="1"/>
    <col min="10242" max="10242" width="5.140625" customWidth="1"/>
    <col min="10247" max="10248" width="9.28515625" bestFit="1" customWidth="1"/>
    <col min="10249" max="10249" width="10.140625" bestFit="1" customWidth="1"/>
    <col min="10250" max="10250" width="9.85546875" bestFit="1" customWidth="1"/>
    <col min="10251" max="10251" width="9.28515625" bestFit="1" customWidth="1"/>
    <col min="10252" max="10252" width="9.42578125" bestFit="1" customWidth="1"/>
    <col min="10253" max="10258" width="9.28515625" bestFit="1" customWidth="1"/>
    <col min="10497" max="10497" width="54.140625" customWidth="1"/>
    <col min="10498" max="10498" width="5.140625" customWidth="1"/>
    <col min="10503" max="10504" width="9.28515625" bestFit="1" customWidth="1"/>
    <col min="10505" max="10505" width="10.140625" bestFit="1" customWidth="1"/>
    <col min="10506" max="10506" width="9.85546875" bestFit="1" customWidth="1"/>
    <col min="10507" max="10507" width="9.28515625" bestFit="1" customWidth="1"/>
    <col min="10508" max="10508" width="9.42578125" bestFit="1" customWidth="1"/>
    <col min="10509" max="10514" width="9.28515625" bestFit="1" customWidth="1"/>
    <col min="10753" max="10753" width="54.140625" customWidth="1"/>
    <col min="10754" max="10754" width="5.140625" customWidth="1"/>
    <col min="10759" max="10760" width="9.28515625" bestFit="1" customWidth="1"/>
    <col min="10761" max="10761" width="10.140625" bestFit="1" customWidth="1"/>
    <col min="10762" max="10762" width="9.85546875" bestFit="1" customWidth="1"/>
    <col min="10763" max="10763" width="9.28515625" bestFit="1" customWidth="1"/>
    <col min="10764" max="10764" width="9.42578125" bestFit="1" customWidth="1"/>
    <col min="10765" max="10770" width="9.28515625" bestFit="1" customWidth="1"/>
    <col min="11009" max="11009" width="54.140625" customWidth="1"/>
    <col min="11010" max="11010" width="5.140625" customWidth="1"/>
    <col min="11015" max="11016" width="9.28515625" bestFit="1" customWidth="1"/>
    <col min="11017" max="11017" width="10.140625" bestFit="1" customWidth="1"/>
    <col min="11018" max="11018" width="9.85546875" bestFit="1" customWidth="1"/>
    <col min="11019" max="11019" width="9.28515625" bestFit="1" customWidth="1"/>
    <col min="11020" max="11020" width="9.42578125" bestFit="1" customWidth="1"/>
    <col min="11021" max="11026" width="9.28515625" bestFit="1" customWidth="1"/>
    <col min="11265" max="11265" width="54.140625" customWidth="1"/>
    <col min="11266" max="11266" width="5.140625" customWidth="1"/>
    <col min="11271" max="11272" width="9.28515625" bestFit="1" customWidth="1"/>
    <col min="11273" max="11273" width="10.140625" bestFit="1" customWidth="1"/>
    <col min="11274" max="11274" width="9.85546875" bestFit="1" customWidth="1"/>
    <col min="11275" max="11275" width="9.28515625" bestFit="1" customWidth="1"/>
    <col min="11276" max="11276" width="9.42578125" bestFit="1" customWidth="1"/>
    <col min="11277" max="11282" width="9.28515625" bestFit="1" customWidth="1"/>
    <col min="11521" max="11521" width="54.140625" customWidth="1"/>
    <col min="11522" max="11522" width="5.140625" customWidth="1"/>
    <col min="11527" max="11528" width="9.28515625" bestFit="1" customWidth="1"/>
    <col min="11529" max="11529" width="10.140625" bestFit="1" customWidth="1"/>
    <col min="11530" max="11530" width="9.85546875" bestFit="1" customWidth="1"/>
    <col min="11531" max="11531" width="9.28515625" bestFit="1" customWidth="1"/>
    <col min="11532" max="11532" width="9.42578125" bestFit="1" customWidth="1"/>
    <col min="11533" max="11538" width="9.28515625" bestFit="1" customWidth="1"/>
    <col min="11777" max="11777" width="54.140625" customWidth="1"/>
    <col min="11778" max="11778" width="5.140625" customWidth="1"/>
    <col min="11783" max="11784" width="9.28515625" bestFit="1" customWidth="1"/>
    <col min="11785" max="11785" width="10.140625" bestFit="1" customWidth="1"/>
    <col min="11786" max="11786" width="9.85546875" bestFit="1" customWidth="1"/>
    <col min="11787" max="11787" width="9.28515625" bestFit="1" customWidth="1"/>
    <col min="11788" max="11788" width="9.42578125" bestFit="1" customWidth="1"/>
    <col min="11789" max="11794" width="9.28515625" bestFit="1" customWidth="1"/>
    <col min="12033" max="12033" width="54.140625" customWidth="1"/>
    <col min="12034" max="12034" width="5.140625" customWidth="1"/>
    <col min="12039" max="12040" width="9.28515625" bestFit="1" customWidth="1"/>
    <col min="12041" max="12041" width="10.140625" bestFit="1" customWidth="1"/>
    <col min="12042" max="12042" width="9.85546875" bestFit="1" customWidth="1"/>
    <col min="12043" max="12043" width="9.28515625" bestFit="1" customWidth="1"/>
    <col min="12044" max="12044" width="9.42578125" bestFit="1" customWidth="1"/>
    <col min="12045" max="12050" width="9.28515625" bestFit="1" customWidth="1"/>
    <col min="12289" max="12289" width="54.140625" customWidth="1"/>
    <col min="12290" max="12290" width="5.140625" customWidth="1"/>
    <col min="12295" max="12296" width="9.28515625" bestFit="1" customWidth="1"/>
    <col min="12297" max="12297" width="10.140625" bestFit="1" customWidth="1"/>
    <col min="12298" max="12298" width="9.85546875" bestFit="1" customWidth="1"/>
    <col min="12299" max="12299" width="9.28515625" bestFit="1" customWidth="1"/>
    <col min="12300" max="12300" width="9.42578125" bestFit="1" customWidth="1"/>
    <col min="12301" max="12306" width="9.28515625" bestFit="1" customWidth="1"/>
    <col min="12545" max="12545" width="54.140625" customWidth="1"/>
    <col min="12546" max="12546" width="5.140625" customWidth="1"/>
    <col min="12551" max="12552" width="9.28515625" bestFit="1" customWidth="1"/>
    <col min="12553" max="12553" width="10.140625" bestFit="1" customWidth="1"/>
    <col min="12554" max="12554" width="9.85546875" bestFit="1" customWidth="1"/>
    <col min="12555" max="12555" width="9.28515625" bestFit="1" customWidth="1"/>
    <col min="12556" max="12556" width="9.42578125" bestFit="1" customWidth="1"/>
    <col min="12557" max="12562" width="9.28515625" bestFit="1" customWidth="1"/>
    <col min="12801" max="12801" width="54.140625" customWidth="1"/>
    <col min="12802" max="12802" width="5.140625" customWidth="1"/>
    <col min="12807" max="12808" width="9.28515625" bestFit="1" customWidth="1"/>
    <col min="12809" max="12809" width="10.140625" bestFit="1" customWidth="1"/>
    <col min="12810" max="12810" width="9.85546875" bestFit="1" customWidth="1"/>
    <col min="12811" max="12811" width="9.28515625" bestFit="1" customWidth="1"/>
    <col min="12812" max="12812" width="9.42578125" bestFit="1" customWidth="1"/>
    <col min="12813" max="12818" width="9.28515625" bestFit="1" customWidth="1"/>
    <col min="13057" max="13057" width="54.140625" customWidth="1"/>
    <col min="13058" max="13058" width="5.140625" customWidth="1"/>
    <col min="13063" max="13064" width="9.28515625" bestFit="1" customWidth="1"/>
    <col min="13065" max="13065" width="10.140625" bestFit="1" customWidth="1"/>
    <col min="13066" max="13066" width="9.85546875" bestFit="1" customWidth="1"/>
    <col min="13067" max="13067" width="9.28515625" bestFit="1" customWidth="1"/>
    <col min="13068" max="13068" width="9.42578125" bestFit="1" customWidth="1"/>
    <col min="13069" max="13074" width="9.28515625" bestFit="1" customWidth="1"/>
    <col min="13313" max="13313" width="54.140625" customWidth="1"/>
    <col min="13314" max="13314" width="5.140625" customWidth="1"/>
    <col min="13319" max="13320" width="9.28515625" bestFit="1" customWidth="1"/>
    <col min="13321" max="13321" width="10.140625" bestFit="1" customWidth="1"/>
    <col min="13322" max="13322" width="9.85546875" bestFit="1" customWidth="1"/>
    <col min="13323" max="13323" width="9.28515625" bestFit="1" customWidth="1"/>
    <col min="13324" max="13324" width="9.42578125" bestFit="1" customWidth="1"/>
    <col min="13325" max="13330" width="9.28515625" bestFit="1" customWidth="1"/>
    <col min="13569" max="13569" width="54.140625" customWidth="1"/>
    <col min="13570" max="13570" width="5.140625" customWidth="1"/>
    <col min="13575" max="13576" width="9.28515625" bestFit="1" customWidth="1"/>
    <col min="13577" max="13577" width="10.140625" bestFit="1" customWidth="1"/>
    <col min="13578" max="13578" width="9.85546875" bestFit="1" customWidth="1"/>
    <col min="13579" max="13579" width="9.28515625" bestFit="1" customWidth="1"/>
    <col min="13580" max="13580" width="9.42578125" bestFit="1" customWidth="1"/>
    <col min="13581" max="13586" width="9.28515625" bestFit="1" customWidth="1"/>
    <col min="13825" max="13825" width="54.140625" customWidth="1"/>
    <col min="13826" max="13826" width="5.140625" customWidth="1"/>
    <col min="13831" max="13832" width="9.28515625" bestFit="1" customWidth="1"/>
    <col min="13833" max="13833" width="10.140625" bestFit="1" customWidth="1"/>
    <col min="13834" max="13834" width="9.85546875" bestFit="1" customWidth="1"/>
    <col min="13835" max="13835" width="9.28515625" bestFit="1" customWidth="1"/>
    <col min="13836" max="13836" width="9.42578125" bestFit="1" customWidth="1"/>
    <col min="13837" max="13842" width="9.28515625" bestFit="1" customWidth="1"/>
    <col min="14081" max="14081" width="54.140625" customWidth="1"/>
    <col min="14082" max="14082" width="5.140625" customWidth="1"/>
    <col min="14087" max="14088" width="9.28515625" bestFit="1" customWidth="1"/>
    <col min="14089" max="14089" width="10.140625" bestFit="1" customWidth="1"/>
    <col min="14090" max="14090" width="9.85546875" bestFit="1" customWidth="1"/>
    <col min="14091" max="14091" width="9.28515625" bestFit="1" customWidth="1"/>
    <col min="14092" max="14092" width="9.42578125" bestFit="1" customWidth="1"/>
    <col min="14093" max="14098" width="9.28515625" bestFit="1" customWidth="1"/>
    <col min="14337" max="14337" width="54.140625" customWidth="1"/>
    <col min="14338" max="14338" width="5.140625" customWidth="1"/>
    <col min="14343" max="14344" width="9.28515625" bestFit="1" customWidth="1"/>
    <col min="14345" max="14345" width="10.140625" bestFit="1" customWidth="1"/>
    <col min="14346" max="14346" width="9.85546875" bestFit="1" customWidth="1"/>
    <col min="14347" max="14347" width="9.28515625" bestFit="1" customWidth="1"/>
    <col min="14348" max="14348" width="9.42578125" bestFit="1" customWidth="1"/>
    <col min="14349" max="14354" width="9.28515625" bestFit="1" customWidth="1"/>
    <col min="14593" max="14593" width="54.140625" customWidth="1"/>
    <col min="14594" max="14594" width="5.140625" customWidth="1"/>
    <col min="14599" max="14600" width="9.28515625" bestFit="1" customWidth="1"/>
    <col min="14601" max="14601" width="10.140625" bestFit="1" customWidth="1"/>
    <col min="14602" max="14602" width="9.85546875" bestFit="1" customWidth="1"/>
    <col min="14603" max="14603" width="9.28515625" bestFit="1" customWidth="1"/>
    <col min="14604" max="14604" width="9.42578125" bestFit="1" customWidth="1"/>
    <col min="14605" max="14610" width="9.28515625" bestFit="1" customWidth="1"/>
    <col min="14849" max="14849" width="54.140625" customWidth="1"/>
    <col min="14850" max="14850" width="5.140625" customWidth="1"/>
    <col min="14855" max="14856" width="9.28515625" bestFit="1" customWidth="1"/>
    <col min="14857" max="14857" width="10.140625" bestFit="1" customWidth="1"/>
    <col min="14858" max="14858" width="9.85546875" bestFit="1" customWidth="1"/>
    <col min="14859" max="14859" width="9.28515625" bestFit="1" customWidth="1"/>
    <col min="14860" max="14860" width="9.42578125" bestFit="1" customWidth="1"/>
    <col min="14861" max="14866" width="9.28515625" bestFit="1" customWidth="1"/>
    <col min="15105" max="15105" width="54.140625" customWidth="1"/>
    <col min="15106" max="15106" width="5.140625" customWidth="1"/>
    <col min="15111" max="15112" width="9.28515625" bestFit="1" customWidth="1"/>
    <col min="15113" max="15113" width="10.140625" bestFit="1" customWidth="1"/>
    <col min="15114" max="15114" width="9.85546875" bestFit="1" customWidth="1"/>
    <col min="15115" max="15115" width="9.28515625" bestFit="1" customWidth="1"/>
    <col min="15116" max="15116" width="9.42578125" bestFit="1" customWidth="1"/>
    <col min="15117" max="15122" width="9.28515625" bestFit="1" customWidth="1"/>
    <col min="15361" max="15361" width="54.140625" customWidth="1"/>
    <col min="15362" max="15362" width="5.140625" customWidth="1"/>
    <col min="15367" max="15368" width="9.28515625" bestFit="1" customWidth="1"/>
    <col min="15369" max="15369" width="10.140625" bestFit="1" customWidth="1"/>
    <col min="15370" max="15370" width="9.85546875" bestFit="1" customWidth="1"/>
    <col min="15371" max="15371" width="9.28515625" bestFit="1" customWidth="1"/>
    <col min="15372" max="15372" width="9.42578125" bestFit="1" customWidth="1"/>
    <col min="15373" max="15378" width="9.28515625" bestFit="1" customWidth="1"/>
    <col min="15617" max="15617" width="54.140625" customWidth="1"/>
    <col min="15618" max="15618" width="5.140625" customWidth="1"/>
    <col min="15623" max="15624" width="9.28515625" bestFit="1" customWidth="1"/>
    <col min="15625" max="15625" width="10.140625" bestFit="1" customWidth="1"/>
    <col min="15626" max="15626" width="9.85546875" bestFit="1" customWidth="1"/>
    <col min="15627" max="15627" width="9.28515625" bestFit="1" customWidth="1"/>
    <col min="15628" max="15628" width="9.42578125" bestFit="1" customWidth="1"/>
    <col min="15629" max="15634" width="9.28515625" bestFit="1" customWidth="1"/>
    <col min="15873" max="15873" width="54.140625" customWidth="1"/>
    <col min="15874" max="15874" width="5.140625" customWidth="1"/>
    <col min="15879" max="15880" width="9.28515625" bestFit="1" customWidth="1"/>
    <col min="15881" max="15881" width="10.140625" bestFit="1" customWidth="1"/>
    <col min="15882" max="15882" width="9.85546875" bestFit="1" customWidth="1"/>
    <col min="15883" max="15883" width="9.28515625" bestFit="1" customWidth="1"/>
    <col min="15884" max="15884" width="9.42578125" bestFit="1" customWidth="1"/>
    <col min="15885" max="15890" width="9.28515625" bestFit="1" customWidth="1"/>
    <col min="16129" max="16129" width="54.140625" customWidth="1"/>
    <col min="16130" max="16130" width="5.140625" customWidth="1"/>
    <col min="16135" max="16136" width="9.28515625" bestFit="1" customWidth="1"/>
    <col min="16137" max="16137" width="10.140625" bestFit="1" customWidth="1"/>
    <col min="16138" max="16138" width="9.85546875" bestFit="1" customWidth="1"/>
    <col min="16139" max="16139" width="9.28515625" bestFit="1" customWidth="1"/>
    <col min="16140" max="16140" width="9.42578125" bestFit="1" customWidth="1"/>
    <col min="16141" max="16146" width="9.28515625" bestFit="1" customWidth="1"/>
  </cols>
  <sheetData>
    <row r="1" spans="1:27" ht="15.75" thickBot="1" x14ac:dyDescent="0.3">
      <c r="A1" s="1">
        <v>6</v>
      </c>
      <c r="B1" s="284" t="s">
        <v>0</v>
      </c>
      <c r="C1" s="263"/>
      <c r="D1" s="263"/>
      <c r="E1" s="263"/>
      <c r="F1" s="263"/>
      <c r="G1" s="263"/>
      <c r="H1" s="264"/>
      <c r="I1" s="261" t="s">
        <v>1</v>
      </c>
      <c r="J1" s="262"/>
      <c r="K1" s="262"/>
      <c r="L1" s="262"/>
      <c r="M1" s="262"/>
      <c r="N1" s="262"/>
      <c r="O1" s="262"/>
      <c r="P1" s="262"/>
      <c r="Q1" s="262"/>
      <c r="R1" s="262"/>
      <c r="S1" s="131"/>
      <c r="T1" s="131"/>
      <c r="U1" s="131"/>
      <c r="V1" s="131"/>
      <c r="W1" s="131"/>
      <c r="X1" s="131"/>
      <c r="Y1" s="131"/>
      <c r="Z1" s="131"/>
      <c r="AA1" s="131"/>
    </row>
    <row r="2" spans="1:27" ht="15.75" thickBot="1" x14ac:dyDescent="0.3">
      <c r="A2" s="132">
        <f>'[3]1'!A2</f>
        <v>8</v>
      </c>
      <c r="B2" s="285" t="s">
        <v>2</v>
      </c>
      <c r="C2" s="269" t="s">
        <v>3</v>
      </c>
      <c r="D2" s="288" t="s">
        <v>4</v>
      </c>
      <c r="E2" s="271"/>
      <c r="F2" s="289"/>
      <c r="G2" s="273" t="s">
        <v>5</v>
      </c>
      <c r="H2" s="273" t="s">
        <v>6</v>
      </c>
      <c r="I2" s="275" t="s">
        <v>4</v>
      </c>
      <c r="J2" s="276"/>
      <c r="K2" s="276"/>
      <c r="L2" s="276"/>
      <c r="M2" s="276"/>
      <c r="N2" s="276"/>
      <c r="O2" s="276"/>
      <c r="P2" s="277"/>
      <c r="Q2" s="134" t="s">
        <v>5</v>
      </c>
      <c r="R2" s="133" t="s">
        <v>6</v>
      </c>
      <c r="S2" s="131"/>
      <c r="T2" s="131"/>
      <c r="U2" s="131"/>
      <c r="V2" s="131"/>
      <c r="W2" s="131"/>
      <c r="X2" s="131"/>
      <c r="Y2" s="131"/>
      <c r="Z2" s="131"/>
      <c r="AA2" s="131"/>
    </row>
    <row r="3" spans="1:27" ht="15.75" thickBot="1" x14ac:dyDescent="0.3">
      <c r="A3" s="132">
        <f>'[3]1'!A3</f>
        <v>2023</v>
      </c>
      <c r="B3" s="286"/>
      <c r="C3" s="287"/>
      <c r="D3" s="135" t="s">
        <v>9</v>
      </c>
      <c r="E3" s="136" t="s">
        <v>10</v>
      </c>
      <c r="F3" s="137" t="s">
        <v>11</v>
      </c>
      <c r="G3" s="290"/>
      <c r="H3" s="290"/>
      <c r="I3" s="138" t="s">
        <v>13</v>
      </c>
      <c r="J3" s="139" t="s">
        <v>14</v>
      </c>
      <c r="K3" s="139" t="s">
        <v>15</v>
      </c>
      <c r="L3" s="139" t="s">
        <v>16</v>
      </c>
      <c r="M3" s="139" t="s">
        <v>17</v>
      </c>
      <c r="N3" s="140" t="s">
        <v>18</v>
      </c>
      <c r="O3" s="134" t="s">
        <v>19</v>
      </c>
      <c r="P3" s="138" t="s">
        <v>20</v>
      </c>
      <c r="Q3" s="141" t="s">
        <v>21</v>
      </c>
      <c r="R3" s="142" t="s">
        <v>21</v>
      </c>
      <c r="S3" s="131"/>
      <c r="T3" s="131"/>
      <c r="U3" s="131"/>
      <c r="V3" s="131"/>
      <c r="W3" s="131"/>
      <c r="X3" s="131"/>
      <c r="Y3" s="131"/>
      <c r="Z3" s="131"/>
      <c r="AA3" s="131"/>
    </row>
    <row r="4" spans="1:27" ht="15.75" thickBot="1" x14ac:dyDescent="0.3">
      <c r="A4" s="143" t="s">
        <v>22</v>
      </c>
      <c r="B4" s="144">
        <v>1064</v>
      </c>
      <c r="C4" s="145">
        <f>'[3]5'!C67</f>
        <v>-948</v>
      </c>
      <c r="D4" s="145">
        <f>'[3]5'!D67</f>
        <v>4492</v>
      </c>
      <c r="E4" s="145">
        <f>'[3]5'!E67</f>
        <v>10059</v>
      </c>
      <c r="F4" s="145">
        <f>'[3]5'!F67</f>
        <v>6220</v>
      </c>
      <c r="G4" s="146">
        <f>'[3]5'!G67</f>
        <v>1.2000000000398359E-2</v>
      </c>
      <c r="H4" s="146">
        <f>'[3]5'!H67</f>
        <v>0</v>
      </c>
      <c r="I4" s="147">
        <f>'[3]5'!I67</f>
        <v>-33069.049999999974</v>
      </c>
      <c r="J4" s="146">
        <f>'[3]5'!J67</f>
        <v>60390.779999999824</v>
      </c>
      <c r="K4" s="146">
        <f>'[3]5'!K67</f>
        <v>17724.260000000009</v>
      </c>
      <c r="L4" s="146">
        <f>'[3]5'!L67</f>
        <v>40812</v>
      </c>
      <c r="M4" s="146">
        <f>'[3]5'!M67</f>
        <v>25978.950000000012</v>
      </c>
      <c r="N4" s="146">
        <f>'[3]5'!N67</f>
        <v>349639.39</v>
      </c>
      <c r="O4" s="146">
        <f>'[3]5'!O67</f>
        <v>-2.9103830456733704E-11</v>
      </c>
      <c r="P4" s="146">
        <f>'[3]5'!P67</f>
        <v>0</v>
      </c>
      <c r="Q4" s="146">
        <f>'[3]5'!Q67</f>
        <v>21674.05</v>
      </c>
      <c r="R4" s="146">
        <f>'[3]5'!R67</f>
        <v>500.72999999999615</v>
      </c>
      <c r="S4" s="131"/>
      <c r="T4" s="131"/>
      <c r="U4" s="131"/>
      <c r="V4" s="131"/>
      <c r="W4" s="131"/>
      <c r="X4" s="131"/>
      <c r="Y4" s="131"/>
      <c r="Z4" s="131"/>
      <c r="AA4" s="131"/>
    </row>
    <row r="5" spans="1:27" x14ac:dyDescent="0.25">
      <c r="A5" s="148" t="s">
        <v>27</v>
      </c>
      <c r="B5" s="149">
        <f>B4+1</f>
        <v>1065</v>
      </c>
      <c r="C5" s="150"/>
      <c r="D5" s="36"/>
      <c r="E5" s="151">
        <v>6279</v>
      </c>
      <c r="F5" s="152"/>
      <c r="G5" s="153"/>
      <c r="H5" s="154"/>
      <c r="I5" s="155"/>
      <c r="J5" s="153"/>
      <c r="K5" s="154"/>
      <c r="L5" s="155"/>
      <c r="M5" s="156"/>
      <c r="N5" s="154"/>
      <c r="O5" s="157"/>
      <c r="P5" s="153"/>
      <c r="Q5" s="154"/>
      <c r="R5" s="154"/>
      <c r="S5" s="131"/>
      <c r="T5" s="131"/>
      <c r="U5" s="131"/>
      <c r="V5" s="131"/>
      <c r="W5" s="131"/>
      <c r="X5" s="131"/>
      <c r="Y5" s="131"/>
      <c r="Z5" s="131"/>
      <c r="AA5" s="131"/>
    </row>
    <row r="6" spans="1:27" x14ac:dyDescent="0.25">
      <c r="A6" s="148" t="s">
        <v>27</v>
      </c>
      <c r="B6" s="149">
        <f t="shared" ref="B6:B24" si="0">B5+1</f>
        <v>1066</v>
      </c>
      <c r="C6" s="150"/>
      <c r="D6" s="36"/>
      <c r="E6" s="151">
        <v>180</v>
      </c>
      <c r="F6" s="152"/>
      <c r="G6" s="153"/>
      <c r="H6" s="154"/>
      <c r="I6" s="155"/>
      <c r="J6" s="153"/>
      <c r="K6" s="154"/>
      <c r="L6" s="155"/>
      <c r="M6" s="156"/>
      <c r="N6" s="154"/>
      <c r="O6" s="157"/>
      <c r="P6" s="153"/>
      <c r="Q6" s="154"/>
      <c r="R6" s="154"/>
      <c r="S6" s="131"/>
      <c r="T6" s="131"/>
      <c r="U6" s="131"/>
      <c r="V6" s="131"/>
      <c r="W6" s="131"/>
      <c r="X6" s="131"/>
      <c r="Y6" s="131"/>
      <c r="Z6" s="131"/>
      <c r="AA6" s="131"/>
    </row>
    <row r="7" spans="1:27" x14ac:dyDescent="0.25">
      <c r="A7" s="148" t="s">
        <v>28</v>
      </c>
      <c r="B7" s="149">
        <f t="shared" si="0"/>
        <v>1067</v>
      </c>
      <c r="C7" s="150"/>
      <c r="D7" s="36"/>
      <c r="E7" s="151"/>
      <c r="F7" s="152">
        <v>2605</v>
      </c>
      <c r="G7" s="153"/>
      <c r="H7" s="154"/>
      <c r="I7" s="155"/>
      <c r="J7" s="153"/>
      <c r="K7" s="154"/>
      <c r="L7" s="155"/>
      <c r="M7" s="156"/>
      <c r="N7" s="154"/>
      <c r="O7" s="157"/>
      <c r="P7" s="153"/>
      <c r="Q7" s="154"/>
      <c r="R7" s="154"/>
      <c r="S7" s="131"/>
      <c r="T7" s="131"/>
      <c r="U7" s="131"/>
      <c r="V7" s="131"/>
      <c r="W7" s="131"/>
      <c r="X7" s="131"/>
      <c r="Y7" s="131"/>
      <c r="Z7" s="131"/>
      <c r="AA7" s="131"/>
    </row>
    <row r="8" spans="1:27" x14ac:dyDescent="0.25">
      <c r="A8" s="148"/>
      <c r="B8" s="149">
        <f t="shared" si="0"/>
        <v>1068</v>
      </c>
      <c r="C8" s="150"/>
      <c r="D8" s="36"/>
      <c r="E8" s="151"/>
      <c r="F8" s="152"/>
      <c r="G8" s="153"/>
      <c r="H8" s="154"/>
      <c r="I8" s="155"/>
      <c r="J8" s="153"/>
      <c r="K8" s="154"/>
      <c r="L8" s="155"/>
      <c r="M8" s="156"/>
      <c r="N8" s="154"/>
      <c r="O8" s="157"/>
      <c r="P8" s="153"/>
      <c r="Q8" s="154"/>
      <c r="R8" s="154"/>
      <c r="S8" s="131"/>
      <c r="T8" s="131"/>
      <c r="U8" s="131"/>
      <c r="V8" s="131"/>
      <c r="W8" s="131"/>
      <c r="X8" s="131"/>
      <c r="Y8" s="131"/>
      <c r="Z8" s="131"/>
      <c r="AA8" s="131"/>
    </row>
    <row r="9" spans="1:27" x14ac:dyDescent="0.25">
      <c r="A9" s="148"/>
      <c r="B9" s="149">
        <f t="shared" si="0"/>
        <v>1069</v>
      </c>
      <c r="C9" s="150"/>
      <c r="D9" s="36"/>
      <c r="E9" s="151"/>
      <c r="F9" s="152"/>
      <c r="G9" s="153"/>
      <c r="H9" s="154"/>
      <c r="I9" s="155"/>
      <c r="J9" s="153"/>
      <c r="K9" s="154"/>
      <c r="L9" s="155"/>
      <c r="M9" s="156"/>
      <c r="N9" s="154"/>
      <c r="O9" s="157"/>
      <c r="P9" s="153"/>
      <c r="Q9" s="154"/>
      <c r="R9" s="154"/>
      <c r="S9" s="131"/>
      <c r="T9" s="131"/>
      <c r="U9" s="131"/>
      <c r="V9" s="131"/>
      <c r="W9" s="131"/>
      <c r="X9" s="131"/>
      <c r="Y9" s="131"/>
      <c r="Z9" s="131"/>
      <c r="AA9" s="131"/>
    </row>
    <row r="10" spans="1:27" x14ac:dyDescent="0.25">
      <c r="A10" s="148"/>
      <c r="B10" s="149">
        <f t="shared" si="0"/>
        <v>1070</v>
      </c>
      <c r="C10" s="150"/>
      <c r="D10" s="36"/>
      <c r="E10" s="151"/>
      <c r="F10" s="152"/>
      <c r="G10" s="153"/>
      <c r="H10" s="154"/>
      <c r="I10" s="155"/>
      <c r="J10" s="153"/>
      <c r="K10" s="154"/>
      <c r="L10" s="155"/>
      <c r="M10" s="156"/>
      <c r="N10" s="154"/>
      <c r="O10" s="157"/>
      <c r="P10" s="153"/>
      <c r="Q10" s="154"/>
      <c r="R10" s="154"/>
      <c r="S10" s="131"/>
      <c r="T10" s="131"/>
      <c r="U10" s="131"/>
      <c r="V10" s="131"/>
      <c r="W10" s="131"/>
      <c r="X10" s="131"/>
      <c r="Y10" s="131"/>
      <c r="Z10" s="131"/>
      <c r="AA10" s="131"/>
    </row>
    <row r="11" spans="1:27" x14ac:dyDescent="0.25">
      <c r="A11" s="148"/>
      <c r="B11" s="149">
        <f t="shared" si="0"/>
        <v>1071</v>
      </c>
      <c r="C11" s="150"/>
      <c r="D11" s="36"/>
      <c r="E11" s="151"/>
      <c r="F11" s="152"/>
      <c r="G11" s="153"/>
      <c r="H11" s="154"/>
      <c r="I11" s="155"/>
      <c r="J11" s="153"/>
      <c r="K11" s="154"/>
      <c r="L11" s="155"/>
      <c r="M11" s="156"/>
      <c r="N11" s="154"/>
      <c r="O11" s="157"/>
      <c r="P11" s="153"/>
      <c r="Q11" s="154"/>
      <c r="R11" s="154"/>
      <c r="S11" s="131"/>
      <c r="T11" s="131"/>
      <c r="U11" s="131"/>
      <c r="V11" s="131"/>
      <c r="W11" s="131"/>
      <c r="X11" s="131"/>
      <c r="Y11" s="131"/>
      <c r="Z11" s="131"/>
      <c r="AA11" s="131"/>
    </row>
    <row r="12" spans="1:27" x14ac:dyDescent="0.25">
      <c r="A12" s="148"/>
      <c r="B12" s="149">
        <f t="shared" si="0"/>
        <v>1072</v>
      </c>
      <c r="C12" s="150"/>
      <c r="D12" s="36"/>
      <c r="E12" s="151"/>
      <c r="F12" s="152"/>
      <c r="G12" s="153"/>
      <c r="H12" s="154"/>
      <c r="I12" s="155"/>
      <c r="J12" s="153"/>
      <c r="K12" s="154"/>
      <c r="L12" s="155"/>
      <c r="M12" s="156"/>
      <c r="N12" s="154"/>
      <c r="O12" s="157"/>
      <c r="P12" s="153"/>
      <c r="Q12" s="154"/>
      <c r="R12" s="154"/>
      <c r="S12" s="131"/>
      <c r="T12" s="131"/>
      <c r="U12" s="131"/>
      <c r="V12" s="131"/>
      <c r="W12" s="131"/>
      <c r="X12" s="131"/>
      <c r="Y12" s="131"/>
      <c r="Z12" s="131"/>
      <c r="AA12" s="131"/>
    </row>
    <row r="13" spans="1:27" x14ac:dyDescent="0.25">
      <c r="A13" s="148"/>
      <c r="B13" s="149">
        <f t="shared" si="0"/>
        <v>1073</v>
      </c>
      <c r="C13" s="150"/>
      <c r="D13" s="158"/>
      <c r="E13" s="151"/>
      <c r="F13" s="152"/>
      <c r="G13" s="153"/>
      <c r="H13" s="154"/>
      <c r="I13" s="155"/>
      <c r="J13" s="153"/>
      <c r="K13" s="154"/>
      <c r="L13" s="155"/>
      <c r="M13" s="156"/>
      <c r="N13" s="154"/>
      <c r="O13" s="157"/>
      <c r="P13" s="153"/>
      <c r="Q13" s="154"/>
      <c r="R13" s="154"/>
      <c r="S13" s="131"/>
      <c r="T13" s="131"/>
      <c r="U13" s="131"/>
      <c r="V13" s="131"/>
      <c r="W13" s="131"/>
      <c r="X13" s="131"/>
      <c r="Y13" s="131"/>
      <c r="Z13" s="131"/>
      <c r="AA13" s="131"/>
    </row>
    <row r="14" spans="1:27" x14ac:dyDescent="0.25">
      <c r="A14" s="148"/>
      <c r="B14" s="149">
        <f t="shared" si="0"/>
        <v>1074</v>
      </c>
      <c r="C14" s="150"/>
      <c r="D14" s="158"/>
      <c r="E14" s="151"/>
      <c r="F14" s="152"/>
      <c r="G14" s="153"/>
      <c r="H14" s="154"/>
      <c r="I14" s="155"/>
      <c r="J14" s="153"/>
      <c r="K14" s="154"/>
      <c r="L14" s="155"/>
      <c r="M14" s="156"/>
      <c r="N14" s="154"/>
      <c r="O14" s="157"/>
      <c r="P14" s="153"/>
      <c r="Q14" s="154"/>
      <c r="R14" s="154"/>
      <c r="S14" s="131"/>
      <c r="T14" s="131"/>
      <c r="U14" s="131"/>
      <c r="V14" s="131"/>
      <c r="W14" s="131"/>
      <c r="X14" s="131"/>
      <c r="Y14" s="131"/>
      <c r="Z14" s="131"/>
      <c r="AA14" s="131"/>
    </row>
    <row r="15" spans="1:27" x14ac:dyDescent="0.25">
      <c r="A15" s="148"/>
      <c r="B15" s="149">
        <f t="shared" si="0"/>
        <v>1075</v>
      </c>
      <c r="C15" s="150"/>
      <c r="D15" s="158"/>
      <c r="E15" s="151"/>
      <c r="F15" s="152"/>
      <c r="G15" s="153"/>
      <c r="H15" s="154"/>
      <c r="I15" s="155"/>
      <c r="J15" s="153"/>
      <c r="K15" s="154"/>
      <c r="L15" s="155"/>
      <c r="M15" s="156"/>
      <c r="N15" s="154"/>
      <c r="O15" s="157"/>
      <c r="P15" s="153"/>
      <c r="Q15" s="154"/>
      <c r="R15" s="154"/>
      <c r="S15" s="131"/>
      <c r="T15" s="131"/>
      <c r="U15" s="131"/>
      <c r="V15" s="131"/>
      <c r="W15" s="131"/>
      <c r="X15" s="131"/>
      <c r="Y15" s="131"/>
      <c r="Z15" s="131"/>
      <c r="AA15" s="131"/>
    </row>
    <row r="16" spans="1:27" x14ac:dyDescent="0.25">
      <c r="A16" s="148"/>
      <c r="B16" s="149">
        <f t="shared" si="0"/>
        <v>1076</v>
      </c>
      <c r="C16" s="150"/>
      <c r="D16" s="158"/>
      <c r="E16" s="151"/>
      <c r="F16" s="152"/>
      <c r="G16" s="153"/>
      <c r="H16" s="154"/>
      <c r="I16" s="155"/>
      <c r="J16" s="153"/>
      <c r="K16" s="154"/>
      <c r="L16" s="155"/>
      <c r="M16" s="156"/>
      <c r="N16" s="154"/>
      <c r="O16" s="157"/>
      <c r="P16" s="153"/>
      <c r="Q16" s="154"/>
      <c r="R16" s="154"/>
      <c r="S16" s="131"/>
      <c r="T16" s="131"/>
      <c r="U16" s="131"/>
      <c r="V16" s="131"/>
      <c r="W16" s="131"/>
      <c r="X16" s="131"/>
      <c r="Y16" s="131"/>
      <c r="Z16" s="131"/>
      <c r="AA16" s="131"/>
    </row>
    <row r="17" spans="1:27" x14ac:dyDescent="0.25">
      <c r="A17" s="148"/>
      <c r="B17" s="149">
        <f t="shared" si="0"/>
        <v>1077</v>
      </c>
      <c r="C17" s="150"/>
      <c r="D17" s="158"/>
      <c r="E17" s="151"/>
      <c r="F17" s="152"/>
      <c r="G17" s="153"/>
      <c r="H17" s="154"/>
      <c r="I17" s="155"/>
      <c r="J17" s="153"/>
      <c r="K17" s="154"/>
      <c r="L17" s="155"/>
      <c r="M17" s="156"/>
      <c r="N17" s="154"/>
      <c r="O17" s="157"/>
      <c r="P17" s="153"/>
      <c r="Q17" s="154"/>
      <c r="R17" s="154"/>
      <c r="S17" s="131"/>
      <c r="T17" s="131"/>
      <c r="U17" s="131"/>
      <c r="V17" s="131"/>
      <c r="W17" s="131"/>
      <c r="X17" s="131"/>
      <c r="Y17" s="131"/>
      <c r="Z17" s="131"/>
      <c r="AA17" s="131"/>
    </row>
    <row r="18" spans="1:27" x14ac:dyDescent="0.25">
      <c r="A18" s="148"/>
      <c r="B18" s="149">
        <f t="shared" si="0"/>
        <v>1078</v>
      </c>
      <c r="C18" s="150"/>
      <c r="D18" s="158"/>
      <c r="E18" s="151"/>
      <c r="F18" s="152"/>
      <c r="G18" s="153"/>
      <c r="H18" s="154"/>
      <c r="I18" s="155"/>
      <c r="J18" s="153"/>
      <c r="K18" s="154"/>
      <c r="L18" s="155"/>
      <c r="M18" s="156"/>
      <c r="N18" s="154"/>
      <c r="O18" s="157"/>
      <c r="P18" s="153"/>
      <c r="Q18" s="154"/>
      <c r="R18" s="154"/>
      <c r="S18" s="131"/>
      <c r="T18" s="131"/>
      <c r="U18" s="131"/>
      <c r="V18" s="131"/>
      <c r="W18" s="131"/>
      <c r="X18" s="131"/>
      <c r="Y18" s="131"/>
      <c r="Z18" s="131"/>
      <c r="AA18" s="131"/>
    </row>
    <row r="19" spans="1:27" x14ac:dyDescent="0.25">
      <c r="A19" s="148"/>
      <c r="B19" s="149">
        <f t="shared" si="0"/>
        <v>1079</v>
      </c>
      <c r="C19" s="150"/>
      <c r="D19" s="158"/>
      <c r="E19" s="151"/>
      <c r="F19" s="152"/>
      <c r="G19" s="153"/>
      <c r="H19" s="154"/>
      <c r="I19" s="155"/>
      <c r="J19" s="153"/>
      <c r="K19" s="154"/>
      <c r="L19" s="155"/>
      <c r="M19" s="156"/>
      <c r="N19" s="154"/>
      <c r="O19" s="157"/>
      <c r="P19" s="153"/>
      <c r="Q19" s="154"/>
      <c r="R19" s="154"/>
      <c r="S19" s="131"/>
      <c r="T19" s="131"/>
      <c r="U19" s="131"/>
      <c r="V19" s="131"/>
      <c r="W19" s="131"/>
      <c r="X19" s="131"/>
      <c r="Y19" s="131"/>
      <c r="Z19" s="131"/>
      <c r="AA19" s="131"/>
    </row>
    <row r="20" spans="1:27" x14ac:dyDescent="0.25">
      <c r="A20" s="148"/>
      <c r="B20" s="149">
        <f t="shared" si="0"/>
        <v>1080</v>
      </c>
      <c r="C20" s="150"/>
      <c r="D20" s="158"/>
      <c r="E20" s="151"/>
      <c r="F20" s="152"/>
      <c r="G20" s="153"/>
      <c r="H20" s="154"/>
      <c r="I20" s="155"/>
      <c r="J20" s="153"/>
      <c r="K20" s="154"/>
      <c r="L20" s="155"/>
      <c r="M20" s="156"/>
      <c r="N20" s="154"/>
      <c r="O20" s="157"/>
      <c r="P20" s="153"/>
      <c r="Q20" s="154"/>
      <c r="R20" s="154"/>
      <c r="S20" s="131"/>
      <c r="T20" s="131"/>
      <c r="U20" s="131"/>
      <c r="V20" s="131"/>
      <c r="W20" s="131"/>
      <c r="X20" s="131"/>
      <c r="Y20" s="131"/>
      <c r="Z20" s="131"/>
      <c r="AA20" s="131"/>
    </row>
    <row r="21" spans="1:27" x14ac:dyDescent="0.25">
      <c r="A21" s="148" t="s">
        <v>27</v>
      </c>
      <c r="B21" s="149">
        <f t="shared" si="0"/>
        <v>1081</v>
      </c>
      <c r="C21" s="150"/>
      <c r="D21" s="158"/>
      <c r="E21" s="151"/>
      <c r="F21" s="152"/>
      <c r="G21" s="153"/>
      <c r="H21" s="154"/>
      <c r="I21" s="155"/>
      <c r="J21" s="153"/>
      <c r="K21" s="154"/>
      <c r="L21" s="155"/>
      <c r="M21" s="156"/>
      <c r="N21" s="154"/>
      <c r="O21" s="157"/>
      <c r="P21" s="153"/>
      <c r="Q21" s="154"/>
      <c r="R21" s="154"/>
      <c r="S21" s="131"/>
      <c r="T21" s="131"/>
      <c r="U21" s="131"/>
      <c r="V21" s="131"/>
      <c r="W21" s="131"/>
      <c r="X21" s="131"/>
      <c r="Y21" s="131"/>
      <c r="Z21" s="131"/>
      <c r="AA21" s="131"/>
    </row>
    <row r="22" spans="1:27" x14ac:dyDescent="0.25">
      <c r="A22" s="148" t="s">
        <v>28</v>
      </c>
      <c r="B22" s="149">
        <f t="shared" si="0"/>
        <v>1082</v>
      </c>
      <c r="C22" s="150"/>
      <c r="D22" s="158"/>
      <c r="E22" s="151"/>
      <c r="F22" s="152"/>
      <c r="G22" s="153"/>
      <c r="H22" s="154"/>
      <c r="I22" s="155"/>
      <c r="J22" s="153"/>
      <c r="K22" s="154"/>
      <c r="L22" s="155"/>
      <c r="M22" s="156"/>
      <c r="N22" s="154"/>
      <c r="O22" s="157"/>
      <c r="P22" s="153"/>
      <c r="Q22" s="154"/>
      <c r="R22" s="154"/>
      <c r="S22" s="131"/>
      <c r="T22" s="131"/>
      <c r="U22" s="131"/>
      <c r="V22" s="131"/>
      <c r="W22" s="131"/>
      <c r="X22" s="131"/>
      <c r="Y22" s="131"/>
      <c r="Z22" s="131"/>
      <c r="AA22" s="131"/>
    </row>
    <row r="23" spans="1:27" x14ac:dyDescent="0.25">
      <c r="A23" s="148" t="s">
        <v>29</v>
      </c>
      <c r="B23" s="149">
        <f t="shared" si="0"/>
        <v>1083</v>
      </c>
      <c r="C23" s="150"/>
      <c r="D23" s="158"/>
      <c r="E23" s="151"/>
      <c r="F23" s="152"/>
      <c r="G23" s="153"/>
      <c r="H23" s="154"/>
      <c r="I23" s="155"/>
      <c r="J23" s="153"/>
      <c r="K23" s="154"/>
      <c r="L23" s="155"/>
      <c r="M23" s="156"/>
      <c r="N23" s="154"/>
      <c r="O23" s="157"/>
      <c r="P23" s="153"/>
      <c r="Q23" s="154"/>
      <c r="R23" s="154"/>
      <c r="S23" s="131"/>
      <c r="T23" s="131"/>
      <c r="U23" s="131"/>
      <c r="V23" s="131"/>
      <c r="W23" s="131"/>
      <c r="X23" s="131"/>
      <c r="Y23" s="131"/>
      <c r="Z23" s="131"/>
      <c r="AA23" s="131"/>
    </row>
    <row r="24" spans="1:27" ht="15.75" thickBot="1" x14ac:dyDescent="0.3">
      <c r="A24" s="148" t="s">
        <v>30</v>
      </c>
      <c r="B24" s="149">
        <f t="shared" si="0"/>
        <v>1084</v>
      </c>
      <c r="C24" s="150"/>
      <c r="D24" s="158"/>
      <c r="E24" s="151"/>
      <c r="F24" s="152"/>
      <c r="G24" s="153"/>
      <c r="H24" s="154"/>
      <c r="I24" s="155"/>
      <c r="J24" s="153"/>
      <c r="K24" s="154"/>
      <c r="L24" s="155"/>
      <c r="M24" s="156"/>
      <c r="N24" s="154"/>
      <c r="O24" s="159"/>
      <c r="P24" s="153"/>
      <c r="Q24" s="154"/>
      <c r="R24" s="154"/>
      <c r="S24" s="131"/>
      <c r="T24" s="131"/>
      <c r="U24" s="131"/>
      <c r="V24" s="131"/>
      <c r="W24" s="131"/>
      <c r="X24" s="131"/>
      <c r="Y24" s="131"/>
      <c r="Z24" s="131"/>
      <c r="AA24" s="131"/>
    </row>
    <row r="25" spans="1:27" ht="15.75" thickBot="1" x14ac:dyDescent="0.3">
      <c r="A25" s="278" t="s">
        <v>31</v>
      </c>
      <c r="B25" s="291"/>
      <c r="C25" s="145">
        <f>SUM(C4:C24)</f>
        <v>-948</v>
      </c>
      <c r="D25" s="145">
        <f t="shared" ref="D25:R25" si="1">SUM(D4:D24)</f>
        <v>4492</v>
      </c>
      <c r="E25" s="145">
        <f t="shared" si="1"/>
        <v>16518</v>
      </c>
      <c r="F25" s="145">
        <f t="shared" si="1"/>
        <v>8825</v>
      </c>
      <c r="G25" s="146">
        <f t="shared" si="1"/>
        <v>1.2000000000398359E-2</v>
      </c>
      <c r="H25" s="146">
        <f t="shared" si="1"/>
        <v>0</v>
      </c>
      <c r="I25" s="147">
        <f t="shared" si="1"/>
        <v>-33069.049999999974</v>
      </c>
      <c r="J25" s="146">
        <f t="shared" si="1"/>
        <v>60390.779999999824</v>
      </c>
      <c r="K25" s="146">
        <f t="shared" si="1"/>
        <v>17724.260000000009</v>
      </c>
      <c r="L25" s="146">
        <f t="shared" si="1"/>
        <v>40812</v>
      </c>
      <c r="M25" s="146">
        <f t="shared" si="1"/>
        <v>25978.950000000012</v>
      </c>
      <c r="N25" s="146">
        <f t="shared" si="1"/>
        <v>349639.39</v>
      </c>
      <c r="O25" s="146">
        <f t="shared" si="1"/>
        <v>-2.9103830456733704E-11</v>
      </c>
      <c r="P25" s="146">
        <f t="shared" si="1"/>
        <v>0</v>
      </c>
      <c r="Q25" s="146">
        <f t="shared" si="1"/>
        <v>21674.05</v>
      </c>
      <c r="R25" s="146">
        <f t="shared" si="1"/>
        <v>500.72999999999615</v>
      </c>
      <c r="S25" s="131"/>
      <c r="T25" s="131"/>
      <c r="U25" s="131"/>
      <c r="V25" s="131"/>
      <c r="W25" s="131"/>
      <c r="X25" s="131"/>
      <c r="Y25" s="131"/>
      <c r="Z25" s="131"/>
      <c r="AA25" s="131"/>
    </row>
    <row r="26" spans="1:27" ht="15.75" thickBot="1" x14ac:dyDescent="0.3">
      <c r="A26" s="160" t="s">
        <v>32</v>
      </c>
      <c r="B26" s="161">
        <v>415</v>
      </c>
      <c r="C26" s="161"/>
      <c r="D26" s="162"/>
      <c r="E26" s="163"/>
      <c r="F26" s="164"/>
      <c r="G26" s="165"/>
      <c r="H26" s="166"/>
      <c r="I26" s="167"/>
      <c r="J26" s="165"/>
      <c r="K26" s="166"/>
      <c r="L26" s="166"/>
      <c r="M26" s="168"/>
      <c r="N26" s="166"/>
      <c r="O26" s="169"/>
      <c r="P26" s="165"/>
      <c r="Q26" s="166"/>
      <c r="R26" s="166"/>
      <c r="S26" s="131"/>
      <c r="T26" s="131"/>
      <c r="U26" s="131"/>
      <c r="V26" s="131"/>
      <c r="W26" s="131"/>
      <c r="X26" s="131"/>
      <c r="Y26" s="131"/>
      <c r="Z26" s="131"/>
      <c r="AA26" s="131"/>
    </row>
    <row r="27" spans="1:27" x14ac:dyDescent="0.25">
      <c r="A27" s="148" t="s">
        <v>38</v>
      </c>
      <c r="B27" s="170">
        <f>B26+1</f>
        <v>416</v>
      </c>
      <c r="C27" s="171"/>
      <c r="D27" s="158"/>
      <c r="E27" s="172">
        <v>-18000</v>
      </c>
      <c r="F27" s="152"/>
      <c r="G27" s="153"/>
      <c r="H27" s="154"/>
      <c r="I27" s="155"/>
      <c r="J27" s="153">
        <v>18000</v>
      </c>
      <c r="K27" s="154"/>
      <c r="L27" s="154"/>
      <c r="M27" s="156"/>
      <c r="N27" s="154"/>
      <c r="O27" s="157"/>
      <c r="P27" s="153"/>
      <c r="Q27" s="154"/>
      <c r="R27" s="154"/>
      <c r="S27" s="131"/>
      <c r="T27" s="131"/>
      <c r="U27" s="131"/>
      <c r="V27" s="131"/>
      <c r="W27" s="131"/>
      <c r="X27" s="131"/>
      <c r="Y27" s="131"/>
      <c r="Z27" s="131"/>
      <c r="AA27" s="131"/>
    </row>
    <row r="28" spans="1:27" x14ac:dyDescent="0.25">
      <c r="A28" s="148" t="s">
        <v>39</v>
      </c>
      <c r="B28" s="170">
        <f t="shared" ref="B28:B46" si="2">B27+1</f>
        <v>417</v>
      </c>
      <c r="C28" s="199"/>
      <c r="D28" s="158"/>
      <c r="E28" s="172"/>
      <c r="F28" s="152">
        <v>-6300</v>
      </c>
      <c r="G28" s="153"/>
      <c r="H28" s="154"/>
      <c r="I28" s="155"/>
      <c r="J28" s="153"/>
      <c r="K28" s="154">
        <v>6300</v>
      </c>
      <c r="L28" s="154"/>
      <c r="M28" s="156"/>
      <c r="N28" s="154"/>
      <c r="O28" s="157"/>
      <c r="P28" s="153"/>
      <c r="Q28" s="154"/>
      <c r="R28" s="154"/>
      <c r="S28" s="131"/>
      <c r="T28" s="131"/>
      <c r="U28" s="131"/>
      <c r="V28" s="131"/>
      <c r="W28" s="131"/>
      <c r="X28" s="131"/>
      <c r="Y28" s="131"/>
      <c r="Z28" s="131"/>
      <c r="AA28" s="131"/>
    </row>
    <row r="29" spans="1:27" x14ac:dyDescent="0.25">
      <c r="A29" s="148" t="s">
        <v>87</v>
      </c>
      <c r="B29" s="170">
        <f t="shared" si="2"/>
        <v>418</v>
      </c>
      <c r="C29" s="171"/>
      <c r="D29" s="158"/>
      <c r="E29" s="172"/>
      <c r="F29" s="152"/>
      <c r="G29" s="153"/>
      <c r="H29" s="154"/>
      <c r="I29" s="155">
        <v>50000</v>
      </c>
      <c r="J29" s="153">
        <v>-50000</v>
      </c>
      <c r="K29" s="154"/>
      <c r="L29" s="154"/>
      <c r="M29" s="156"/>
      <c r="N29" s="154"/>
      <c r="O29" s="157"/>
      <c r="P29" s="153"/>
      <c r="Q29" s="154"/>
      <c r="R29" s="154"/>
      <c r="S29" s="131"/>
      <c r="T29" s="131"/>
      <c r="U29" s="131"/>
      <c r="V29" s="131"/>
      <c r="W29" s="131"/>
      <c r="X29" s="131"/>
      <c r="Y29" s="131"/>
      <c r="Z29" s="131"/>
      <c r="AA29" s="131"/>
    </row>
    <row r="30" spans="1:27" x14ac:dyDescent="0.25">
      <c r="A30" s="33"/>
      <c r="B30" s="170">
        <f t="shared" si="2"/>
        <v>419</v>
      </c>
      <c r="C30" s="171"/>
      <c r="D30" s="158"/>
      <c r="E30" s="172"/>
      <c r="F30" s="152"/>
      <c r="G30" s="153"/>
      <c r="H30" s="154"/>
      <c r="I30" s="155"/>
      <c r="J30" s="153"/>
      <c r="K30" s="154"/>
      <c r="L30" s="154"/>
      <c r="M30" s="156"/>
      <c r="N30" s="154"/>
      <c r="O30" s="157"/>
      <c r="P30" s="153"/>
      <c r="Q30" s="154"/>
      <c r="R30" s="154"/>
      <c r="S30" s="131"/>
      <c r="T30" s="131"/>
      <c r="U30" s="131"/>
      <c r="V30" s="131"/>
      <c r="W30" s="131"/>
      <c r="X30" s="131"/>
      <c r="Y30" s="131"/>
      <c r="Z30" s="131"/>
      <c r="AA30" s="131"/>
    </row>
    <row r="31" spans="1:27" x14ac:dyDescent="0.25">
      <c r="A31" s="148"/>
      <c r="B31" s="170">
        <f t="shared" si="2"/>
        <v>420</v>
      </c>
      <c r="C31" s="171"/>
      <c r="D31" s="158"/>
      <c r="E31" s="172"/>
      <c r="F31" s="152"/>
      <c r="G31" s="153"/>
      <c r="H31" s="154"/>
      <c r="I31" s="155"/>
      <c r="J31" s="154"/>
      <c r="K31" s="154"/>
      <c r="L31" s="154"/>
      <c r="M31" s="156"/>
      <c r="N31" s="154"/>
      <c r="O31" s="157"/>
      <c r="P31" s="153"/>
      <c r="Q31" s="154"/>
      <c r="R31" s="154"/>
      <c r="S31" s="131"/>
      <c r="T31" s="131"/>
      <c r="U31" s="131"/>
      <c r="V31" s="131"/>
      <c r="W31" s="131"/>
      <c r="X31" s="131"/>
      <c r="Y31" s="131"/>
      <c r="Z31" s="131"/>
      <c r="AA31" s="131"/>
    </row>
    <row r="32" spans="1:27" x14ac:dyDescent="0.25">
      <c r="A32" s="148"/>
      <c r="B32" s="170">
        <f t="shared" si="2"/>
        <v>421</v>
      </c>
      <c r="C32" s="171"/>
      <c r="D32" s="158"/>
      <c r="E32" s="172"/>
      <c r="F32" s="152"/>
      <c r="G32" s="153"/>
      <c r="H32" s="154"/>
      <c r="I32" s="155"/>
      <c r="J32" s="153"/>
      <c r="K32" s="154"/>
      <c r="L32" s="154"/>
      <c r="M32" s="156"/>
      <c r="N32" s="154"/>
      <c r="O32" s="157"/>
      <c r="P32" s="153"/>
      <c r="Q32" s="154"/>
      <c r="R32" s="154"/>
      <c r="S32" s="131"/>
      <c r="T32" s="131"/>
      <c r="U32" s="131"/>
      <c r="V32" s="131"/>
      <c r="W32" s="131"/>
      <c r="X32" s="131"/>
      <c r="Y32" s="131"/>
      <c r="Z32" s="131"/>
      <c r="AA32" s="131"/>
    </row>
    <row r="33" spans="1:27" x14ac:dyDescent="0.25">
      <c r="A33" s="148"/>
      <c r="B33" s="170">
        <f t="shared" si="2"/>
        <v>422</v>
      </c>
      <c r="C33" s="171"/>
      <c r="D33" s="158"/>
      <c r="E33" s="172"/>
      <c r="F33" s="152"/>
      <c r="G33" s="153"/>
      <c r="H33" s="154"/>
      <c r="I33" s="155"/>
      <c r="J33" s="153"/>
      <c r="K33" s="154"/>
      <c r="L33" s="154"/>
      <c r="M33" s="156"/>
      <c r="N33" s="154"/>
      <c r="O33" s="157"/>
      <c r="P33" s="153"/>
      <c r="Q33" s="154"/>
      <c r="R33" s="154"/>
      <c r="S33" s="131"/>
      <c r="T33" s="131"/>
      <c r="U33" s="131"/>
      <c r="V33" s="131"/>
      <c r="W33" s="131"/>
      <c r="X33" s="131"/>
      <c r="Y33" s="131"/>
      <c r="Z33" s="131"/>
      <c r="AA33" s="131"/>
    </row>
    <row r="34" spans="1:27" x14ac:dyDescent="0.25">
      <c r="A34" s="148"/>
      <c r="B34" s="170">
        <f t="shared" si="2"/>
        <v>423</v>
      </c>
      <c r="C34" s="171"/>
      <c r="D34" s="158"/>
      <c r="E34" s="172"/>
      <c r="F34" s="152"/>
      <c r="G34" s="153"/>
      <c r="H34" s="154"/>
      <c r="I34" s="155"/>
      <c r="J34" s="153"/>
      <c r="K34" s="154"/>
      <c r="L34" s="154"/>
      <c r="M34" s="156"/>
      <c r="N34" s="154"/>
      <c r="O34" s="157"/>
      <c r="P34" s="153"/>
      <c r="Q34" s="154"/>
      <c r="R34" s="154"/>
      <c r="S34" s="131"/>
      <c r="T34" s="131"/>
      <c r="U34" s="131"/>
      <c r="V34" s="131"/>
      <c r="W34" s="131"/>
      <c r="X34" s="131"/>
      <c r="Y34" s="131"/>
      <c r="Z34" s="131"/>
      <c r="AA34" s="131"/>
    </row>
    <row r="35" spans="1:27" x14ac:dyDescent="0.25">
      <c r="A35" s="148"/>
      <c r="B35" s="170">
        <f t="shared" si="2"/>
        <v>424</v>
      </c>
      <c r="C35" s="171"/>
      <c r="D35" s="158"/>
      <c r="E35" s="172"/>
      <c r="F35" s="152"/>
      <c r="G35" s="153"/>
      <c r="H35" s="154"/>
      <c r="I35" s="155"/>
      <c r="J35" s="153"/>
      <c r="K35" s="154"/>
      <c r="L35" s="154"/>
      <c r="M35" s="156"/>
      <c r="N35" s="154"/>
      <c r="O35" s="157"/>
      <c r="P35" s="153"/>
      <c r="Q35" s="154"/>
      <c r="R35" s="154"/>
      <c r="S35" s="131"/>
      <c r="T35" s="131"/>
      <c r="U35" s="131"/>
      <c r="V35" s="131"/>
      <c r="W35" s="131"/>
      <c r="X35" s="131"/>
      <c r="Y35" s="131"/>
      <c r="Z35" s="131"/>
      <c r="AA35" s="131"/>
    </row>
    <row r="36" spans="1:27" x14ac:dyDescent="0.25">
      <c r="A36" s="148"/>
      <c r="B36" s="170">
        <f t="shared" si="2"/>
        <v>425</v>
      </c>
      <c r="C36" s="171"/>
      <c r="D36" s="158"/>
      <c r="E36" s="172"/>
      <c r="F36" s="152"/>
      <c r="G36" s="153"/>
      <c r="H36" s="154"/>
      <c r="I36" s="155"/>
      <c r="J36" s="153"/>
      <c r="K36" s="154"/>
      <c r="L36" s="154"/>
      <c r="M36" s="156"/>
      <c r="N36" s="154"/>
      <c r="O36" s="157"/>
      <c r="P36" s="153"/>
      <c r="Q36" s="154"/>
      <c r="R36" s="154"/>
      <c r="S36" s="131"/>
      <c r="T36" s="131"/>
      <c r="U36" s="131"/>
      <c r="V36" s="131"/>
      <c r="W36" s="131"/>
      <c r="X36" s="131"/>
      <c r="Y36" s="131"/>
      <c r="Z36" s="131"/>
      <c r="AA36" s="131"/>
    </row>
    <row r="37" spans="1:27" x14ac:dyDescent="0.25">
      <c r="A37" s="148"/>
      <c r="B37" s="170">
        <f t="shared" si="2"/>
        <v>426</v>
      </c>
      <c r="C37" s="171"/>
      <c r="D37" s="158"/>
      <c r="E37" s="172"/>
      <c r="F37" s="152"/>
      <c r="G37" s="153"/>
      <c r="H37" s="154"/>
      <c r="I37" s="155"/>
      <c r="J37" s="153"/>
      <c r="K37" s="154"/>
      <c r="L37" s="154"/>
      <c r="M37" s="156"/>
      <c r="N37" s="154"/>
      <c r="O37" s="157"/>
      <c r="P37" s="153"/>
      <c r="Q37" s="154"/>
      <c r="R37" s="154"/>
      <c r="S37" s="131"/>
      <c r="T37" s="131"/>
      <c r="U37" s="131"/>
      <c r="V37" s="131"/>
      <c r="W37" s="131"/>
      <c r="X37" s="131"/>
      <c r="Y37" s="131"/>
      <c r="Z37" s="131"/>
      <c r="AA37" s="131"/>
    </row>
    <row r="38" spans="1:27" x14ac:dyDescent="0.25">
      <c r="A38" s="148"/>
      <c r="B38" s="170">
        <f t="shared" si="2"/>
        <v>427</v>
      </c>
      <c r="C38" s="171"/>
      <c r="D38" s="158"/>
      <c r="E38" s="172"/>
      <c r="F38" s="152"/>
      <c r="G38" s="153"/>
      <c r="H38" s="154"/>
      <c r="I38" s="155"/>
      <c r="J38" s="153"/>
      <c r="K38" s="154"/>
      <c r="L38" s="154"/>
      <c r="M38" s="156"/>
      <c r="N38" s="154"/>
      <c r="O38" s="157"/>
      <c r="P38" s="153"/>
      <c r="Q38" s="154"/>
      <c r="R38" s="154"/>
      <c r="S38" s="131"/>
      <c r="T38" s="131"/>
      <c r="U38" s="131"/>
      <c r="V38" s="131"/>
      <c r="W38" s="131"/>
      <c r="X38" s="131"/>
      <c r="Y38" s="131"/>
      <c r="Z38" s="131"/>
      <c r="AA38" s="131"/>
    </row>
    <row r="39" spans="1:27" x14ac:dyDescent="0.25">
      <c r="A39" s="33" t="s">
        <v>36</v>
      </c>
      <c r="B39" s="170">
        <f t="shared" si="2"/>
        <v>428</v>
      </c>
      <c r="C39" s="171"/>
      <c r="D39" s="158"/>
      <c r="E39" s="172"/>
      <c r="F39" s="152"/>
      <c r="G39" s="153"/>
      <c r="H39" s="154"/>
      <c r="I39" s="155"/>
      <c r="J39" s="153"/>
      <c r="K39" s="154"/>
      <c r="L39" s="154"/>
      <c r="M39" s="156"/>
      <c r="N39" s="154"/>
      <c r="O39" s="157"/>
      <c r="P39" s="153"/>
      <c r="Q39" s="154"/>
      <c r="R39" s="154"/>
      <c r="S39" s="131"/>
      <c r="T39" s="131"/>
      <c r="U39" s="131"/>
      <c r="V39" s="131"/>
      <c r="W39" s="131"/>
      <c r="X39" s="131"/>
      <c r="Y39" s="131"/>
      <c r="Z39" s="131"/>
      <c r="AA39" s="131"/>
    </row>
    <row r="40" spans="1:27" x14ac:dyDescent="0.25">
      <c r="A40" s="148" t="s">
        <v>37</v>
      </c>
      <c r="B40" s="170">
        <f t="shared" si="2"/>
        <v>429</v>
      </c>
      <c r="C40" s="171"/>
      <c r="D40" s="158"/>
      <c r="E40" s="172"/>
      <c r="F40" s="152"/>
      <c r="G40" s="153"/>
      <c r="H40" s="154"/>
      <c r="I40" s="155"/>
      <c r="J40" s="153"/>
      <c r="K40" s="154"/>
      <c r="L40" s="154"/>
      <c r="M40" s="156"/>
      <c r="N40" s="154"/>
      <c r="O40" s="157"/>
      <c r="P40" s="153"/>
      <c r="Q40" s="154"/>
      <c r="R40" s="154"/>
      <c r="S40" s="131"/>
      <c r="T40" s="131"/>
      <c r="U40" s="131"/>
      <c r="V40" s="131"/>
      <c r="W40" s="131"/>
      <c r="X40" s="131"/>
      <c r="Y40" s="131"/>
      <c r="Z40" s="131"/>
      <c r="AA40" s="131"/>
    </row>
    <row r="41" spans="1:27" x14ac:dyDescent="0.25">
      <c r="A41" s="148" t="s">
        <v>38</v>
      </c>
      <c r="B41" s="170">
        <f t="shared" si="2"/>
        <v>430</v>
      </c>
      <c r="C41" s="171"/>
      <c r="D41" s="158"/>
      <c r="E41" s="172"/>
      <c r="F41" s="152"/>
      <c r="G41" s="153"/>
      <c r="H41" s="154"/>
      <c r="I41" s="155"/>
      <c r="J41" s="153"/>
      <c r="K41" s="154"/>
      <c r="L41" s="154"/>
      <c r="M41" s="156"/>
      <c r="N41" s="154"/>
      <c r="O41" s="157"/>
      <c r="P41" s="153"/>
      <c r="Q41" s="154"/>
      <c r="R41" s="154"/>
      <c r="S41" s="131"/>
      <c r="T41" s="131"/>
      <c r="U41" s="131"/>
      <c r="V41" s="131"/>
      <c r="W41" s="131"/>
      <c r="X41" s="131"/>
      <c r="Y41" s="131"/>
      <c r="Z41" s="131"/>
      <c r="AA41" s="131"/>
    </row>
    <row r="42" spans="1:27" x14ac:dyDescent="0.25">
      <c r="A42" s="148" t="s">
        <v>39</v>
      </c>
      <c r="B42" s="170">
        <f t="shared" si="2"/>
        <v>431</v>
      </c>
      <c r="C42" s="171"/>
      <c r="D42" s="158"/>
      <c r="E42" s="172"/>
      <c r="F42" s="152"/>
      <c r="G42" s="153"/>
      <c r="H42" s="154"/>
      <c r="I42" s="155"/>
      <c r="J42" s="153"/>
      <c r="K42" s="154"/>
      <c r="L42" s="154"/>
      <c r="M42" s="156"/>
      <c r="N42" s="154"/>
      <c r="O42" s="157"/>
      <c r="P42" s="153"/>
      <c r="Q42" s="154"/>
      <c r="R42" s="154"/>
      <c r="S42" s="131"/>
      <c r="T42" s="131"/>
      <c r="U42" s="131"/>
      <c r="V42" s="131"/>
      <c r="W42" s="131"/>
      <c r="X42" s="131"/>
      <c r="Y42" s="131"/>
      <c r="Z42" s="131"/>
      <c r="AA42" s="131"/>
    </row>
    <row r="43" spans="1:27" x14ac:dyDescent="0.25">
      <c r="A43" s="148" t="s">
        <v>40</v>
      </c>
      <c r="B43" s="170">
        <f t="shared" si="2"/>
        <v>432</v>
      </c>
      <c r="C43" s="171"/>
      <c r="D43" s="158"/>
      <c r="E43" s="172"/>
      <c r="F43" s="152"/>
      <c r="G43" s="153"/>
      <c r="H43" s="154"/>
      <c r="I43" s="155"/>
      <c r="J43" s="153"/>
      <c r="K43" s="154"/>
      <c r="L43" s="154"/>
      <c r="M43" s="156"/>
      <c r="N43" s="154"/>
      <c r="O43" s="157"/>
      <c r="P43" s="153"/>
      <c r="Q43" s="154"/>
      <c r="R43" s="154"/>
      <c r="S43" s="131"/>
      <c r="T43" s="131"/>
      <c r="U43" s="131"/>
      <c r="V43" s="131"/>
      <c r="W43" s="131"/>
      <c r="X43" s="131"/>
      <c r="Y43" s="131"/>
      <c r="Z43" s="131"/>
      <c r="AA43" s="131"/>
    </row>
    <row r="44" spans="1:27" x14ac:dyDescent="0.25">
      <c r="A44" s="148"/>
      <c r="B44" s="170">
        <f t="shared" si="2"/>
        <v>433</v>
      </c>
      <c r="C44" s="171"/>
      <c r="D44" s="158"/>
      <c r="E44" s="172"/>
      <c r="F44" s="152"/>
      <c r="G44" s="153"/>
      <c r="H44" s="154"/>
      <c r="I44" s="155"/>
      <c r="J44" s="153"/>
      <c r="K44" s="154"/>
      <c r="L44" s="154"/>
      <c r="M44" s="156"/>
      <c r="N44" s="154"/>
      <c r="O44" s="157"/>
      <c r="P44" s="153"/>
      <c r="Q44" s="154"/>
      <c r="R44" s="154"/>
      <c r="S44" s="131"/>
      <c r="T44" s="131"/>
      <c r="U44" s="131"/>
      <c r="V44" s="131"/>
      <c r="W44" s="131"/>
      <c r="X44" s="131"/>
      <c r="Y44" s="131"/>
      <c r="Z44" s="131"/>
      <c r="AA44" s="131"/>
    </row>
    <row r="45" spans="1:27" x14ac:dyDescent="0.25">
      <c r="A45" s="148" t="s">
        <v>34</v>
      </c>
      <c r="B45" s="170">
        <f t="shared" si="2"/>
        <v>434</v>
      </c>
      <c r="C45" s="171"/>
      <c r="D45" s="158"/>
      <c r="E45" s="172"/>
      <c r="F45" s="152"/>
      <c r="G45" s="153"/>
      <c r="H45" s="154"/>
      <c r="I45" s="155"/>
      <c r="J45" s="153"/>
      <c r="K45" s="154"/>
      <c r="L45" s="154"/>
      <c r="M45" s="156"/>
      <c r="N45" s="154"/>
      <c r="O45" s="157"/>
      <c r="P45" s="153"/>
      <c r="Q45" s="154"/>
      <c r="R45" s="154"/>
      <c r="S45" s="131"/>
      <c r="T45" s="131"/>
      <c r="U45" s="131"/>
      <c r="V45" s="131"/>
      <c r="W45" s="131"/>
      <c r="X45" s="131"/>
      <c r="Y45" s="131"/>
      <c r="Z45" s="131"/>
      <c r="AA45" s="131"/>
    </row>
    <row r="46" spans="1:27" x14ac:dyDescent="0.25">
      <c r="A46" s="148" t="s">
        <v>35</v>
      </c>
      <c r="B46" s="170">
        <f t="shared" si="2"/>
        <v>435</v>
      </c>
      <c r="C46" s="171"/>
      <c r="D46" s="158"/>
      <c r="E46" s="172"/>
      <c r="F46" s="152"/>
      <c r="G46" s="153"/>
      <c r="H46" s="154"/>
      <c r="I46" s="155"/>
      <c r="J46" s="153"/>
      <c r="K46" s="154"/>
      <c r="L46" s="154"/>
      <c r="M46" s="156"/>
      <c r="N46" s="154"/>
      <c r="O46" s="157"/>
      <c r="P46" s="153"/>
      <c r="Q46" s="154"/>
      <c r="R46" s="154"/>
      <c r="S46" s="131"/>
      <c r="T46" s="131"/>
      <c r="U46" s="131"/>
      <c r="V46" s="131"/>
      <c r="W46" s="131"/>
      <c r="X46" s="131"/>
      <c r="Y46" s="131"/>
      <c r="Z46" s="131"/>
      <c r="AA46" s="131"/>
    </row>
    <row r="47" spans="1:27" x14ac:dyDescent="0.25">
      <c r="A47" s="280"/>
      <c r="B47" s="281"/>
      <c r="C47" s="173">
        <f>SUM(C26:C46)</f>
        <v>0</v>
      </c>
      <c r="D47" s="173">
        <f t="shared" ref="D47:R47" si="3">SUM(D26:D46)</f>
        <v>0</v>
      </c>
      <c r="E47" s="173">
        <f t="shared" si="3"/>
        <v>-18000</v>
      </c>
      <c r="F47" s="173">
        <f t="shared" si="3"/>
        <v>-6300</v>
      </c>
      <c r="G47" s="174">
        <f t="shared" si="3"/>
        <v>0</v>
      </c>
      <c r="H47" s="174">
        <f t="shared" si="3"/>
        <v>0</v>
      </c>
      <c r="I47" s="175">
        <f t="shared" si="3"/>
        <v>50000</v>
      </c>
      <c r="J47" s="174">
        <f t="shared" si="3"/>
        <v>-32000</v>
      </c>
      <c r="K47" s="174">
        <f t="shared" si="3"/>
        <v>6300</v>
      </c>
      <c r="L47" s="174">
        <f t="shared" si="3"/>
        <v>0</v>
      </c>
      <c r="M47" s="174">
        <f t="shared" si="3"/>
        <v>0</v>
      </c>
      <c r="N47" s="174">
        <f t="shared" si="3"/>
        <v>0</v>
      </c>
      <c r="O47" s="174">
        <f t="shared" si="3"/>
        <v>0</v>
      </c>
      <c r="P47" s="174">
        <f t="shared" si="3"/>
        <v>0</v>
      </c>
      <c r="Q47" s="174">
        <f t="shared" si="3"/>
        <v>0</v>
      </c>
      <c r="R47" s="174">
        <f t="shared" si="3"/>
        <v>0</v>
      </c>
      <c r="S47" s="131"/>
      <c r="T47" s="131"/>
      <c r="U47" s="131"/>
      <c r="V47" s="131"/>
      <c r="W47" s="131"/>
      <c r="X47" s="131"/>
      <c r="Y47" s="131"/>
      <c r="Z47" s="131"/>
      <c r="AA47" s="131"/>
    </row>
    <row r="48" spans="1:27" x14ac:dyDescent="0.25">
      <c r="A48" s="176" t="s">
        <v>41</v>
      </c>
      <c r="B48" s="177">
        <v>794</v>
      </c>
      <c r="C48" s="178"/>
      <c r="D48" s="179"/>
      <c r="E48" s="179"/>
      <c r="F48" s="180"/>
      <c r="G48" s="181"/>
      <c r="H48" s="182"/>
      <c r="I48" s="183"/>
      <c r="J48" s="182"/>
      <c r="K48" s="182"/>
      <c r="L48" s="182"/>
      <c r="M48" s="181"/>
      <c r="N48" s="182"/>
      <c r="O48" s="182"/>
      <c r="P48" s="184"/>
      <c r="Q48" s="182"/>
      <c r="R48" s="182"/>
      <c r="S48" s="131"/>
      <c r="T48" s="131"/>
      <c r="U48" s="131"/>
      <c r="V48" s="131"/>
      <c r="W48" s="131"/>
      <c r="X48" s="131"/>
      <c r="Y48" s="131"/>
      <c r="Z48" s="131"/>
      <c r="AA48" s="131"/>
    </row>
    <row r="49" spans="1:27" x14ac:dyDescent="0.25">
      <c r="A49" s="33" t="s">
        <v>88</v>
      </c>
      <c r="B49" s="185">
        <f>B48+1</f>
        <v>795</v>
      </c>
      <c r="C49" s="150"/>
      <c r="D49" s="172"/>
      <c r="E49" s="172"/>
      <c r="F49" s="158"/>
      <c r="G49" s="156"/>
      <c r="H49" s="154"/>
      <c r="I49" s="155">
        <v>1300</v>
      </c>
      <c r="J49" s="154"/>
      <c r="K49" s="154"/>
      <c r="L49" s="154"/>
      <c r="M49" s="156"/>
      <c r="N49" s="154"/>
      <c r="O49" s="157"/>
      <c r="P49" s="153"/>
      <c r="Q49" s="154"/>
      <c r="R49" s="154"/>
      <c r="S49" s="131"/>
      <c r="T49" s="131"/>
      <c r="U49" s="131"/>
      <c r="V49" s="131"/>
      <c r="W49" s="131"/>
      <c r="X49" s="131"/>
      <c r="Y49" s="131"/>
      <c r="Z49" s="131"/>
      <c r="AA49" s="131"/>
    </row>
    <row r="50" spans="1:27" x14ac:dyDescent="0.25">
      <c r="A50" s="33" t="s">
        <v>89</v>
      </c>
      <c r="B50" s="185">
        <f t="shared" ref="B50:B67" si="4">B49+1</f>
        <v>796</v>
      </c>
      <c r="C50" s="150"/>
      <c r="D50" s="172"/>
      <c r="E50" s="172"/>
      <c r="F50" s="158"/>
      <c r="G50" s="156"/>
      <c r="H50" s="154"/>
      <c r="I50" s="155"/>
      <c r="J50" s="154">
        <v>84359</v>
      </c>
      <c r="K50" s="154"/>
      <c r="L50" s="154"/>
      <c r="M50" s="156"/>
      <c r="N50" s="154"/>
      <c r="O50" s="157"/>
      <c r="P50" s="153"/>
      <c r="Q50" s="154"/>
      <c r="R50" s="154"/>
      <c r="S50" s="131"/>
      <c r="T50" s="131"/>
      <c r="U50" s="131"/>
      <c r="V50" s="131"/>
      <c r="W50" s="131"/>
      <c r="X50" s="131"/>
      <c r="Y50" s="131"/>
      <c r="Z50" s="131"/>
      <c r="AA50" s="131"/>
    </row>
    <row r="51" spans="1:27" x14ac:dyDescent="0.25">
      <c r="A51" s="148" t="s">
        <v>90</v>
      </c>
      <c r="B51" s="185">
        <f t="shared" si="4"/>
        <v>797</v>
      </c>
      <c r="C51" s="150"/>
      <c r="D51" s="172"/>
      <c r="E51" s="172"/>
      <c r="F51" s="158"/>
      <c r="G51" s="156"/>
      <c r="H51" s="154"/>
      <c r="I51" s="155"/>
      <c r="J51" s="154">
        <v>9724</v>
      </c>
      <c r="K51" s="154"/>
      <c r="L51" s="154"/>
      <c r="M51" s="156"/>
      <c r="N51" s="154"/>
      <c r="O51" s="157"/>
      <c r="P51" s="153"/>
      <c r="Q51" s="154"/>
      <c r="R51" s="154"/>
      <c r="S51" s="131"/>
      <c r="T51" s="131"/>
      <c r="U51" s="131"/>
      <c r="V51" s="131"/>
      <c r="W51" s="131"/>
      <c r="X51" s="131"/>
      <c r="Y51" s="131"/>
      <c r="Z51" s="131"/>
      <c r="AA51" s="131"/>
    </row>
    <row r="52" spans="1:27" x14ac:dyDescent="0.25">
      <c r="A52" s="148" t="s">
        <v>91</v>
      </c>
      <c r="B52" s="185">
        <f t="shared" si="4"/>
        <v>798</v>
      </c>
      <c r="C52" s="150"/>
      <c r="D52" s="186"/>
      <c r="E52" s="186"/>
      <c r="F52" s="152"/>
      <c r="G52" s="187"/>
      <c r="H52" s="157"/>
      <c r="I52" s="188"/>
      <c r="J52" s="157"/>
      <c r="K52" s="157"/>
      <c r="L52" s="157"/>
      <c r="M52" s="187">
        <v>10304</v>
      </c>
      <c r="N52" s="189"/>
      <c r="O52" s="157"/>
      <c r="P52" s="188"/>
      <c r="Q52" s="157"/>
      <c r="R52" s="157"/>
      <c r="S52" s="131"/>
      <c r="T52" s="131"/>
      <c r="U52" s="131"/>
      <c r="V52" s="131"/>
      <c r="W52" s="131"/>
      <c r="X52" s="131"/>
      <c r="Y52" s="131"/>
      <c r="Z52" s="131"/>
      <c r="AA52" s="131"/>
    </row>
    <row r="53" spans="1:27" x14ac:dyDescent="0.25">
      <c r="A53" s="148" t="s">
        <v>92</v>
      </c>
      <c r="B53" s="185">
        <f t="shared" si="4"/>
        <v>799</v>
      </c>
      <c r="C53" s="150"/>
      <c r="D53" s="186"/>
      <c r="E53" s="186"/>
      <c r="F53" s="152"/>
      <c r="G53" s="187"/>
      <c r="H53" s="157"/>
      <c r="I53" s="188">
        <v>3500</v>
      </c>
      <c r="J53" s="157"/>
      <c r="K53" s="157"/>
      <c r="L53" s="157"/>
      <c r="M53" s="187"/>
      <c r="N53" s="189"/>
      <c r="O53" s="157"/>
      <c r="P53" s="188"/>
      <c r="Q53" s="157"/>
      <c r="R53" s="157"/>
      <c r="S53" s="131"/>
      <c r="T53" s="131"/>
      <c r="U53" s="131"/>
      <c r="V53" s="131"/>
      <c r="W53" s="131"/>
      <c r="X53" s="131"/>
      <c r="Y53" s="131"/>
      <c r="Z53" s="131"/>
      <c r="AA53" s="131"/>
    </row>
    <row r="54" spans="1:27" x14ac:dyDescent="0.25">
      <c r="A54" s="148" t="s">
        <v>93</v>
      </c>
      <c r="B54" s="185">
        <f t="shared" si="4"/>
        <v>800</v>
      </c>
      <c r="C54" s="150"/>
      <c r="D54" s="186"/>
      <c r="E54" s="186"/>
      <c r="F54" s="152"/>
      <c r="G54" s="187"/>
      <c r="H54" s="157"/>
      <c r="I54" s="188">
        <v>1680</v>
      </c>
      <c r="J54" s="157"/>
      <c r="K54" s="157"/>
      <c r="L54" s="157"/>
      <c r="M54" s="187"/>
      <c r="N54" s="189"/>
      <c r="O54" s="157"/>
      <c r="P54" s="188"/>
      <c r="Q54" s="157"/>
      <c r="R54" s="157"/>
      <c r="S54" s="131"/>
      <c r="T54" s="131"/>
      <c r="U54" s="131"/>
      <c r="V54" s="131"/>
      <c r="W54" s="131"/>
      <c r="X54" s="131"/>
      <c r="Y54" s="131"/>
      <c r="Z54" s="131"/>
      <c r="AA54" s="131"/>
    </row>
    <row r="55" spans="1:27" x14ac:dyDescent="0.25">
      <c r="A55" s="148" t="s">
        <v>94</v>
      </c>
      <c r="B55" s="185">
        <f t="shared" si="4"/>
        <v>801</v>
      </c>
      <c r="C55" s="150"/>
      <c r="D55" s="186"/>
      <c r="E55" s="186"/>
      <c r="F55" s="152"/>
      <c r="G55" s="187"/>
      <c r="H55" s="157"/>
      <c r="I55" s="188"/>
      <c r="J55" s="157"/>
      <c r="K55" s="157"/>
      <c r="L55" s="157"/>
      <c r="M55" s="187">
        <v>4000</v>
      </c>
      <c r="N55" s="189"/>
      <c r="O55" s="157"/>
      <c r="P55" s="188"/>
      <c r="Q55" s="157"/>
      <c r="R55" s="157"/>
      <c r="S55" s="131"/>
      <c r="T55" s="131"/>
      <c r="U55" s="131"/>
      <c r="V55" s="131"/>
      <c r="W55" s="131"/>
      <c r="X55" s="131"/>
      <c r="Y55" s="131"/>
      <c r="Z55" s="131"/>
      <c r="AA55" s="131"/>
    </row>
    <row r="56" spans="1:27" x14ac:dyDescent="0.25">
      <c r="A56" s="148" t="s">
        <v>95</v>
      </c>
      <c r="B56" s="185">
        <f t="shared" si="4"/>
        <v>802</v>
      </c>
      <c r="C56" s="150"/>
      <c r="D56" s="186"/>
      <c r="E56" s="186"/>
      <c r="F56" s="152"/>
      <c r="G56" s="187"/>
      <c r="H56" s="157"/>
      <c r="I56" s="188">
        <v>702.82</v>
      </c>
      <c r="J56" s="157"/>
      <c r="K56" s="157"/>
      <c r="L56" s="157"/>
      <c r="M56" s="187"/>
      <c r="N56" s="189"/>
      <c r="O56" s="157"/>
      <c r="P56" s="188"/>
      <c r="Q56" s="157"/>
      <c r="R56" s="157"/>
      <c r="S56" s="131"/>
      <c r="T56" s="131"/>
      <c r="U56" s="131"/>
      <c r="V56" s="131"/>
      <c r="W56" s="131"/>
      <c r="X56" s="131"/>
      <c r="Y56" s="131"/>
      <c r="Z56" s="131"/>
      <c r="AA56" s="131"/>
    </row>
    <row r="57" spans="1:27" x14ac:dyDescent="0.25">
      <c r="A57" s="148" t="s">
        <v>96</v>
      </c>
      <c r="B57" s="185">
        <f t="shared" si="4"/>
        <v>803</v>
      </c>
      <c r="C57" s="150">
        <v>400</v>
      </c>
      <c r="D57" s="186"/>
      <c r="E57" s="186"/>
      <c r="F57" s="152"/>
      <c r="G57" s="187"/>
      <c r="H57" s="157"/>
      <c r="I57" s="188"/>
      <c r="J57" s="157"/>
      <c r="K57" s="157"/>
      <c r="L57" s="157"/>
      <c r="M57" s="187"/>
      <c r="N57" s="189"/>
      <c r="O57" s="157"/>
      <c r="P57" s="188"/>
      <c r="Q57" s="157"/>
      <c r="R57" s="157"/>
      <c r="S57" s="131"/>
      <c r="T57" s="131"/>
      <c r="U57" s="131"/>
      <c r="V57" s="131"/>
      <c r="W57" s="131"/>
      <c r="X57" s="131"/>
      <c r="Y57" s="131"/>
      <c r="Z57" s="131"/>
      <c r="AA57" s="131"/>
    </row>
    <row r="58" spans="1:27" x14ac:dyDescent="0.25">
      <c r="A58" s="33"/>
      <c r="B58" s="185">
        <f t="shared" si="4"/>
        <v>804</v>
      </c>
      <c r="C58" s="150"/>
      <c r="D58" s="186"/>
      <c r="E58" s="186"/>
      <c r="F58" s="152"/>
      <c r="G58" s="187"/>
      <c r="H58" s="157"/>
      <c r="I58" s="188"/>
      <c r="J58" s="157"/>
      <c r="K58" s="157"/>
      <c r="L58" s="157"/>
      <c r="M58" s="187"/>
      <c r="N58" s="189"/>
      <c r="O58" s="157"/>
      <c r="P58" s="188"/>
      <c r="Q58" s="157"/>
      <c r="R58" s="157"/>
      <c r="S58" s="131"/>
      <c r="T58" s="131"/>
      <c r="U58" s="131"/>
      <c r="V58" s="131"/>
      <c r="W58" s="131"/>
      <c r="X58" s="131"/>
      <c r="Y58" s="131"/>
      <c r="Z58" s="131"/>
      <c r="AA58" s="131"/>
    </row>
    <row r="59" spans="1:27" x14ac:dyDescent="0.25">
      <c r="A59" s="148"/>
      <c r="B59" s="185">
        <f t="shared" si="4"/>
        <v>805</v>
      </c>
      <c r="C59" s="150"/>
      <c r="D59" s="186"/>
      <c r="E59" s="186"/>
      <c r="F59" s="152"/>
      <c r="G59" s="187"/>
      <c r="H59" s="157"/>
      <c r="I59" s="188"/>
      <c r="J59" s="157"/>
      <c r="K59" s="157"/>
      <c r="L59" s="157"/>
      <c r="M59" s="187"/>
      <c r="N59" s="189"/>
      <c r="O59" s="157"/>
      <c r="P59" s="188"/>
      <c r="Q59" s="157"/>
      <c r="R59" s="157"/>
      <c r="S59" s="131"/>
      <c r="T59" s="131"/>
      <c r="U59" s="131"/>
      <c r="V59" s="131"/>
      <c r="W59" s="131"/>
      <c r="X59" s="131"/>
      <c r="Y59" s="131"/>
      <c r="Z59" s="131"/>
      <c r="AA59" s="131"/>
    </row>
    <row r="60" spans="1:27" x14ac:dyDescent="0.25">
      <c r="A60" s="148"/>
      <c r="B60" s="185">
        <f t="shared" si="4"/>
        <v>806</v>
      </c>
      <c r="C60" s="150"/>
      <c r="D60" s="186"/>
      <c r="E60" s="186"/>
      <c r="F60" s="152"/>
      <c r="G60" s="187"/>
      <c r="H60" s="157"/>
      <c r="I60" s="188"/>
      <c r="J60" s="157"/>
      <c r="K60" s="157"/>
      <c r="L60" s="157"/>
      <c r="M60" s="187"/>
      <c r="N60" s="157"/>
      <c r="O60" s="157"/>
      <c r="P60" s="190"/>
      <c r="Q60" s="157"/>
      <c r="R60" s="157"/>
      <c r="S60" s="131"/>
      <c r="T60" s="131"/>
      <c r="U60" s="131"/>
      <c r="V60" s="131"/>
      <c r="W60" s="131"/>
      <c r="X60" s="131"/>
      <c r="Y60" s="131"/>
      <c r="Z60" s="131"/>
      <c r="AA60" s="131"/>
    </row>
    <row r="61" spans="1:27" x14ac:dyDescent="0.25">
      <c r="A61" s="148"/>
      <c r="B61" s="185">
        <f t="shared" si="4"/>
        <v>807</v>
      </c>
      <c r="C61" s="150"/>
      <c r="D61" s="186"/>
      <c r="E61" s="186"/>
      <c r="F61" s="152"/>
      <c r="G61" s="187"/>
      <c r="H61" s="157"/>
      <c r="I61" s="188"/>
      <c r="J61" s="157"/>
      <c r="K61" s="157"/>
      <c r="L61" s="157"/>
      <c r="M61" s="187"/>
      <c r="N61" s="157"/>
      <c r="O61" s="157"/>
      <c r="P61" s="190"/>
      <c r="Q61" s="157"/>
      <c r="R61" s="157"/>
      <c r="S61" s="131"/>
      <c r="T61" s="131"/>
      <c r="U61" s="131"/>
      <c r="V61" s="131"/>
      <c r="W61" s="131"/>
      <c r="X61" s="131"/>
      <c r="Y61" s="131"/>
      <c r="Z61" s="131"/>
      <c r="AA61" s="131"/>
    </row>
    <row r="62" spans="1:27" x14ac:dyDescent="0.25">
      <c r="A62" s="148"/>
      <c r="B62" s="185">
        <f t="shared" si="4"/>
        <v>808</v>
      </c>
      <c r="C62" s="150"/>
      <c r="D62" s="186"/>
      <c r="E62" s="186"/>
      <c r="F62" s="152"/>
      <c r="G62" s="187"/>
      <c r="H62" s="157"/>
      <c r="I62" s="188"/>
      <c r="J62" s="157"/>
      <c r="K62" s="157"/>
      <c r="L62" s="157"/>
      <c r="M62" s="187"/>
      <c r="N62" s="157"/>
      <c r="O62" s="157"/>
      <c r="P62" s="190"/>
      <c r="Q62" s="157"/>
      <c r="R62" s="157"/>
      <c r="S62" s="131"/>
      <c r="T62" s="131"/>
      <c r="U62" s="131"/>
      <c r="V62" s="131"/>
      <c r="W62" s="131"/>
      <c r="X62" s="131"/>
      <c r="Y62" s="131"/>
      <c r="Z62" s="131"/>
      <c r="AA62" s="131"/>
    </row>
    <row r="63" spans="1:27" x14ac:dyDescent="0.25">
      <c r="A63" s="148"/>
      <c r="B63" s="185">
        <f t="shared" si="4"/>
        <v>809</v>
      </c>
      <c r="C63" s="150"/>
      <c r="D63" s="186"/>
      <c r="E63" s="186"/>
      <c r="F63" s="152"/>
      <c r="G63" s="187"/>
      <c r="H63" s="157"/>
      <c r="I63" s="188"/>
      <c r="J63" s="157"/>
      <c r="K63" s="157"/>
      <c r="L63" s="157"/>
      <c r="M63" s="187"/>
      <c r="N63" s="157"/>
      <c r="O63" s="157"/>
      <c r="P63" s="190"/>
      <c r="Q63" s="157"/>
      <c r="R63" s="157"/>
      <c r="S63" s="131"/>
      <c r="T63" s="131"/>
      <c r="U63" s="131"/>
      <c r="V63" s="131"/>
      <c r="W63" s="131"/>
      <c r="X63" s="131"/>
      <c r="Y63" s="131"/>
      <c r="Z63" s="131"/>
      <c r="AA63" s="131"/>
    </row>
    <row r="64" spans="1:27" x14ac:dyDescent="0.25">
      <c r="A64" s="148"/>
      <c r="B64" s="185">
        <f t="shared" si="4"/>
        <v>810</v>
      </c>
      <c r="C64" s="150"/>
      <c r="D64" s="186"/>
      <c r="E64" s="186"/>
      <c r="F64" s="152"/>
      <c r="G64" s="187"/>
      <c r="H64" s="157"/>
      <c r="I64" s="188"/>
      <c r="J64" s="157"/>
      <c r="K64" s="157"/>
      <c r="L64" s="157"/>
      <c r="M64" s="187"/>
      <c r="N64" s="157"/>
      <c r="O64" s="157"/>
      <c r="P64" s="190"/>
      <c r="Q64" s="157"/>
      <c r="R64" s="157"/>
      <c r="S64" s="131"/>
      <c r="T64" s="131"/>
      <c r="U64" s="131"/>
      <c r="V64" s="131"/>
      <c r="W64" s="131"/>
      <c r="X64" s="131"/>
      <c r="Y64" s="131"/>
      <c r="Z64" s="131"/>
      <c r="AA64" s="131"/>
    </row>
    <row r="65" spans="1:27" x14ac:dyDescent="0.25">
      <c r="A65" s="148"/>
      <c r="B65" s="185">
        <f t="shared" si="4"/>
        <v>811</v>
      </c>
      <c r="C65" s="150"/>
      <c r="D65" s="186"/>
      <c r="E65" s="186"/>
      <c r="F65" s="152"/>
      <c r="G65" s="187"/>
      <c r="H65" s="157"/>
      <c r="I65" s="188"/>
      <c r="J65" s="157"/>
      <c r="K65" s="157"/>
      <c r="L65" s="157"/>
      <c r="M65" s="187"/>
      <c r="N65" s="157"/>
      <c r="O65" s="157"/>
      <c r="P65" s="190"/>
      <c r="Q65" s="157"/>
      <c r="R65" s="157"/>
      <c r="S65" s="131"/>
      <c r="T65" s="131"/>
      <c r="U65" s="131"/>
      <c r="V65" s="131"/>
      <c r="W65" s="131"/>
      <c r="X65" s="131"/>
      <c r="Y65" s="131"/>
      <c r="Z65" s="131"/>
      <c r="AA65" s="131"/>
    </row>
    <row r="66" spans="1:27" x14ac:dyDescent="0.25">
      <c r="A66" s="33" t="s">
        <v>47</v>
      </c>
      <c r="B66" s="185">
        <f t="shared" si="4"/>
        <v>812</v>
      </c>
      <c r="C66" s="150"/>
      <c r="D66" s="186"/>
      <c r="E66" s="186"/>
      <c r="F66" s="152"/>
      <c r="G66" s="187"/>
      <c r="H66" s="157"/>
      <c r="I66" s="188"/>
      <c r="J66" s="157"/>
      <c r="K66" s="157"/>
      <c r="L66" s="157"/>
      <c r="M66" s="187"/>
      <c r="N66" s="157"/>
      <c r="O66" s="157"/>
      <c r="P66" s="190"/>
      <c r="Q66" s="157"/>
      <c r="R66" s="157"/>
      <c r="S66" s="131"/>
      <c r="T66" s="131"/>
      <c r="U66" s="131"/>
      <c r="V66" s="131"/>
      <c r="W66" s="131"/>
      <c r="X66" s="131"/>
      <c r="Y66" s="131"/>
      <c r="Z66" s="131"/>
      <c r="AA66" s="131"/>
    </row>
    <row r="67" spans="1:27" ht="15.75" thickBot="1" x14ac:dyDescent="0.3">
      <c r="A67" s="33" t="s">
        <v>48</v>
      </c>
      <c r="B67" s="185">
        <f t="shared" si="4"/>
        <v>813</v>
      </c>
      <c r="C67" s="150"/>
      <c r="D67" s="186"/>
      <c r="E67" s="186"/>
      <c r="F67" s="152"/>
      <c r="G67" s="187"/>
      <c r="H67" s="157"/>
      <c r="I67" s="188"/>
      <c r="J67" s="157"/>
      <c r="K67" s="157"/>
      <c r="L67" s="157"/>
      <c r="M67" s="187"/>
      <c r="N67" s="157"/>
      <c r="O67" s="159"/>
      <c r="P67" s="190"/>
      <c r="Q67" s="157"/>
      <c r="R67" s="157"/>
      <c r="S67" s="131"/>
      <c r="T67" s="131"/>
      <c r="U67" s="131"/>
      <c r="V67" s="131"/>
      <c r="W67" s="131"/>
      <c r="X67" s="131"/>
      <c r="Y67" s="131"/>
      <c r="Z67" s="131"/>
      <c r="AA67" s="131"/>
    </row>
    <row r="68" spans="1:27" ht="15.75" thickBot="1" x14ac:dyDescent="0.3">
      <c r="A68" s="292" t="s">
        <v>49</v>
      </c>
      <c r="B68" s="293"/>
      <c r="C68" s="200">
        <f t="shared" ref="C68:R68" si="5">SUM(C48:C67)</f>
        <v>400</v>
      </c>
      <c r="D68" s="200">
        <f t="shared" si="5"/>
        <v>0</v>
      </c>
      <c r="E68" s="200">
        <f t="shared" si="5"/>
        <v>0</v>
      </c>
      <c r="F68" s="200">
        <f t="shared" si="5"/>
        <v>0</v>
      </c>
      <c r="G68" s="192">
        <f t="shared" si="5"/>
        <v>0</v>
      </c>
      <c r="H68" s="192">
        <f t="shared" si="5"/>
        <v>0</v>
      </c>
      <c r="I68" s="193">
        <f t="shared" si="5"/>
        <v>7182.82</v>
      </c>
      <c r="J68" s="192">
        <f t="shared" si="5"/>
        <v>94083</v>
      </c>
      <c r="K68" s="192">
        <f t="shared" si="5"/>
        <v>0</v>
      </c>
      <c r="L68" s="192">
        <f t="shared" si="5"/>
        <v>0</v>
      </c>
      <c r="M68" s="192">
        <f t="shared" si="5"/>
        <v>14304</v>
      </c>
      <c r="N68" s="192">
        <f t="shared" si="5"/>
        <v>0</v>
      </c>
      <c r="O68" s="192">
        <f t="shared" si="5"/>
        <v>0</v>
      </c>
      <c r="P68" s="192">
        <f t="shared" si="5"/>
        <v>0</v>
      </c>
      <c r="Q68" s="192">
        <f t="shared" si="5"/>
        <v>0</v>
      </c>
      <c r="R68" s="192">
        <f t="shared" si="5"/>
        <v>0</v>
      </c>
      <c r="S68" s="194"/>
      <c r="T68" s="194"/>
      <c r="U68" s="194"/>
      <c r="V68" s="194"/>
      <c r="W68" s="194"/>
      <c r="X68" s="194"/>
      <c r="Y68" s="194"/>
      <c r="Z68" s="194"/>
      <c r="AA68" s="194"/>
    </row>
    <row r="69" spans="1:27" ht="15.75" thickBot="1" x14ac:dyDescent="0.3">
      <c r="A69" s="283" t="s">
        <v>50</v>
      </c>
      <c r="B69" s="294"/>
      <c r="C69" s="195">
        <f t="shared" ref="C69:R69" si="6">C25+C47-C68</f>
        <v>-1348</v>
      </c>
      <c r="D69" s="195">
        <f t="shared" si="6"/>
        <v>4492</v>
      </c>
      <c r="E69" s="195">
        <f t="shared" si="6"/>
        <v>-1482</v>
      </c>
      <c r="F69" s="195">
        <f t="shared" si="6"/>
        <v>2525</v>
      </c>
      <c r="G69" s="146">
        <f t="shared" si="6"/>
        <v>1.2000000000398359E-2</v>
      </c>
      <c r="H69" s="146">
        <f t="shared" si="6"/>
        <v>0</v>
      </c>
      <c r="I69" s="147">
        <f t="shared" si="6"/>
        <v>9748.1300000000265</v>
      </c>
      <c r="J69" s="146">
        <f t="shared" si="6"/>
        <v>-65692.220000000176</v>
      </c>
      <c r="K69" s="146">
        <f t="shared" si="6"/>
        <v>24024.260000000009</v>
      </c>
      <c r="L69" s="146">
        <f t="shared" si="6"/>
        <v>40812</v>
      </c>
      <c r="M69" s="146">
        <f t="shared" si="6"/>
        <v>11674.950000000012</v>
      </c>
      <c r="N69" s="146">
        <f t="shared" si="6"/>
        <v>349639.39</v>
      </c>
      <c r="O69" s="146">
        <f t="shared" si="6"/>
        <v>-2.9103830456733704E-11</v>
      </c>
      <c r="P69" s="146">
        <f t="shared" si="6"/>
        <v>0</v>
      </c>
      <c r="Q69" s="146">
        <f t="shared" si="6"/>
        <v>21674.05</v>
      </c>
      <c r="R69" s="146">
        <f t="shared" si="6"/>
        <v>500.72999999999615</v>
      </c>
      <c r="S69" s="194"/>
      <c r="T69" s="194"/>
      <c r="U69" s="194"/>
      <c r="V69" s="194"/>
      <c r="W69" s="194"/>
      <c r="X69" s="194"/>
      <c r="Y69" s="194"/>
      <c r="Z69" s="194"/>
      <c r="AA69" s="194"/>
    </row>
    <row r="70" spans="1:27" x14ac:dyDescent="0.25">
      <c r="A70" s="194"/>
      <c r="B70" s="194"/>
      <c r="C70" s="194"/>
      <c r="D70" s="194"/>
      <c r="E70" s="194"/>
      <c r="F70" s="194"/>
      <c r="G70" s="196"/>
      <c r="H70" s="196"/>
      <c r="I70" s="196"/>
      <c r="J70" s="196"/>
      <c r="K70" s="196"/>
      <c r="L70" s="196"/>
      <c r="M70" s="196"/>
      <c r="N70" s="196"/>
      <c r="O70" s="196"/>
      <c r="P70" s="196"/>
      <c r="Q70" s="196"/>
      <c r="R70" s="196"/>
    </row>
    <row r="72" spans="1:27" ht="24.75" x14ac:dyDescent="0.5">
      <c r="A72" s="197"/>
      <c r="B72" s="194"/>
      <c r="C72" s="194"/>
      <c r="D72" s="194"/>
      <c r="E72" s="194"/>
      <c r="F72" s="194"/>
      <c r="G72" s="196"/>
      <c r="H72" s="196"/>
      <c r="I72" s="196"/>
      <c r="J72" s="196"/>
      <c r="K72" s="196"/>
      <c r="L72" s="196"/>
      <c r="M72" s="196"/>
      <c r="N72" s="196"/>
      <c r="O72" s="260"/>
      <c r="P72" s="260"/>
      <c r="Q72" s="260"/>
      <c r="R72" s="260"/>
    </row>
    <row r="73" spans="1:27" ht="24.75" x14ac:dyDescent="0.5">
      <c r="A73" s="197" t="s">
        <v>51</v>
      </c>
      <c r="B73" s="194"/>
      <c r="C73" s="194"/>
      <c r="D73" s="194"/>
      <c r="E73" s="194"/>
      <c r="F73" s="194"/>
      <c r="G73" s="196"/>
      <c r="H73" s="196"/>
      <c r="I73" s="196"/>
      <c r="J73" s="196"/>
      <c r="K73" s="196"/>
      <c r="L73" s="196"/>
      <c r="M73" s="196"/>
      <c r="N73" s="196"/>
      <c r="O73" s="260"/>
      <c r="P73" s="260"/>
      <c r="Q73" s="260"/>
      <c r="R73" s="260"/>
    </row>
    <row r="75" spans="1:27" x14ac:dyDescent="0.25">
      <c r="A75" s="194"/>
      <c r="B75" s="194"/>
      <c r="C75" s="194"/>
      <c r="D75" s="194"/>
      <c r="E75" s="194"/>
      <c r="F75" s="194"/>
      <c r="G75" s="196"/>
      <c r="H75" s="196"/>
      <c r="I75" s="196"/>
      <c r="J75" s="196"/>
      <c r="K75" s="196"/>
      <c r="L75" s="196"/>
      <c r="M75" s="196"/>
      <c r="N75" s="196"/>
      <c r="O75" s="196"/>
      <c r="P75" s="196"/>
      <c r="Q75" s="196"/>
      <c r="R75" s="196"/>
    </row>
    <row r="245" spans="4:4" x14ac:dyDescent="0.25">
      <c r="D245" s="198" t="s">
        <v>52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5:B25"/>
    <mergeCell ref="A47:B47"/>
    <mergeCell ref="A68:B68"/>
    <mergeCell ref="A69:B69"/>
    <mergeCell ref="O72:R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AA243"/>
  <sheetViews>
    <sheetView rightToLeft="1" topLeftCell="A19" workbookViewId="0">
      <selection activeCell="B17" sqref="B17"/>
    </sheetView>
  </sheetViews>
  <sheetFormatPr defaultRowHeight="15" x14ac:dyDescent="0.25"/>
  <cols>
    <col min="1" max="1" width="48.140625" customWidth="1"/>
    <col min="2" max="2" width="5.7109375" customWidth="1"/>
    <col min="4" max="4" width="8.42578125" customWidth="1"/>
    <col min="7" max="8" width="9" style="121"/>
    <col min="9" max="9" width="9.5703125" style="121" customWidth="1"/>
    <col min="10" max="10" width="9.85546875" style="121" bestFit="1" customWidth="1"/>
    <col min="11" max="11" width="9.7109375" style="121" customWidth="1"/>
    <col min="12" max="12" width="9.5703125" style="121" customWidth="1"/>
    <col min="13" max="13" width="10.42578125" style="121" customWidth="1"/>
    <col min="14" max="14" width="9.42578125" style="121" bestFit="1" customWidth="1"/>
    <col min="15" max="15" width="9.85546875" style="121" bestFit="1" customWidth="1"/>
    <col min="16" max="18" width="9" style="121"/>
    <col min="257" max="257" width="48.140625" customWidth="1"/>
    <col min="258" max="258" width="5.7109375" customWidth="1"/>
    <col min="260" max="260" width="8.42578125" customWidth="1"/>
    <col min="265" max="265" width="9.5703125" customWidth="1"/>
    <col min="266" max="266" width="9.85546875" bestFit="1" customWidth="1"/>
    <col min="267" max="267" width="9.7109375" customWidth="1"/>
    <col min="268" max="268" width="9.5703125" customWidth="1"/>
    <col min="269" max="269" width="10.42578125" customWidth="1"/>
    <col min="270" max="270" width="9.42578125" bestFit="1" customWidth="1"/>
    <col min="271" max="271" width="9.85546875" bestFit="1" customWidth="1"/>
    <col min="513" max="513" width="48.140625" customWidth="1"/>
    <col min="514" max="514" width="5.7109375" customWidth="1"/>
    <col min="516" max="516" width="8.42578125" customWidth="1"/>
    <col min="521" max="521" width="9.5703125" customWidth="1"/>
    <col min="522" max="522" width="9.85546875" bestFit="1" customWidth="1"/>
    <col min="523" max="523" width="9.7109375" customWidth="1"/>
    <col min="524" max="524" width="9.5703125" customWidth="1"/>
    <col min="525" max="525" width="10.42578125" customWidth="1"/>
    <col min="526" max="526" width="9.42578125" bestFit="1" customWidth="1"/>
    <col min="527" max="527" width="9.85546875" bestFit="1" customWidth="1"/>
    <col min="769" max="769" width="48.140625" customWidth="1"/>
    <col min="770" max="770" width="5.7109375" customWidth="1"/>
    <col min="772" max="772" width="8.42578125" customWidth="1"/>
    <col min="777" max="777" width="9.5703125" customWidth="1"/>
    <col min="778" max="778" width="9.85546875" bestFit="1" customWidth="1"/>
    <col min="779" max="779" width="9.7109375" customWidth="1"/>
    <col min="780" max="780" width="9.5703125" customWidth="1"/>
    <col min="781" max="781" width="10.42578125" customWidth="1"/>
    <col min="782" max="782" width="9.42578125" bestFit="1" customWidth="1"/>
    <col min="783" max="783" width="9.85546875" bestFit="1" customWidth="1"/>
    <col min="1025" max="1025" width="48.140625" customWidth="1"/>
    <col min="1026" max="1026" width="5.7109375" customWidth="1"/>
    <col min="1028" max="1028" width="8.42578125" customWidth="1"/>
    <col min="1033" max="1033" width="9.5703125" customWidth="1"/>
    <col min="1034" max="1034" width="9.85546875" bestFit="1" customWidth="1"/>
    <col min="1035" max="1035" width="9.7109375" customWidth="1"/>
    <col min="1036" max="1036" width="9.5703125" customWidth="1"/>
    <col min="1037" max="1037" width="10.42578125" customWidth="1"/>
    <col min="1038" max="1038" width="9.42578125" bestFit="1" customWidth="1"/>
    <col min="1039" max="1039" width="9.85546875" bestFit="1" customWidth="1"/>
    <col min="1281" max="1281" width="48.140625" customWidth="1"/>
    <col min="1282" max="1282" width="5.7109375" customWidth="1"/>
    <col min="1284" max="1284" width="8.42578125" customWidth="1"/>
    <col min="1289" max="1289" width="9.5703125" customWidth="1"/>
    <col min="1290" max="1290" width="9.85546875" bestFit="1" customWidth="1"/>
    <col min="1291" max="1291" width="9.7109375" customWidth="1"/>
    <col min="1292" max="1292" width="9.5703125" customWidth="1"/>
    <col min="1293" max="1293" width="10.42578125" customWidth="1"/>
    <col min="1294" max="1294" width="9.42578125" bestFit="1" customWidth="1"/>
    <col min="1295" max="1295" width="9.85546875" bestFit="1" customWidth="1"/>
    <col min="1537" max="1537" width="48.140625" customWidth="1"/>
    <col min="1538" max="1538" width="5.7109375" customWidth="1"/>
    <col min="1540" max="1540" width="8.42578125" customWidth="1"/>
    <col min="1545" max="1545" width="9.5703125" customWidth="1"/>
    <col min="1546" max="1546" width="9.85546875" bestFit="1" customWidth="1"/>
    <col min="1547" max="1547" width="9.7109375" customWidth="1"/>
    <col min="1548" max="1548" width="9.5703125" customWidth="1"/>
    <col min="1549" max="1549" width="10.42578125" customWidth="1"/>
    <col min="1550" max="1550" width="9.42578125" bestFit="1" customWidth="1"/>
    <col min="1551" max="1551" width="9.85546875" bestFit="1" customWidth="1"/>
    <col min="1793" max="1793" width="48.140625" customWidth="1"/>
    <col min="1794" max="1794" width="5.7109375" customWidth="1"/>
    <col min="1796" max="1796" width="8.42578125" customWidth="1"/>
    <col min="1801" max="1801" width="9.5703125" customWidth="1"/>
    <col min="1802" max="1802" width="9.85546875" bestFit="1" customWidth="1"/>
    <col min="1803" max="1803" width="9.7109375" customWidth="1"/>
    <col min="1804" max="1804" width="9.5703125" customWidth="1"/>
    <col min="1805" max="1805" width="10.42578125" customWidth="1"/>
    <col min="1806" max="1806" width="9.42578125" bestFit="1" customWidth="1"/>
    <col min="1807" max="1807" width="9.85546875" bestFit="1" customWidth="1"/>
    <col min="2049" max="2049" width="48.140625" customWidth="1"/>
    <col min="2050" max="2050" width="5.7109375" customWidth="1"/>
    <col min="2052" max="2052" width="8.42578125" customWidth="1"/>
    <col min="2057" max="2057" width="9.5703125" customWidth="1"/>
    <col min="2058" max="2058" width="9.85546875" bestFit="1" customWidth="1"/>
    <col min="2059" max="2059" width="9.7109375" customWidth="1"/>
    <col min="2060" max="2060" width="9.5703125" customWidth="1"/>
    <col min="2061" max="2061" width="10.42578125" customWidth="1"/>
    <col min="2062" max="2062" width="9.42578125" bestFit="1" customWidth="1"/>
    <col min="2063" max="2063" width="9.85546875" bestFit="1" customWidth="1"/>
    <col min="2305" max="2305" width="48.140625" customWidth="1"/>
    <col min="2306" max="2306" width="5.7109375" customWidth="1"/>
    <col min="2308" max="2308" width="8.42578125" customWidth="1"/>
    <col min="2313" max="2313" width="9.5703125" customWidth="1"/>
    <col min="2314" max="2314" width="9.85546875" bestFit="1" customWidth="1"/>
    <col min="2315" max="2315" width="9.7109375" customWidth="1"/>
    <col min="2316" max="2316" width="9.5703125" customWidth="1"/>
    <col min="2317" max="2317" width="10.42578125" customWidth="1"/>
    <col min="2318" max="2318" width="9.42578125" bestFit="1" customWidth="1"/>
    <col min="2319" max="2319" width="9.85546875" bestFit="1" customWidth="1"/>
    <col min="2561" max="2561" width="48.140625" customWidth="1"/>
    <col min="2562" max="2562" width="5.7109375" customWidth="1"/>
    <col min="2564" max="2564" width="8.42578125" customWidth="1"/>
    <col min="2569" max="2569" width="9.5703125" customWidth="1"/>
    <col min="2570" max="2570" width="9.85546875" bestFit="1" customWidth="1"/>
    <col min="2571" max="2571" width="9.7109375" customWidth="1"/>
    <col min="2572" max="2572" width="9.5703125" customWidth="1"/>
    <col min="2573" max="2573" width="10.42578125" customWidth="1"/>
    <col min="2574" max="2574" width="9.42578125" bestFit="1" customWidth="1"/>
    <col min="2575" max="2575" width="9.85546875" bestFit="1" customWidth="1"/>
    <col min="2817" max="2817" width="48.140625" customWidth="1"/>
    <col min="2818" max="2818" width="5.7109375" customWidth="1"/>
    <col min="2820" max="2820" width="8.42578125" customWidth="1"/>
    <col min="2825" max="2825" width="9.5703125" customWidth="1"/>
    <col min="2826" max="2826" width="9.85546875" bestFit="1" customWidth="1"/>
    <col min="2827" max="2827" width="9.7109375" customWidth="1"/>
    <col min="2828" max="2828" width="9.5703125" customWidth="1"/>
    <col min="2829" max="2829" width="10.42578125" customWidth="1"/>
    <col min="2830" max="2830" width="9.42578125" bestFit="1" customWidth="1"/>
    <col min="2831" max="2831" width="9.85546875" bestFit="1" customWidth="1"/>
    <col min="3073" max="3073" width="48.140625" customWidth="1"/>
    <col min="3074" max="3074" width="5.7109375" customWidth="1"/>
    <col min="3076" max="3076" width="8.42578125" customWidth="1"/>
    <col min="3081" max="3081" width="9.5703125" customWidth="1"/>
    <col min="3082" max="3082" width="9.85546875" bestFit="1" customWidth="1"/>
    <col min="3083" max="3083" width="9.7109375" customWidth="1"/>
    <col min="3084" max="3084" width="9.5703125" customWidth="1"/>
    <col min="3085" max="3085" width="10.42578125" customWidth="1"/>
    <col min="3086" max="3086" width="9.42578125" bestFit="1" customWidth="1"/>
    <col min="3087" max="3087" width="9.85546875" bestFit="1" customWidth="1"/>
    <col min="3329" max="3329" width="48.140625" customWidth="1"/>
    <col min="3330" max="3330" width="5.7109375" customWidth="1"/>
    <col min="3332" max="3332" width="8.42578125" customWidth="1"/>
    <col min="3337" max="3337" width="9.5703125" customWidth="1"/>
    <col min="3338" max="3338" width="9.85546875" bestFit="1" customWidth="1"/>
    <col min="3339" max="3339" width="9.7109375" customWidth="1"/>
    <col min="3340" max="3340" width="9.5703125" customWidth="1"/>
    <col min="3341" max="3341" width="10.42578125" customWidth="1"/>
    <col min="3342" max="3342" width="9.42578125" bestFit="1" customWidth="1"/>
    <col min="3343" max="3343" width="9.85546875" bestFit="1" customWidth="1"/>
    <col min="3585" max="3585" width="48.140625" customWidth="1"/>
    <col min="3586" max="3586" width="5.7109375" customWidth="1"/>
    <col min="3588" max="3588" width="8.42578125" customWidth="1"/>
    <col min="3593" max="3593" width="9.5703125" customWidth="1"/>
    <col min="3594" max="3594" width="9.85546875" bestFit="1" customWidth="1"/>
    <col min="3595" max="3595" width="9.7109375" customWidth="1"/>
    <col min="3596" max="3596" width="9.5703125" customWidth="1"/>
    <col min="3597" max="3597" width="10.42578125" customWidth="1"/>
    <col min="3598" max="3598" width="9.42578125" bestFit="1" customWidth="1"/>
    <col min="3599" max="3599" width="9.85546875" bestFit="1" customWidth="1"/>
    <col min="3841" max="3841" width="48.140625" customWidth="1"/>
    <col min="3842" max="3842" width="5.7109375" customWidth="1"/>
    <col min="3844" max="3844" width="8.42578125" customWidth="1"/>
    <col min="3849" max="3849" width="9.5703125" customWidth="1"/>
    <col min="3850" max="3850" width="9.85546875" bestFit="1" customWidth="1"/>
    <col min="3851" max="3851" width="9.7109375" customWidth="1"/>
    <col min="3852" max="3852" width="9.5703125" customWidth="1"/>
    <col min="3853" max="3853" width="10.42578125" customWidth="1"/>
    <col min="3854" max="3854" width="9.42578125" bestFit="1" customWidth="1"/>
    <col min="3855" max="3855" width="9.85546875" bestFit="1" customWidth="1"/>
    <col min="4097" max="4097" width="48.140625" customWidth="1"/>
    <col min="4098" max="4098" width="5.7109375" customWidth="1"/>
    <col min="4100" max="4100" width="8.42578125" customWidth="1"/>
    <col min="4105" max="4105" width="9.5703125" customWidth="1"/>
    <col min="4106" max="4106" width="9.85546875" bestFit="1" customWidth="1"/>
    <col min="4107" max="4107" width="9.7109375" customWidth="1"/>
    <col min="4108" max="4108" width="9.5703125" customWidth="1"/>
    <col min="4109" max="4109" width="10.42578125" customWidth="1"/>
    <col min="4110" max="4110" width="9.42578125" bestFit="1" customWidth="1"/>
    <col min="4111" max="4111" width="9.85546875" bestFit="1" customWidth="1"/>
    <col min="4353" max="4353" width="48.140625" customWidth="1"/>
    <col min="4354" max="4354" width="5.7109375" customWidth="1"/>
    <col min="4356" max="4356" width="8.42578125" customWidth="1"/>
    <col min="4361" max="4361" width="9.5703125" customWidth="1"/>
    <col min="4362" max="4362" width="9.85546875" bestFit="1" customWidth="1"/>
    <col min="4363" max="4363" width="9.7109375" customWidth="1"/>
    <col min="4364" max="4364" width="9.5703125" customWidth="1"/>
    <col min="4365" max="4365" width="10.42578125" customWidth="1"/>
    <col min="4366" max="4366" width="9.42578125" bestFit="1" customWidth="1"/>
    <col min="4367" max="4367" width="9.85546875" bestFit="1" customWidth="1"/>
    <col min="4609" max="4609" width="48.140625" customWidth="1"/>
    <col min="4610" max="4610" width="5.7109375" customWidth="1"/>
    <col min="4612" max="4612" width="8.42578125" customWidth="1"/>
    <col min="4617" max="4617" width="9.5703125" customWidth="1"/>
    <col min="4618" max="4618" width="9.85546875" bestFit="1" customWidth="1"/>
    <col min="4619" max="4619" width="9.7109375" customWidth="1"/>
    <col min="4620" max="4620" width="9.5703125" customWidth="1"/>
    <col min="4621" max="4621" width="10.42578125" customWidth="1"/>
    <col min="4622" max="4622" width="9.42578125" bestFit="1" customWidth="1"/>
    <col min="4623" max="4623" width="9.85546875" bestFit="1" customWidth="1"/>
    <col min="4865" max="4865" width="48.140625" customWidth="1"/>
    <col min="4866" max="4866" width="5.7109375" customWidth="1"/>
    <col min="4868" max="4868" width="8.42578125" customWidth="1"/>
    <col min="4873" max="4873" width="9.5703125" customWidth="1"/>
    <col min="4874" max="4874" width="9.85546875" bestFit="1" customWidth="1"/>
    <col min="4875" max="4875" width="9.7109375" customWidth="1"/>
    <col min="4876" max="4876" width="9.5703125" customWidth="1"/>
    <col min="4877" max="4877" width="10.42578125" customWidth="1"/>
    <col min="4878" max="4878" width="9.42578125" bestFit="1" customWidth="1"/>
    <col min="4879" max="4879" width="9.85546875" bestFit="1" customWidth="1"/>
    <col min="5121" max="5121" width="48.140625" customWidth="1"/>
    <col min="5122" max="5122" width="5.7109375" customWidth="1"/>
    <col min="5124" max="5124" width="8.42578125" customWidth="1"/>
    <col min="5129" max="5129" width="9.5703125" customWidth="1"/>
    <col min="5130" max="5130" width="9.85546875" bestFit="1" customWidth="1"/>
    <col min="5131" max="5131" width="9.7109375" customWidth="1"/>
    <col min="5132" max="5132" width="9.5703125" customWidth="1"/>
    <col min="5133" max="5133" width="10.42578125" customWidth="1"/>
    <col min="5134" max="5134" width="9.42578125" bestFit="1" customWidth="1"/>
    <col min="5135" max="5135" width="9.85546875" bestFit="1" customWidth="1"/>
    <col min="5377" max="5377" width="48.140625" customWidth="1"/>
    <col min="5378" max="5378" width="5.7109375" customWidth="1"/>
    <col min="5380" max="5380" width="8.42578125" customWidth="1"/>
    <col min="5385" max="5385" width="9.5703125" customWidth="1"/>
    <col min="5386" max="5386" width="9.85546875" bestFit="1" customWidth="1"/>
    <col min="5387" max="5387" width="9.7109375" customWidth="1"/>
    <col min="5388" max="5388" width="9.5703125" customWidth="1"/>
    <col min="5389" max="5389" width="10.42578125" customWidth="1"/>
    <col min="5390" max="5390" width="9.42578125" bestFit="1" customWidth="1"/>
    <col min="5391" max="5391" width="9.85546875" bestFit="1" customWidth="1"/>
    <col min="5633" max="5633" width="48.140625" customWidth="1"/>
    <col min="5634" max="5634" width="5.7109375" customWidth="1"/>
    <col min="5636" max="5636" width="8.42578125" customWidth="1"/>
    <col min="5641" max="5641" width="9.5703125" customWidth="1"/>
    <col min="5642" max="5642" width="9.85546875" bestFit="1" customWidth="1"/>
    <col min="5643" max="5643" width="9.7109375" customWidth="1"/>
    <col min="5644" max="5644" width="9.5703125" customWidth="1"/>
    <col min="5645" max="5645" width="10.42578125" customWidth="1"/>
    <col min="5646" max="5646" width="9.42578125" bestFit="1" customWidth="1"/>
    <col min="5647" max="5647" width="9.85546875" bestFit="1" customWidth="1"/>
    <col min="5889" max="5889" width="48.140625" customWidth="1"/>
    <col min="5890" max="5890" width="5.7109375" customWidth="1"/>
    <col min="5892" max="5892" width="8.42578125" customWidth="1"/>
    <col min="5897" max="5897" width="9.5703125" customWidth="1"/>
    <col min="5898" max="5898" width="9.85546875" bestFit="1" customWidth="1"/>
    <col min="5899" max="5899" width="9.7109375" customWidth="1"/>
    <col min="5900" max="5900" width="9.5703125" customWidth="1"/>
    <col min="5901" max="5901" width="10.42578125" customWidth="1"/>
    <col min="5902" max="5902" width="9.42578125" bestFit="1" customWidth="1"/>
    <col min="5903" max="5903" width="9.85546875" bestFit="1" customWidth="1"/>
    <col min="6145" max="6145" width="48.140625" customWidth="1"/>
    <col min="6146" max="6146" width="5.7109375" customWidth="1"/>
    <col min="6148" max="6148" width="8.42578125" customWidth="1"/>
    <col min="6153" max="6153" width="9.5703125" customWidth="1"/>
    <col min="6154" max="6154" width="9.85546875" bestFit="1" customWidth="1"/>
    <col min="6155" max="6155" width="9.7109375" customWidth="1"/>
    <col min="6156" max="6156" width="9.5703125" customWidth="1"/>
    <col min="6157" max="6157" width="10.42578125" customWidth="1"/>
    <col min="6158" max="6158" width="9.42578125" bestFit="1" customWidth="1"/>
    <col min="6159" max="6159" width="9.85546875" bestFit="1" customWidth="1"/>
    <col min="6401" max="6401" width="48.140625" customWidth="1"/>
    <col min="6402" max="6402" width="5.7109375" customWidth="1"/>
    <col min="6404" max="6404" width="8.42578125" customWidth="1"/>
    <col min="6409" max="6409" width="9.5703125" customWidth="1"/>
    <col min="6410" max="6410" width="9.85546875" bestFit="1" customWidth="1"/>
    <col min="6411" max="6411" width="9.7109375" customWidth="1"/>
    <col min="6412" max="6412" width="9.5703125" customWidth="1"/>
    <col min="6413" max="6413" width="10.42578125" customWidth="1"/>
    <col min="6414" max="6414" width="9.42578125" bestFit="1" customWidth="1"/>
    <col min="6415" max="6415" width="9.85546875" bestFit="1" customWidth="1"/>
    <col min="6657" max="6657" width="48.140625" customWidth="1"/>
    <col min="6658" max="6658" width="5.7109375" customWidth="1"/>
    <col min="6660" max="6660" width="8.42578125" customWidth="1"/>
    <col min="6665" max="6665" width="9.5703125" customWidth="1"/>
    <col min="6666" max="6666" width="9.85546875" bestFit="1" customWidth="1"/>
    <col min="6667" max="6667" width="9.7109375" customWidth="1"/>
    <col min="6668" max="6668" width="9.5703125" customWidth="1"/>
    <col min="6669" max="6669" width="10.42578125" customWidth="1"/>
    <col min="6670" max="6670" width="9.42578125" bestFit="1" customWidth="1"/>
    <col min="6671" max="6671" width="9.85546875" bestFit="1" customWidth="1"/>
    <col min="6913" max="6913" width="48.140625" customWidth="1"/>
    <col min="6914" max="6914" width="5.7109375" customWidth="1"/>
    <col min="6916" max="6916" width="8.42578125" customWidth="1"/>
    <col min="6921" max="6921" width="9.5703125" customWidth="1"/>
    <col min="6922" max="6922" width="9.85546875" bestFit="1" customWidth="1"/>
    <col min="6923" max="6923" width="9.7109375" customWidth="1"/>
    <col min="6924" max="6924" width="9.5703125" customWidth="1"/>
    <col min="6925" max="6925" width="10.42578125" customWidth="1"/>
    <col min="6926" max="6926" width="9.42578125" bestFit="1" customWidth="1"/>
    <col min="6927" max="6927" width="9.85546875" bestFit="1" customWidth="1"/>
    <col min="7169" max="7169" width="48.140625" customWidth="1"/>
    <col min="7170" max="7170" width="5.7109375" customWidth="1"/>
    <col min="7172" max="7172" width="8.42578125" customWidth="1"/>
    <col min="7177" max="7177" width="9.5703125" customWidth="1"/>
    <col min="7178" max="7178" width="9.85546875" bestFit="1" customWidth="1"/>
    <col min="7179" max="7179" width="9.7109375" customWidth="1"/>
    <col min="7180" max="7180" width="9.5703125" customWidth="1"/>
    <col min="7181" max="7181" width="10.42578125" customWidth="1"/>
    <col min="7182" max="7182" width="9.42578125" bestFit="1" customWidth="1"/>
    <col min="7183" max="7183" width="9.85546875" bestFit="1" customWidth="1"/>
    <col min="7425" max="7425" width="48.140625" customWidth="1"/>
    <col min="7426" max="7426" width="5.7109375" customWidth="1"/>
    <col min="7428" max="7428" width="8.42578125" customWidth="1"/>
    <col min="7433" max="7433" width="9.5703125" customWidth="1"/>
    <col min="7434" max="7434" width="9.85546875" bestFit="1" customWidth="1"/>
    <col min="7435" max="7435" width="9.7109375" customWidth="1"/>
    <col min="7436" max="7436" width="9.5703125" customWidth="1"/>
    <col min="7437" max="7437" width="10.42578125" customWidth="1"/>
    <col min="7438" max="7438" width="9.42578125" bestFit="1" customWidth="1"/>
    <col min="7439" max="7439" width="9.85546875" bestFit="1" customWidth="1"/>
    <col min="7681" max="7681" width="48.140625" customWidth="1"/>
    <col min="7682" max="7682" width="5.7109375" customWidth="1"/>
    <col min="7684" max="7684" width="8.42578125" customWidth="1"/>
    <col min="7689" max="7689" width="9.5703125" customWidth="1"/>
    <col min="7690" max="7690" width="9.85546875" bestFit="1" customWidth="1"/>
    <col min="7691" max="7691" width="9.7109375" customWidth="1"/>
    <col min="7692" max="7692" width="9.5703125" customWidth="1"/>
    <col min="7693" max="7693" width="10.42578125" customWidth="1"/>
    <col min="7694" max="7694" width="9.42578125" bestFit="1" customWidth="1"/>
    <col min="7695" max="7695" width="9.85546875" bestFit="1" customWidth="1"/>
    <col min="7937" max="7937" width="48.140625" customWidth="1"/>
    <col min="7938" max="7938" width="5.7109375" customWidth="1"/>
    <col min="7940" max="7940" width="8.42578125" customWidth="1"/>
    <col min="7945" max="7945" width="9.5703125" customWidth="1"/>
    <col min="7946" max="7946" width="9.85546875" bestFit="1" customWidth="1"/>
    <col min="7947" max="7947" width="9.7109375" customWidth="1"/>
    <col min="7948" max="7948" width="9.5703125" customWidth="1"/>
    <col min="7949" max="7949" width="10.42578125" customWidth="1"/>
    <col min="7950" max="7950" width="9.42578125" bestFit="1" customWidth="1"/>
    <col min="7951" max="7951" width="9.85546875" bestFit="1" customWidth="1"/>
    <col min="8193" max="8193" width="48.140625" customWidth="1"/>
    <col min="8194" max="8194" width="5.7109375" customWidth="1"/>
    <col min="8196" max="8196" width="8.42578125" customWidth="1"/>
    <col min="8201" max="8201" width="9.5703125" customWidth="1"/>
    <col min="8202" max="8202" width="9.85546875" bestFit="1" customWidth="1"/>
    <col min="8203" max="8203" width="9.7109375" customWidth="1"/>
    <col min="8204" max="8204" width="9.5703125" customWidth="1"/>
    <col min="8205" max="8205" width="10.42578125" customWidth="1"/>
    <col min="8206" max="8206" width="9.42578125" bestFit="1" customWidth="1"/>
    <col min="8207" max="8207" width="9.85546875" bestFit="1" customWidth="1"/>
    <col min="8449" max="8449" width="48.140625" customWidth="1"/>
    <col min="8450" max="8450" width="5.7109375" customWidth="1"/>
    <col min="8452" max="8452" width="8.42578125" customWidth="1"/>
    <col min="8457" max="8457" width="9.5703125" customWidth="1"/>
    <col min="8458" max="8458" width="9.85546875" bestFit="1" customWidth="1"/>
    <col min="8459" max="8459" width="9.7109375" customWidth="1"/>
    <col min="8460" max="8460" width="9.5703125" customWidth="1"/>
    <col min="8461" max="8461" width="10.42578125" customWidth="1"/>
    <col min="8462" max="8462" width="9.42578125" bestFit="1" customWidth="1"/>
    <col min="8463" max="8463" width="9.85546875" bestFit="1" customWidth="1"/>
    <col min="8705" max="8705" width="48.140625" customWidth="1"/>
    <col min="8706" max="8706" width="5.7109375" customWidth="1"/>
    <col min="8708" max="8708" width="8.42578125" customWidth="1"/>
    <col min="8713" max="8713" width="9.5703125" customWidth="1"/>
    <col min="8714" max="8714" width="9.85546875" bestFit="1" customWidth="1"/>
    <col min="8715" max="8715" width="9.7109375" customWidth="1"/>
    <col min="8716" max="8716" width="9.5703125" customWidth="1"/>
    <col min="8717" max="8717" width="10.42578125" customWidth="1"/>
    <col min="8718" max="8718" width="9.42578125" bestFit="1" customWidth="1"/>
    <col min="8719" max="8719" width="9.85546875" bestFit="1" customWidth="1"/>
    <col min="8961" max="8961" width="48.140625" customWidth="1"/>
    <col min="8962" max="8962" width="5.7109375" customWidth="1"/>
    <col min="8964" max="8964" width="8.42578125" customWidth="1"/>
    <col min="8969" max="8969" width="9.5703125" customWidth="1"/>
    <col min="8970" max="8970" width="9.85546875" bestFit="1" customWidth="1"/>
    <col min="8971" max="8971" width="9.7109375" customWidth="1"/>
    <col min="8972" max="8972" width="9.5703125" customWidth="1"/>
    <col min="8973" max="8973" width="10.42578125" customWidth="1"/>
    <col min="8974" max="8974" width="9.42578125" bestFit="1" customWidth="1"/>
    <col min="8975" max="8975" width="9.85546875" bestFit="1" customWidth="1"/>
    <col min="9217" max="9217" width="48.140625" customWidth="1"/>
    <col min="9218" max="9218" width="5.7109375" customWidth="1"/>
    <col min="9220" max="9220" width="8.42578125" customWidth="1"/>
    <col min="9225" max="9225" width="9.5703125" customWidth="1"/>
    <col min="9226" max="9226" width="9.85546875" bestFit="1" customWidth="1"/>
    <col min="9227" max="9227" width="9.7109375" customWidth="1"/>
    <col min="9228" max="9228" width="9.5703125" customWidth="1"/>
    <col min="9229" max="9229" width="10.42578125" customWidth="1"/>
    <col min="9230" max="9230" width="9.42578125" bestFit="1" customWidth="1"/>
    <col min="9231" max="9231" width="9.85546875" bestFit="1" customWidth="1"/>
    <col min="9473" max="9473" width="48.140625" customWidth="1"/>
    <col min="9474" max="9474" width="5.7109375" customWidth="1"/>
    <col min="9476" max="9476" width="8.42578125" customWidth="1"/>
    <col min="9481" max="9481" width="9.5703125" customWidth="1"/>
    <col min="9482" max="9482" width="9.85546875" bestFit="1" customWidth="1"/>
    <col min="9483" max="9483" width="9.7109375" customWidth="1"/>
    <col min="9484" max="9484" width="9.5703125" customWidth="1"/>
    <col min="9485" max="9485" width="10.42578125" customWidth="1"/>
    <col min="9486" max="9486" width="9.42578125" bestFit="1" customWidth="1"/>
    <col min="9487" max="9487" width="9.85546875" bestFit="1" customWidth="1"/>
    <col min="9729" max="9729" width="48.140625" customWidth="1"/>
    <col min="9730" max="9730" width="5.7109375" customWidth="1"/>
    <col min="9732" max="9732" width="8.42578125" customWidth="1"/>
    <col min="9737" max="9737" width="9.5703125" customWidth="1"/>
    <col min="9738" max="9738" width="9.85546875" bestFit="1" customWidth="1"/>
    <col min="9739" max="9739" width="9.7109375" customWidth="1"/>
    <col min="9740" max="9740" width="9.5703125" customWidth="1"/>
    <col min="9741" max="9741" width="10.42578125" customWidth="1"/>
    <col min="9742" max="9742" width="9.42578125" bestFit="1" customWidth="1"/>
    <col min="9743" max="9743" width="9.85546875" bestFit="1" customWidth="1"/>
    <col min="9985" max="9985" width="48.140625" customWidth="1"/>
    <col min="9986" max="9986" width="5.7109375" customWidth="1"/>
    <col min="9988" max="9988" width="8.42578125" customWidth="1"/>
    <col min="9993" max="9993" width="9.5703125" customWidth="1"/>
    <col min="9994" max="9994" width="9.85546875" bestFit="1" customWidth="1"/>
    <col min="9995" max="9995" width="9.7109375" customWidth="1"/>
    <col min="9996" max="9996" width="9.5703125" customWidth="1"/>
    <col min="9997" max="9997" width="10.42578125" customWidth="1"/>
    <col min="9998" max="9998" width="9.42578125" bestFit="1" customWidth="1"/>
    <col min="9999" max="9999" width="9.85546875" bestFit="1" customWidth="1"/>
    <col min="10241" max="10241" width="48.140625" customWidth="1"/>
    <col min="10242" max="10242" width="5.7109375" customWidth="1"/>
    <col min="10244" max="10244" width="8.42578125" customWidth="1"/>
    <col min="10249" max="10249" width="9.5703125" customWidth="1"/>
    <col min="10250" max="10250" width="9.85546875" bestFit="1" customWidth="1"/>
    <col min="10251" max="10251" width="9.7109375" customWidth="1"/>
    <col min="10252" max="10252" width="9.5703125" customWidth="1"/>
    <col min="10253" max="10253" width="10.42578125" customWidth="1"/>
    <col min="10254" max="10254" width="9.42578125" bestFit="1" customWidth="1"/>
    <col min="10255" max="10255" width="9.85546875" bestFit="1" customWidth="1"/>
    <col min="10497" max="10497" width="48.140625" customWidth="1"/>
    <col min="10498" max="10498" width="5.7109375" customWidth="1"/>
    <col min="10500" max="10500" width="8.42578125" customWidth="1"/>
    <col min="10505" max="10505" width="9.5703125" customWidth="1"/>
    <col min="10506" max="10506" width="9.85546875" bestFit="1" customWidth="1"/>
    <col min="10507" max="10507" width="9.7109375" customWidth="1"/>
    <col min="10508" max="10508" width="9.5703125" customWidth="1"/>
    <col min="10509" max="10509" width="10.42578125" customWidth="1"/>
    <col min="10510" max="10510" width="9.42578125" bestFit="1" customWidth="1"/>
    <col min="10511" max="10511" width="9.85546875" bestFit="1" customWidth="1"/>
    <col min="10753" max="10753" width="48.140625" customWidth="1"/>
    <col min="10754" max="10754" width="5.7109375" customWidth="1"/>
    <col min="10756" max="10756" width="8.42578125" customWidth="1"/>
    <col min="10761" max="10761" width="9.5703125" customWidth="1"/>
    <col min="10762" max="10762" width="9.85546875" bestFit="1" customWidth="1"/>
    <col min="10763" max="10763" width="9.7109375" customWidth="1"/>
    <col min="10764" max="10764" width="9.5703125" customWidth="1"/>
    <col min="10765" max="10765" width="10.42578125" customWidth="1"/>
    <col min="10766" max="10766" width="9.42578125" bestFit="1" customWidth="1"/>
    <col min="10767" max="10767" width="9.85546875" bestFit="1" customWidth="1"/>
    <col min="11009" max="11009" width="48.140625" customWidth="1"/>
    <col min="11010" max="11010" width="5.7109375" customWidth="1"/>
    <col min="11012" max="11012" width="8.42578125" customWidth="1"/>
    <col min="11017" max="11017" width="9.5703125" customWidth="1"/>
    <col min="11018" max="11018" width="9.85546875" bestFit="1" customWidth="1"/>
    <col min="11019" max="11019" width="9.7109375" customWidth="1"/>
    <col min="11020" max="11020" width="9.5703125" customWidth="1"/>
    <col min="11021" max="11021" width="10.42578125" customWidth="1"/>
    <col min="11022" max="11022" width="9.42578125" bestFit="1" customWidth="1"/>
    <col min="11023" max="11023" width="9.85546875" bestFit="1" customWidth="1"/>
    <col min="11265" max="11265" width="48.140625" customWidth="1"/>
    <col min="11266" max="11266" width="5.7109375" customWidth="1"/>
    <col min="11268" max="11268" width="8.42578125" customWidth="1"/>
    <col min="11273" max="11273" width="9.5703125" customWidth="1"/>
    <col min="11274" max="11274" width="9.85546875" bestFit="1" customWidth="1"/>
    <col min="11275" max="11275" width="9.7109375" customWidth="1"/>
    <col min="11276" max="11276" width="9.5703125" customWidth="1"/>
    <col min="11277" max="11277" width="10.42578125" customWidth="1"/>
    <col min="11278" max="11278" width="9.42578125" bestFit="1" customWidth="1"/>
    <col min="11279" max="11279" width="9.85546875" bestFit="1" customWidth="1"/>
    <col min="11521" max="11521" width="48.140625" customWidth="1"/>
    <col min="11522" max="11522" width="5.7109375" customWidth="1"/>
    <col min="11524" max="11524" width="8.42578125" customWidth="1"/>
    <col min="11529" max="11529" width="9.5703125" customWidth="1"/>
    <col min="11530" max="11530" width="9.85546875" bestFit="1" customWidth="1"/>
    <col min="11531" max="11531" width="9.7109375" customWidth="1"/>
    <col min="11532" max="11532" width="9.5703125" customWidth="1"/>
    <col min="11533" max="11533" width="10.42578125" customWidth="1"/>
    <col min="11534" max="11534" width="9.42578125" bestFit="1" customWidth="1"/>
    <col min="11535" max="11535" width="9.85546875" bestFit="1" customWidth="1"/>
    <col min="11777" max="11777" width="48.140625" customWidth="1"/>
    <col min="11778" max="11778" width="5.7109375" customWidth="1"/>
    <col min="11780" max="11780" width="8.42578125" customWidth="1"/>
    <col min="11785" max="11785" width="9.5703125" customWidth="1"/>
    <col min="11786" max="11786" width="9.85546875" bestFit="1" customWidth="1"/>
    <col min="11787" max="11787" width="9.7109375" customWidth="1"/>
    <col min="11788" max="11788" width="9.5703125" customWidth="1"/>
    <col min="11789" max="11789" width="10.42578125" customWidth="1"/>
    <col min="11790" max="11790" width="9.42578125" bestFit="1" customWidth="1"/>
    <col min="11791" max="11791" width="9.85546875" bestFit="1" customWidth="1"/>
    <col min="12033" max="12033" width="48.140625" customWidth="1"/>
    <col min="12034" max="12034" width="5.7109375" customWidth="1"/>
    <col min="12036" max="12036" width="8.42578125" customWidth="1"/>
    <col min="12041" max="12041" width="9.5703125" customWidth="1"/>
    <col min="12042" max="12042" width="9.85546875" bestFit="1" customWidth="1"/>
    <col min="12043" max="12043" width="9.7109375" customWidth="1"/>
    <col min="12044" max="12044" width="9.5703125" customWidth="1"/>
    <col min="12045" max="12045" width="10.42578125" customWidth="1"/>
    <col min="12046" max="12046" width="9.42578125" bestFit="1" customWidth="1"/>
    <col min="12047" max="12047" width="9.85546875" bestFit="1" customWidth="1"/>
    <col min="12289" max="12289" width="48.140625" customWidth="1"/>
    <col min="12290" max="12290" width="5.7109375" customWidth="1"/>
    <col min="12292" max="12292" width="8.42578125" customWidth="1"/>
    <col min="12297" max="12297" width="9.5703125" customWidth="1"/>
    <col min="12298" max="12298" width="9.85546875" bestFit="1" customWidth="1"/>
    <col min="12299" max="12299" width="9.7109375" customWidth="1"/>
    <col min="12300" max="12300" width="9.5703125" customWidth="1"/>
    <col min="12301" max="12301" width="10.42578125" customWidth="1"/>
    <col min="12302" max="12302" width="9.42578125" bestFit="1" customWidth="1"/>
    <col min="12303" max="12303" width="9.85546875" bestFit="1" customWidth="1"/>
    <col min="12545" max="12545" width="48.140625" customWidth="1"/>
    <col min="12546" max="12546" width="5.7109375" customWidth="1"/>
    <col min="12548" max="12548" width="8.42578125" customWidth="1"/>
    <col min="12553" max="12553" width="9.5703125" customWidth="1"/>
    <col min="12554" max="12554" width="9.85546875" bestFit="1" customWidth="1"/>
    <col min="12555" max="12555" width="9.7109375" customWidth="1"/>
    <col min="12556" max="12556" width="9.5703125" customWidth="1"/>
    <col min="12557" max="12557" width="10.42578125" customWidth="1"/>
    <col min="12558" max="12558" width="9.42578125" bestFit="1" customWidth="1"/>
    <col min="12559" max="12559" width="9.85546875" bestFit="1" customWidth="1"/>
    <col min="12801" max="12801" width="48.140625" customWidth="1"/>
    <col min="12802" max="12802" width="5.7109375" customWidth="1"/>
    <col min="12804" max="12804" width="8.42578125" customWidth="1"/>
    <col min="12809" max="12809" width="9.5703125" customWidth="1"/>
    <col min="12810" max="12810" width="9.85546875" bestFit="1" customWidth="1"/>
    <col min="12811" max="12811" width="9.7109375" customWidth="1"/>
    <col min="12812" max="12812" width="9.5703125" customWidth="1"/>
    <col min="12813" max="12813" width="10.42578125" customWidth="1"/>
    <col min="12814" max="12814" width="9.42578125" bestFit="1" customWidth="1"/>
    <col min="12815" max="12815" width="9.85546875" bestFit="1" customWidth="1"/>
    <col min="13057" max="13057" width="48.140625" customWidth="1"/>
    <col min="13058" max="13058" width="5.7109375" customWidth="1"/>
    <col min="13060" max="13060" width="8.42578125" customWidth="1"/>
    <col min="13065" max="13065" width="9.5703125" customWidth="1"/>
    <col min="13066" max="13066" width="9.85546875" bestFit="1" customWidth="1"/>
    <col min="13067" max="13067" width="9.7109375" customWidth="1"/>
    <col min="13068" max="13068" width="9.5703125" customWidth="1"/>
    <col min="13069" max="13069" width="10.42578125" customWidth="1"/>
    <col min="13070" max="13070" width="9.42578125" bestFit="1" customWidth="1"/>
    <col min="13071" max="13071" width="9.85546875" bestFit="1" customWidth="1"/>
    <col min="13313" max="13313" width="48.140625" customWidth="1"/>
    <col min="13314" max="13314" width="5.7109375" customWidth="1"/>
    <col min="13316" max="13316" width="8.42578125" customWidth="1"/>
    <col min="13321" max="13321" width="9.5703125" customWidth="1"/>
    <col min="13322" max="13322" width="9.85546875" bestFit="1" customWidth="1"/>
    <col min="13323" max="13323" width="9.7109375" customWidth="1"/>
    <col min="13324" max="13324" width="9.5703125" customWidth="1"/>
    <col min="13325" max="13325" width="10.42578125" customWidth="1"/>
    <col min="13326" max="13326" width="9.42578125" bestFit="1" customWidth="1"/>
    <col min="13327" max="13327" width="9.85546875" bestFit="1" customWidth="1"/>
    <col min="13569" max="13569" width="48.140625" customWidth="1"/>
    <col min="13570" max="13570" width="5.7109375" customWidth="1"/>
    <col min="13572" max="13572" width="8.42578125" customWidth="1"/>
    <col min="13577" max="13577" width="9.5703125" customWidth="1"/>
    <col min="13578" max="13578" width="9.85546875" bestFit="1" customWidth="1"/>
    <col min="13579" max="13579" width="9.7109375" customWidth="1"/>
    <col min="13580" max="13580" width="9.5703125" customWidth="1"/>
    <col min="13581" max="13581" width="10.42578125" customWidth="1"/>
    <col min="13582" max="13582" width="9.42578125" bestFit="1" customWidth="1"/>
    <col min="13583" max="13583" width="9.85546875" bestFit="1" customWidth="1"/>
    <col min="13825" max="13825" width="48.140625" customWidth="1"/>
    <col min="13826" max="13826" width="5.7109375" customWidth="1"/>
    <col min="13828" max="13828" width="8.42578125" customWidth="1"/>
    <col min="13833" max="13833" width="9.5703125" customWidth="1"/>
    <col min="13834" max="13834" width="9.85546875" bestFit="1" customWidth="1"/>
    <col min="13835" max="13835" width="9.7109375" customWidth="1"/>
    <col min="13836" max="13836" width="9.5703125" customWidth="1"/>
    <col min="13837" max="13837" width="10.42578125" customWidth="1"/>
    <col min="13838" max="13838" width="9.42578125" bestFit="1" customWidth="1"/>
    <col min="13839" max="13839" width="9.85546875" bestFit="1" customWidth="1"/>
    <col min="14081" max="14081" width="48.140625" customWidth="1"/>
    <col min="14082" max="14082" width="5.7109375" customWidth="1"/>
    <col min="14084" max="14084" width="8.42578125" customWidth="1"/>
    <col min="14089" max="14089" width="9.5703125" customWidth="1"/>
    <col min="14090" max="14090" width="9.85546875" bestFit="1" customWidth="1"/>
    <col min="14091" max="14091" width="9.7109375" customWidth="1"/>
    <col min="14092" max="14092" width="9.5703125" customWidth="1"/>
    <col min="14093" max="14093" width="10.42578125" customWidth="1"/>
    <col min="14094" max="14094" width="9.42578125" bestFit="1" customWidth="1"/>
    <col min="14095" max="14095" width="9.85546875" bestFit="1" customWidth="1"/>
    <col min="14337" max="14337" width="48.140625" customWidth="1"/>
    <col min="14338" max="14338" width="5.7109375" customWidth="1"/>
    <col min="14340" max="14340" width="8.42578125" customWidth="1"/>
    <col min="14345" max="14345" width="9.5703125" customWidth="1"/>
    <col min="14346" max="14346" width="9.85546875" bestFit="1" customWidth="1"/>
    <col min="14347" max="14347" width="9.7109375" customWidth="1"/>
    <col min="14348" max="14348" width="9.5703125" customWidth="1"/>
    <col min="14349" max="14349" width="10.42578125" customWidth="1"/>
    <col min="14350" max="14350" width="9.42578125" bestFit="1" customWidth="1"/>
    <col min="14351" max="14351" width="9.85546875" bestFit="1" customWidth="1"/>
    <col min="14593" max="14593" width="48.140625" customWidth="1"/>
    <col min="14594" max="14594" width="5.7109375" customWidth="1"/>
    <col min="14596" max="14596" width="8.42578125" customWidth="1"/>
    <col min="14601" max="14601" width="9.5703125" customWidth="1"/>
    <col min="14602" max="14602" width="9.85546875" bestFit="1" customWidth="1"/>
    <col min="14603" max="14603" width="9.7109375" customWidth="1"/>
    <col min="14604" max="14604" width="9.5703125" customWidth="1"/>
    <col min="14605" max="14605" width="10.42578125" customWidth="1"/>
    <col min="14606" max="14606" width="9.42578125" bestFit="1" customWidth="1"/>
    <col min="14607" max="14607" width="9.85546875" bestFit="1" customWidth="1"/>
    <col min="14849" max="14849" width="48.140625" customWidth="1"/>
    <col min="14850" max="14850" width="5.7109375" customWidth="1"/>
    <col min="14852" max="14852" width="8.42578125" customWidth="1"/>
    <col min="14857" max="14857" width="9.5703125" customWidth="1"/>
    <col min="14858" max="14858" width="9.85546875" bestFit="1" customWidth="1"/>
    <col min="14859" max="14859" width="9.7109375" customWidth="1"/>
    <col min="14860" max="14860" width="9.5703125" customWidth="1"/>
    <col min="14861" max="14861" width="10.42578125" customWidth="1"/>
    <col min="14862" max="14862" width="9.42578125" bestFit="1" customWidth="1"/>
    <col min="14863" max="14863" width="9.85546875" bestFit="1" customWidth="1"/>
    <col min="15105" max="15105" width="48.140625" customWidth="1"/>
    <col min="15106" max="15106" width="5.7109375" customWidth="1"/>
    <col min="15108" max="15108" width="8.42578125" customWidth="1"/>
    <col min="15113" max="15113" width="9.5703125" customWidth="1"/>
    <col min="15114" max="15114" width="9.85546875" bestFit="1" customWidth="1"/>
    <col min="15115" max="15115" width="9.7109375" customWidth="1"/>
    <col min="15116" max="15116" width="9.5703125" customWidth="1"/>
    <col min="15117" max="15117" width="10.42578125" customWidth="1"/>
    <col min="15118" max="15118" width="9.42578125" bestFit="1" customWidth="1"/>
    <col min="15119" max="15119" width="9.85546875" bestFit="1" customWidth="1"/>
    <col min="15361" max="15361" width="48.140625" customWidth="1"/>
    <col min="15362" max="15362" width="5.7109375" customWidth="1"/>
    <col min="15364" max="15364" width="8.42578125" customWidth="1"/>
    <col min="15369" max="15369" width="9.5703125" customWidth="1"/>
    <col min="15370" max="15370" width="9.85546875" bestFit="1" customWidth="1"/>
    <col min="15371" max="15371" width="9.7109375" customWidth="1"/>
    <col min="15372" max="15372" width="9.5703125" customWidth="1"/>
    <col min="15373" max="15373" width="10.42578125" customWidth="1"/>
    <col min="15374" max="15374" width="9.42578125" bestFit="1" customWidth="1"/>
    <col min="15375" max="15375" width="9.85546875" bestFit="1" customWidth="1"/>
    <col min="15617" max="15617" width="48.140625" customWidth="1"/>
    <col min="15618" max="15618" width="5.7109375" customWidth="1"/>
    <col min="15620" max="15620" width="8.42578125" customWidth="1"/>
    <col min="15625" max="15625" width="9.5703125" customWidth="1"/>
    <col min="15626" max="15626" width="9.85546875" bestFit="1" customWidth="1"/>
    <col min="15627" max="15627" width="9.7109375" customWidth="1"/>
    <col min="15628" max="15628" width="9.5703125" customWidth="1"/>
    <col min="15629" max="15629" width="10.42578125" customWidth="1"/>
    <col min="15630" max="15630" width="9.42578125" bestFit="1" customWidth="1"/>
    <col min="15631" max="15631" width="9.85546875" bestFit="1" customWidth="1"/>
    <col min="15873" max="15873" width="48.140625" customWidth="1"/>
    <col min="15874" max="15874" width="5.7109375" customWidth="1"/>
    <col min="15876" max="15876" width="8.42578125" customWidth="1"/>
    <col min="15881" max="15881" width="9.5703125" customWidth="1"/>
    <col min="15882" max="15882" width="9.85546875" bestFit="1" customWidth="1"/>
    <col min="15883" max="15883" width="9.7109375" customWidth="1"/>
    <col min="15884" max="15884" width="9.5703125" customWidth="1"/>
    <col min="15885" max="15885" width="10.42578125" customWidth="1"/>
    <col min="15886" max="15886" width="9.42578125" bestFit="1" customWidth="1"/>
    <col min="15887" max="15887" width="9.85546875" bestFit="1" customWidth="1"/>
    <col min="16129" max="16129" width="48.140625" customWidth="1"/>
    <col min="16130" max="16130" width="5.7109375" customWidth="1"/>
    <col min="16132" max="16132" width="8.42578125" customWidth="1"/>
    <col min="16137" max="16137" width="9.5703125" customWidth="1"/>
    <col min="16138" max="16138" width="9.85546875" bestFit="1" customWidth="1"/>
    <col min="16139" max="16139" width="9.7109375" customWidth="1"/>
    <col min="16140" max="16140" width="9.5703125" customWidth="1"/>
    <col min="16141" max="16141" width="10.42578125" customWidth="1"/>
    <col min="16142" max="16142" width="9.42578125" bestFit="1" customWidth="1"/>
    <col min="16143" max="16143" width="9.85546875" bestFit="1" customWidth="1"/>
  </cols>
  <sheetData>
    <row r="1" spans="1:27" ht="15.75" thickBot="1" x14ac:dyDescent="0.3">
      <c r="A1" s="1">
        <v>7</v>
      </c>
      <c r="B1" s="275" t="s">
        <v>0</v>
      </c>
      <c r="C1" s="276"/>
      <c r="D1" s="276"/>
      <c r="E1" s="276"/>
      <c r="F1" s="276"/>
      <c r="G1" s="295"/>
      <c r="H1" s="296"/>
      <c r="I1" s="297" t="s">
        <v>1</v>
      </c>
      <c r="J1" s="298"/>
      <c r="K1" s="298"/>
      <c r="L1" s="298"/>
      <c r="M1" s="298"/>
      <c r="N1" s="298"/>
      <c r="O1" s="298"/>
      <c r="P1" s="298"/>
      <c r="Q1" s="298"/>
      <c r="R1" s="298"/>
      <c r="S1" s="131"/>
      <c r="T1" s="131"/>
      <c r="U1" s="131"/>
      <c r="V1" s="131"/>
      <c r="W1" s="131"/>
      <c r="X1" s="131"/>
      <c r="Y1" s="131"/>
      <c r="Z1" s="131"/>
      <c r="AA1" s="131"/>
    </row>
    <row r="2" spans="1:27" ht="15.75" thickBot="1" x14ac:dyDescent="0.3">
      <c r="A2" s="132">
        <f>'[3]1'!A2</f>
        <v>8</v>
      </c>
      <c r="B2" s="267" t="s">
        <v>2</v>
      </c>
      <c r="C2" s="269" t="s">
        <v>3</v>
      </c>
      <c r="D2" s="271" t="s">
        <v>4</v>
      </c>
      <c r="E2" s="271"/>
      <c r="F2" s="272"/>
      <c r="G2" s="273" t="s">
        <v>5</v>
      </c>
      <c r="H2" s="273" t="s">
        <v>6</v>
      </c>
      <c r="I2" s="275" t="s">
        <v>4</v>
      </c>
      <c r="J2" s="276"/>
      <c r="K2" s="276"/>
      <c r="L2" s="276"/>
      <c r="M2" s="276"/>
      <c r="N2" s="276"/>
      <c r="O2" s="276"/>
      <c r="P2" s="277"/>
      <c r="Q2" s="134" t="s">
        <v>5</v>
      </c>
      <c r="R2" s="133" t="s">
        <v>6</v>
      </c>
      <c r="S2" s="131"/>
      <c r="T2" s="131"/>
      <c r="U2" s="131"/>
      <c r="V2" s="131"/>
      <c r="W2" s="131"/>
      <c r="X2" s="131"/>
      <c r="Y2" s="131"/>
      <c r="Z2" s="131"/>
      <c r="AA2" s="131"/>
    </row>
    <row r="3" spans="1:27" ht="15.75" thickBot="1" x14ac:dyDescent="0.3">
      <c r="A3" s="132">
        <f>'[3]1'!A3</f>
        <v>2023</v>
      </c>
      <c r="B3" s="268"/>
      <c r="C3" s="270"/>
      <c r="D3" s="135" t="s">
        <v>9</v>
      </c>
      <c r="E3" s="136" t="s">
        <v>10</v>
      </c>
      <c r="F3" s="137" t="s">
        <v>11</v>
      </c>
      <c r="G3" s="274"/>
      <c r="H3" s="274"/>
      <c r="I3" s="138" t="s">
        <v>13</v>
      </c>
      <c r="J3" s="139" t="s">
        <v>14</v>
      </c>
      <c r="K3" s="139" t="s">
        <v>15</v>
      </c>
      <c r="L3" s="139" t="s">
        <v>16</v>
      </c>
      <c r="M3" s="139" t="s">
        <v>17</v>
      </c>
      <c r="N3" s="140" t="s">
        <v>18</v>
      </c>
      <c r="O3" s="134" t="s">
        <v>19</v>
      </c>
      <c r="P3" s="138" t="s">
        <v>20</v>
      </c>
      <c r="Q3" s="141" t="s">
        <v>21</v>
      </c>
      <c r="R3" s="142" t="s">
        <v>21</v>
      </c>
      <c r="S3" s="131"/>
      <c r="T3" s="131"/>
      <c r="U3" s="131"/>
      <c r="V3" s="131"/>
      <c r="W3" s="131"/>
      <c r="X3" s="131"/>
      <c r="Y3" s="131"/>
      <c r="Z3" s="131"/>
      <c r="AA3" s="131"/>
    </row>
    <row r="4" spans="1:27" ht="15.75" thickBot="1" x14ac:dyDescent="0.3">
      <c r="A4" s="143" t="s">
        <v>22</v>
      </c>
      <c r="B4" s="144">
        <v>1067</v>
      </c>
      <c r="C4" s="145">
        <f>'[3]6'!C69</f>
        <v>-1348</v>
      </c>
      <c r="D4" s="145">
        <f>'[3]6'!D69</f>
        <v>4492</v>
      </c>
      <c r="E4" s="145">
        <f>'[3]6'!E69</f>
        <v>-1482</v>
      </c>
      <c r="F4" s="145">
        <f>'[3]6'!F69</f>
        <v>2525</v>
      </c>
      <c r="G4" s="146">
        <f>'[3]6'!G69</f>
        <v>1.2000000000398359E-2</v>
      </c>
      <c r="H4" s="146">
        <f>'[3]6'!H69</f>
        <v>0</v>
      </c>
      <c r="I4" s="146">
        <f>'[3]6'!I69</f>
        <v>9748.1300000000265</v>
      </c>
      <c r="J4" s="146">
        <f>'[3]6'!J69</f>
        <v>-65692.220000000176</v>
      </c>
      <c r="K4" s="146">
        <f>'[3]6'!K69</f>
        <v>24024.260000000009</v>
      </c>
      <c r="L4" s="146">
        <f>'[3]6'!L69</f>
        <v>40812</v>
      </c>
      <c r="M4" s="146">
        <f>'[3]6'!M69</f>
        <v>11674.950000000012</v>
      </c>
      <c r="N4" s="146">
        <f>'[3]6'!N69</f>
        <v>349639.39</v>
      </c>
      <c r="O4" s="146">
        <f>'[3]6'!O69</f>
        <v>-2.9103830456733704E-11</v>
      </c>
      <c r="P4" s="146">
        <f>'[3]6'!P69</f>
        <v>0</v>
      </c>
      <c r="Q4" s="146">
        <f>'[3]6'!Q69</f>
        <v>21674.05</v>
      </c>
      <c r="R4" s="146">
        <f>'[3]6'!R69</f>
        <v>500.72999999999615</v>
      </c>
      <c r="S4" s="131"/>
      <c r="T4" s="131"/>
      <c r="U4" s="131"/>
      <c r="V4" s="131"/>
      <c r="W4" s="131"/>
      <c r="X4" s="131"/>
      <c r="Y4" s="131"/>
      <c r="Z4" s="131"/>
      <c r="AA4" s="131"/>
    </row>
    <row r="5" spans="1:27" x14ac:dyDescent="0.25">
      <c r="A5" s="148" t="s">
        <v>97</v>
      </c>
      <c r="B5" s="149">
        <f>B4+1</f>
        <v>1068</v>
      </c>
      <c r="C5" s="150"/>
      <c r="D5" s="158">
        <v>745</v>
      </c>
      <c r="E5" s="151"/>
      <c r="F5" s="152"/>
      <c r="G5" s="153"/>
      <c r="H5" s="154"/>
      <c r="I5" s="155"/>
      <c r="J5" s="153"/>
      <c r="K5" s="154"/>
      <c r="L5" s="155"/>
      <c r="M5" s="156"/>
      <c r="N5" s="154"/>
      <c r="O5" s="157"/>
      <c r="P5" s="153"/>
      <c r="Q5" s="154"/>
      <c r="R5" s="154"/>
      <c r="S5" s="131"/>
      <c r="T5" s="131"/>
      <c r="U5" s="131"/>
      <c r="V5" s="131"/>
      <c r="W5" s="131"/>
      <c r="X5" s="131"/>
      <c r="Y5" s="131"/>
      <c r="Z5" s="131"/>
      <c r="AA5" s="131"/>
    </row>
    <row r="6" spans="1:27" x14ac:dyDescent="0.25">
      <c r="A6" s="148" t="s">
        <v>98</v>
      </c>
      <c r="B6" s="149">
        <f>B5+1</f>
        <v>1069</v>
      </c>
      <c r="C6" s="150"/>
      <c r="D6" s="158"/>
      <c r="E6" s="151"/>
      <c r="F6" s="152"/>
      <c r="G6" s="153"/>
      <c r="H6" s="154"/>
      <c r="I6" s="155">
        <v>650</v>
      </c>
      <c r="J6" s="153"/>
      <c r="K6" s="154"/>
      <c r="L6" s="155"/>
      <c r="M6" s="156"/>
      <c r="N6" s="154"/>
      <c r="O6" s="157"/>
      <c r="P6" s="153"/>
      <c r="Q6" s="154"/>
      <c r="R6" s="154"/>
      <c r="S6" s="131"/>
      <c r="T6" s="131"/>
      <c r="U6" s="131"/>
      <c r="V6" s="131"/>
      <c r="W6" s="131"/>
      <c r="X6" s="131"/>
      <c r="Y6" s="131"/>
      <c r="Z6" s="131"/>
      <c r="AA6" s="131"/>
    </row>
    <row r="7" spans="1:27" x14ac:dyDescent="0.25">
      <c r="A7" s="148" t="s">
        <v>99</v>
      </c>
      <c r="B7" s="149">
        <f>B6+1</f>
        <v>1070</v>
      </c>
      <c r="C7" s="150"/>
      <c r="D7" s="158"/>
      <c r="E7" s="151"/>
      <c r="F7" s="152"/>
      <c r="G7" s="153"/>
      <c r="H7" s="154"/>
      <c r="I7" s="155">
        <v>1500</v>
      </c>
      <c r="J7" s="153"/>
      <c r="K7" s="154"/>
      <c r="L7" s="155"/>
      <c r="M7" s="156"/>
      <c r="N7" s="154"/>
      <c r="O7" s="157"/>
      <c r="P7" s="153"/>
      <c r="Q7" s="154"/>
      <c r="R7" s="154"/>
      <c r="S7" s="131"/>
      <c r="T7" s="131"/>
      <c r="U7" s="131"/>
      <c r="V7" s="131"/>
      <c r="W7" s="131"/>
      <c r="X7" s="131"/>
      <c r="Y7" s="131"/>
      <c r="Z7" s="131"/>
      <c r="AA7" s="131"/>
    </row>
    <row r="8" spans="1:27" x14ac:dyDescent="0.25">
      <c r="A8" s="148"/>
      <c r="B8" s="149">
        <f>B7+1</f>
        <v>1071</v>
      </c>
      <c r="C8" s="150"/>
      <c r="D8" s="158"/>
      <c r="E8" s="151"/>
      <c r="F8" s="152"/>
      <c r="G8" s="153"/>
      <c r="H8" s="154"/>
      <c r="I8" s="155"/>
      <c r="J8" s="153"/>
      <c r="K8" s="154"/>
      <c r="L8" s="155"/>
      <c r="M8" s="156"/>
      <c r="N8" s="154"/>
      <c r="O8" s="157"/>
      <c r="P8" s="153"/>
      <c r="Q8" s="154"/>
      <c r="R8" s="154"/>
      <c r="S8" s="131"/>
      <c r="T8" s="131"/>
      <c r="U8" s="131"/>
      <c r="V8" s="131"/>
      <c r="W8" s="131"/>
      <c r="X8" s="131"/>
      <c r="Y8" s="131"/>
      <c r="Z8" s="131"/>
      <c r="AA8" s="131"/>
    </row>
    <row r="9" spans="1:27" x14ac:dyDescent="0.25">
      <c r="A9" s="148"/>
      <c r="B9" s="149">
        <f t="shared" ref="B9:B23" si="0">B8+1</f>
        <v>1072</v>
      </c>
      <c r="C9" s="150"/>
      <c r="D9" s="158"/>
      <c r="E9" s="151"/>
      <c r="F9" s="152"/>
      <c r="G9" s="153"/>
      <c r="H9" s="154"/>
      <c r="I9" s="155"/>
      <c r="J9" s="153"/>
      <c r="K9" s="154"/>
      <c r="L9" s="155"/>
      <c r="M9" s="156"/>
      <c r="N9" s="154"/>
      <c r="O9" s="157"/>
      <c r="P9" s="153"/>
      <c r="Q9" s="154"/>
      <c r="R9" s="154"/>
      <c r="S9" s="131"/>
      <c r="T9" s="131"/>
      <c r="U9" s="131"/>
      <c r="V9" s="131"/>
      <c r="W9" s="131"/>
      <c r="X9" s="131"/>
      <c r="Y9" s="131"/>
      <c r="Z9" s="131"/>
      <c r="AA9" s="131"/>
    </row>
    <row r="10" spans="1:27" x14ac:dyDescent="0.25">
      <c r="A10" s="148"/>
      <c r="B10" s="149">
        <f t="shared" si="0"/>
        <v>1073</v>
      </c>
      <c r="C10" s="150"/>
      <c r="D10" s="158"/>
      <c r="E10" s="151"/>
      <c r="F10" s="152"/>
      <c r="G10" s="153"/>
      <c r="H10" s="154"/>
      <c r="I10" s="155"/>
      <c r="J10" s="153"/>
      <c r="K10" s="154"/>
      <c r="L10" s="155"/>
      <c r="M10" s="156"/>
      <c r="N10" s="154"/>
      <c r="O10" s="157"/>
      <c r="P10" s="153"/>
      <c r="Q10" s="154"/>
      <c r="R10" s="154"/>
      <c r="S10" s="131"/>
      <c r="T10" s="131"/>
      <c r="U10" s="131"/>
      <c r="V10" s="131"/>
      <c r="W10" s="131"/>
      <c r="X10" s="131"/>
      <c r="Y10" s="131"/>
      <c r="Z10" s="131"/>
      <c r="AA10" s="131"/>
    </row>
    <row r="11" spans="1:27" x14ac:dyDescent="0.25">
      <c r="A11" s="148"/>
      <c r="B11" s="149">
        <f t="shared" si="0"/>
        <v>1074</v>
      </c>
      <c r="C11" s="150"/>
      <c r="D11" s="158"/>
      <c r="E11" s="151"/>
      <c r="F11" s="152"/>
      <c r="G11" s="153"/>
      <c r="H11" s="154"/>
      <c r="I11" s="155"/>
      <c r="J11" s="153"/>
      <c r="K11" s="154"/>
      <c r="L11" s="155"/>
      <c r="M11" s="156"/>
      <c r="N11" s="154"/>
      <c r="O11" s="157"/>
      <c r="P11" s="153"/>
      <c r="Q11" s="154"/>
      <c r="R11" s="154"/>
      <c r="S11" s="131"/>
      <c r="T11" s="131"/>
      <c r="U11" s="131"/>
      <c r="V11" s="131"/>
      <c r="W11" s="131"/>
      <c r="X11" s="131"/>
      <c r="Y11" s="131"/>
      <c r="Z11" s="131"/>
      <c r="AA11" s="131"/>
    </row>
    <row r="12" spans="1:27" x14ac:dyDescent="0.25">
      <c r="A12" s="148"/>
      <c r="B12" s="149">
        <f t="shared" si="0"/>
        <v>1075</v>
      </c>
      <c r="C12" s="150"/>
      <c r="D12" s="158"/>
      <c r="E12" s="151"/>
      <c r="F12" s="152"/>
      <c r="G12" s="153"/>
      <c r="H12" s="154"/>
      <c r="I12" s="155"/>
      <c r="J12" s="153"/>
      <c r="K12" s="154"/>
      <c r="L12" s="155"/>
      <c r="M12" s="156"/>
      <c r="N12" s="154"/>
      <c r="O12" s="157"/>
      <c r="P12" s="153"/>
      <c r="Q12" s="154"/>
      <c r="R12" s="154"/>
      <c r="S12" s="131"/>
      <c r="T12" s="131"/>
      <c r="U12" s="131"/>
      <c r="V12" s="131"/>
      <c r="W12" s="131"/>
      <c r="X12" s="131"/>
      <c r="Y12" s="131"/>
      <c r="Z12" s="131"/>
      <c r="AA12" s="131"/>
    </row>
    <row r="13" spans="1:27" x14ac:dyDescent="0.25">
      <c r="A13" s="148"/>
      <c r="B13" s="149">
        <f t="shared" si="0"/>
        <v>1076</v>
      </c>
      <c r="C13" s="150"/>
      <c r="D13" s="158"/>
      <c r="E13" s="151"/>
      <c r="F13" s="152"/>
      <c r="G13" s="153"/>
      <c r="H13" s="154"/>
      <c r="I13" s="155"/>
      <c r="J13" s="153"/>
      <c r="K13" s="154"/>
      <c r="L13" s="155"/>
      <c r="M13" s="156"/>
      <c r="N13" s="154"/>
      <c r="O13" s="157"/>
      <c r="P13" s="153"/>
      <c r="Q13" s="154"/>
      <c r="R13" s="154"/>
      <c r="S13" s="131"/>
      <c r="T13" s="131"/>
      <c r="U13" s="131"/>
      <c r="V13" s="131"/>
      <c r="W13" s="131"/>
      <c r="X13" s="131"/>
      <c r="Y13" s="131"/>
      <c r="Z13" s="131"/>
      <c r="AA13" s="131"/>
    </row>
    <row r="14" spans="1:27" x14ac:dyDescent="0.25">
      <c r="A14" s="148"/>
      <c r="B14" s="149">
        <f t="shared" si="0"/>
        <v>1077</v>
      </c>
      <c r="C14" s="150"/>
      <c r="D14" s="158"/>
      <c r="E14" s="151"/>
      <c r="F14" s="152"/>
      <c r="G14" s="153"/>
      <c r="H14" s="154"/>
      <c r="I14" s="155"/>
      <c r="J14" s="153"/>
      <c r="K14" s="154"/>
      <c r="L14" s="155"/>
      <c r="M14" s="156"/>
      <c r="N14" s="154"/>
      <c r="O14" s="157"/>
      <c r="P14" s="153"/>
      <c r="Q14" s="154"/>
      <c r="R14" s="154"/>
      <c r="S14" s="131"/>
      <c r="T14" s="131"/>
      <c r="U14" s="131"/>
      <c r="V14" s="131"/>
      <c r="W14" s="131"/>
      <c r="X14" s="131"/>
      <c r="Y14" s="131"/>
      <c r="Z14" s="131"/>
      <c r="AA14" s="131"/>
    </row>
    <row r="15" spans="1:27" x14ac:dyDescent="0.25">
      <c r="A15" s="148"/>
      <c r="B15" s="149">
        <f t="shared" si="0"/>
        <v>1078</v>
      </c>
      <c r="C15" s="150"/>
      <c r="D15" s="158"/>
      <c r="E15" s="151"/>
      <c r="F15" s="152"/>
      <c r="G15" s="153"/>
      <c r="H15" s="154"/>
      <c r="I15" s="155"/>
      <c r="J15" s="153"/>
      <c r="K15" s="154"/>
      <c r="L15" s="155"/>
      <c r="M15" s="156"/>
      <c r="N15" s="154"/>
      <c r="O15" s="157"/>
      <c r="P15" s="153"/>
      <c r="Q15" s="154"/>
      <c r="R15" s="154"/>
      <c r="S15" s="131"/>
      <c r="T15" s="131"/>
      <c r="U15" s="131"/>
      <c r="V15" s="131"/>
      <c r="W15" s="131"/>
      <c r="X15" s="131"/>
      <c r="Y15" s="131"/>
      <c r="Z15" s="131"/>
      <c r="AA15" s="131"/>
    </row>
    <row r="16" spans="1:27" x14ac:dyDescent="0.25">
      <c r="A16" s="148"/>
      <c r="B16" s="149">
        <f t="shared" si="0"/>
        <v>1079</v>
      </c>
      <c r="C16" s="150"/>
      <c r="D16" s="158"/>
      <c r="E16" s="151"/>
      <c r="F16" s="152"/>
      <c r="G16" s="153"/>
      <c r="H16" s="154"/>
      <c r="I16" s="155"/>
      <c r="J16" s="153"/>
      <c r="K16" s="154"/>
      <c r="L16" s="155"/>
      <c r="M16" s="156"/>
      <c r="N16" s="154"/>
      <c r="O16" s="157"/>
      <c r="P16" s="153"/>
      <c r="Q16" s="154"/>
      <c r="R16" s="154"/>
      <c r="S16" s="131"/>
      <c r="T16" s="131"/>
      <c r="U16" s="131"/>
      <c r="V16" s="131"/>
      <c r="W16" s="131"/>
      <c r="X16" s="131"/>
      <c r="Y16" s="131"/>
      <c r="Z16" s="131"/>
      <c r="AA16" s="131"/>
    </row>
    <row r="17" spans="1:27" x14ac:dyDescent="0.25">
      <c r="A17" s="148"/>
      <c r="B17" s="149">
        <f t="shared" si="0"/>
        <v>1080</v>
      </c>
      <c r="C17" s="150"/>
      <c r="D17" s="158"/>
      <c r="E17" s="151"/>
      <c r="F17" s="152"/>
      <c r="G17" s="153"/>
      <c r="H17" s="154"/>
      <c r="I17" s="155"/>
      <c r="J17" s="153"/>
      <c r="K17" s="154"/>
      <c r="L17" s="155"/>
      <c r="M17" s="156"/>
      <c r="N17" s="154"/>
      <c r="O17" s="157"/>
      <c r="P17" s="153"/>
      <c r="Q17" s="154"/>
      <c r="R17" s="154"/>
      <c r="S17" s="131"/>
      <c r="T17" s="131"/>
      <c r="U17" s="131"/>
      <c r="V17" s="131"/>
      <c r="W17" s="131"/>
      <c r="X17" s="131"/>
      <c r="Y17" s="131"/>
      <c r="Z17" s="131"/>
      <c r="AA17" s="131"/>
    </row>
    <row r="18" spans="1:27" x14ac:dyDescent="0.25">
      <c r="A18" s="148"/>
      <c r="B18" s="149">
        <f t="shared" si="0"/>
        <v>1081</v>
      </c>
      <c r="C18" s="150"/>
      <c r="D18" s="158"/>
      <c r="E18" s="151"/>
      <c r="F18" s="152"/>
      <c r="G18" s="153"/>
      <c r="H18" s="154"/>
      <c r="I18" s="155"/>
      <c r="J18" s="153"/>
      <c r="K18" s="154"/>
      <c r="L18" s="155"/>
      <c r="M18" s="156"/>
      <c r="N18" s="154"/>
      <c r="O18" s="157"/>
      <c r="P18" s="153"/>
      <c r="Q18" s="154"/>
      <c r="R18" s="154"/>
      <c r="S18" s="131"/>
      <c r="T18" s="131"/>
      <c r="U18" s="131"/>
      <c r="V18" s="131"/>
      <c r="W18" s="131"/>
      <c r="X18" s="131"/>
      <c r="Y18" s="131"/>
      <c r="Z18" s="131"/>
      <c r="AA18" s="131"/>
    </row>
    <row r="19" spans="1:27" x14ac:dyDescent="0.25">
      <c r="A19" s="148" t="s">
        <v>27</v>
      </c>
      <c r="B19" s="149">
        <f t="shared" si="0"/>
        <v>1082</v>
      </c>
      <c r="C19" s="150"/>
      <c r="D19" s="158"/>
      <c r="E19" s="151"/>
      <c r="F19" s="152"/>
      <c r="G19" s="153"/>
      <c r="H19" s="154"/>
      <c r="I19" s="155"/>
      <c r="J19" s="153"/>
      <c r="K19" s="154"/>
      <c r="L19" s="155"/>
      <c r="M19" s="156"/>
      <c r="N19" s="154"/>
      <c r="O19" s="157"/>
      <c r="P19" s="153"/>
      <c r="Q19" s="154"/>
      <c r="R19" s="154"/>
      <c r="S19" s="131"/>
      <c r="T19" s="131"/>
      <c r="U19" s="131"/>
      <c r="V19" s="131"/>
      <c r="W19" s="131"/>
      <c r="X19" s="131"/>
      <c r="Y19" s="131"/>
      <c r="Z19" s="131"/>
      <c r="AA19" s="131"/>
    </row>
    <row r="20" spans="1:27" x14ac:dyDescent="0.25">
      <c r="A20" s="148" t="s">
        <v>27</v>
      </c>
      <c r="B20" s="149">
        <f t="shared" si="0"/>
        <v>1083</v>
      </c>
      <c r="C20" s="150"/>
      <c r="D20" s="158"/>
      <c r="E20" s="151"/>
      <c r="F20" s="152"/>
      <c r="G20" s="153"/>
      <c r="H20" s="154"/>
      <c r="I20" s="155"/>
      <c r="J20" s="153"/>
      <c r="K20" s="154"/>
      <c r="L20" s="155"/>
      <c r="M20" s="156"/>
      <c r="N20" s="154"/>
      <c r="O20" s="157"/>
      <c r="P20" s="153"/>
      <c r="Q20" s="154"/>
      <c r="R20" s="154"/>
      <c r="S20" s="131"/>
      <c r="T20" s="131"/>
      <c r="U20" s="131"/>
      <c r="V20" s="131"/>
      <c r="W20" s="131"/>
      <c r="X20" s="131"/>
      <c r="Y20" s="131"/>
      <c r="Z20" s="131"/>
      <c r="AA20" s="131"/>
    </row>
    <row r="21" spans="1:27" x14ac:dyDescent="0.25">
      <c r="A21" s="148" t="s">
        <v>28</v>
      </c>
      <c r="B21" s="149">
        <f t="shared" si="0"/>
        <v>1084</v>
      </c>
      <c r="C21" s="150"/>
      <c r="D21" s="158"/>
      <c r="E21" s="151"/>
      <c r="F21" s="152"/>
      <c r="G21" s="153"/>
      <c r="H21" s="154"/>
      <c r="I21" s="155"/>
      <c r="J21" s="153"/>
      <c r="K21" s="154"/>
      <c r="L21" s="155"/>
      <c r="M21" s="156"/>
      <c r="N21" s="154"/>
      <c r="O21" s="157"/>
      <c r="P21" s="153"/>
      <c r="Q21" s="154"/>
      <c r="R21" s="154"/>
      <c r="S21" s="131"/>
      <c r="T21" s="131"/>
      <c r="U21" s="131"/>
      <c r="V21" s="131"/>
      <c r="W21" s="131"/>
      <c r="X21" s="131"/>
      <c r="Y21" s="131"/>
      <c r="Z21" s="131"/>
      <c r="AA21" s="131"/>
    </row>
    <row r="22" spans="1:27" x14ac:dyDescent="0.25">
      <c r="A22" s="148" t="s">
        <v>29</v>
      </c>
      <c r="B22" s="149">
        <f t="shared" si="0"/>
        <v>1085</v>
      </c>
      <c r="C22" s="150"/>
      <c r="D22" s="158"/>
      <c r="E22" s="151"/>
      <c r="F22" s="152"/>
      <c r="G22" s="153"/>
      <c r="H22" s="154"/>
      <c r="I22" s="155"/>
      <c r="J22" s="153"/>
      <c r="K22" s="154"/>
      <c r="L22" s="155"/>
      <c r="M22" s="156"/>
      <c r="N22" s="154"/>
      <c r="O22" s="157"/>
      <c r="P22" s="153"/>
      <c r="Q22" s="154"/>
      <c r="R22" s="154"/>
      <c r="S22" s="131"/>
      <c r="T22" s="131"/>
      <c r="U22" s="131"/>
      <c r="V22" s="131"/>
      <c r="W22" s="131"/>
      <c r="X22" s="131"/>
      <c r="Y22" s="131"/>
      <c r="Z22" s="131"/>
      <c r="AA22" s="131"/>
    </row>
    <row r="23" spans="1:27" ht="15.75" thickBot="1" x14ac:dyDescent="0.3">
      <c r="A23" s="148" t="s">
        <v>30</v>
      </c>
      <c r="B23" s="149">
        <f t="shared" si="0"/>
        <v>1086</v>
      </c>
      <c r="C23" s="150"/>
      <c r="D23" s="158"/>
      <c r="E23" s="151"/>
      <c r="F23" s="152"/>
      <c r="G23" s="153"/>
      <c r="H23" s="154"/>
      <c r="I23" s="155"/>
      <c r="J23" s="153"/>
      <c r="K23" s="154"/>
      <c r="L23" s="155"/>
      <c r="M23" s="156"/>
      <c r="N23" s="154"/>
      <c r="O23" s="159"/>
      <c r="P23" s="153"/>
      <c r="Q23" s="154"/>
      <c r="R23" s="154"/>
      <c r="S23" s="131"/>
      <c r="T23" s="131"/>
      <c r="U23" s="131"/>
      <c r="V23" s="131"/>
      <c r="W23" s="131"/>
      <c r="X23" s="131"/>
      <c r="Y23" s="131"/>
      <c r="Z23" s="131"/>
      <c r="AA23" s="131"/>
    </row>
    <row r="24" spans="1:27" ht="15.75" thickBot="1" x14ac:dyDescent="0.3">
      <c r="A24" s="278" t="s">
        <v>31</v>
      </c>
      <c r="B24" s="279"/>
      <c r="C24" s="145">
        <f t="shared" ref="C24:R24" si="1">SUM(C4:C23)</f>
        <v>-1348</v>
      </c>
      <c r="D24" s="145">
        <f t="shared" si="1"/>
        <v>5237</v>
      </c>
      <c r="E24" s="145">
        <f t="shared" si="1"/>
        <v>-1482</v>
      </c>
      <c r="F24" s="145">
        <f t="shared" si="1"/>
        <v>2525</v>
      </c>
      <c r="G24" s="146">
        <f t="shared" si="1"/>
        <v>1.2000000000398359E-2</v>
      </c>
      <c r="H24" s="146">
        <f t="shared" si="1"/>
        <v>0</v>
      </c>
      <c r="I24" s="146">
        <f t="shared" si="1"/>
        <v>11898.130000000026</v>
      </c>
      <c r="J24" s="146">
        <f t="shared" si="1"/>
        <v>-65692.220000000176</v>
      </c>
      <c r="K24" s="146">
        <f t="shared" si="1"/>
        <v>24024.260000000009</v>
      </c>
      <c r="L24" s="146">
        <f t="shared" si="1"/>
        <v>40812</v>
      </c>
      <c r="M24" s="146">
        <f t="shared" si="1"/>
        <v>11674.950000000012</v>
      </c>
      <c r="N24" s="146">
        <f t="shared" si="1"/>
        <v>349639.39</v>
      </c>
      <c r="O24" s="146">
        <f t="shared" si="1"/>
        <v>-2.9103830456733704E-11</v>
      </c>
      <c r="P24" s="146">
        <f t="shared" si="1"/>
        <v>0</v>
      </c>
      <c r="Q24" s="146">
        <f t="shared" si="1"/>
        <v>21674.05</v>
      </c>
      <c r="R24" s="146">
        <f t="shared" si="1"/>
        <v>500.72999999999615</v>
      </c>
      <c r="S24" s="131"/>
      <c r="T24" s="131"/>
      <c r="U24" s="131"/>
      <c r="V24" s="131"/>
      <c r="W24" s="131"/>
      <c r="X24" s="131"/>
      <c r="Y24" s="131"/>
      <c r="Z24" s="131"/>
      <c r="AA24" s="131"/>
    </row>
    <row r="25" spans="1:27" ht="15.75" thickBot="1" x14ac:dyDescent="0.3">
      <c r="A25" s="160" t="s">
        <v>32</v>
      </c>
      <c r="B25" s="161">
        <v>418</v>
      </c>
      <c r="C25" s="161"/>
      <c r="D25" s="162"/>
      <c r="E25" s="163"/>
      <c r="F25" s="164"/>
      <c r="G25" s="165"/>
      <c r="H25" s="166"/>
      <c r="I25" s="167"/>
      <c r="J25" s="165"/>
      <c r="K25" s="166"/>
      <c r="L25" s="166"/>
      <c r="M25" s="168"/>
      <c r="N25" s="166"/>
      <c r="O25" s="169"/>
      <c r="P25" s="165"/>
      <c r="Q25" s="166"/>
      <c r="R25" s="166"/>
      <c r="S25" s="131"/>
      <c r="T25" s="131"/>
      <c r="U25" s="131"/>
      <c r="V25" s="131"/>
      <c r="W25" s="131"/>
      <c r="X25" s="131"/>
      <c r="Y25" s="131"/>
      <c r="Z25" s="131"/>
      <c r="AA25" s="131"/>
    </row>
    <row r="26" spans="1:27" x14ac:dyDescent="0.25">
      <c r="A26" s="33" t="s">
        <v>36</v>
      </c>
      <c r="B26" s="170">
        <f>B25+1</f>
        <v>419</v>
      </c>
      <c r="C26" s="171">
        <v>5000</v>
      </c>
      <c r="D26" s="158">
        <v>-5000</v>
      </c>
      <c r="E26" s="172"/>
      <c r="F26" s="152"/>
      <c r="G26" s="153"/>
      <c r="H26" s="154"/>
      <c r="I26" s="155"/>
      <c r="J26" s="153"/>
      <c r="K26" s="154"/>
      <c r="L26" s="154"/>
      <c r="M26" s="156"/>
      <c r="N26" s="154"/>
      <c r="O26" s="157"/>
      <c r="P26" s="153"/>
      <c r="Q26" s="154"/>
      <c r="R26" s="154"/>
      <c r="S26" s="131"/>
      <c r="T26" s="131"/>
      <c r="U26" s="131"/>
      <c r="V26" s="131"/>
      <c r="W26" s="131"/>
      <c r="X26" s="131"/>
      <c r="Y26" s="131"/>
      <c r="Z26" s="131"/>
      <c r="AA26" s="131"/>
    </row>
    <row r="27" spans="1:27" x14ac:dyDescent="0.25">
      <c r="A27" s="148"/>
      <c r="B27" s="170">
        <f t="shared" ref="B27:B46" si="2">B26+1</f>
        <v>420</v>
      </c>
      <c r="C27" s="171"/>
      <c r="D27" s="158"/>
      <c r="E27" s="172"/>
      <c r="F27" s="152"/>
      <c r="G27" s="153"/>
      <c r="H27" s="154"/>
      <c r="I27" s="155"/>
      <c r="J27" s="153"/>
      <c r="K27" s="154"/>
      <c r="L27" s="154"/>
      <c r="M27" s="156"/>
      <c r="N27" s="154"/>
      <c r="O27" s="157"/>
      <c r="P27" s="153"/>
      <c r="Q27" s="154"/>
      <c r="R27" s="154"/>
      <c r="S27" s="131"/>
      <c r="T27" s="131"/>
      <c r="U27" s="131"/>
      <c r="V27" s="131"/>
      <c r="W27" s="131"/>
      <c r="X27" s="131"/>
      <c r="Y27" s="131"/>
      <c r="Z27" s="131"/>
      <c r="AA27" s="131"/>
    </row>
    <row r="28" spans="1:27" x14ac:dyDescent="0.25">
      <c r="A28" s="148"/>
      <c r="B28" s="170">
        <f t="shared" si="2"/>
        <v>421</v>
      </c>
      <c r="C28" s="171"/>
      <c r="D28" s="158"/>
      <c r="E28" s="172"/>
      <c r="F28" s="152"/>
      <c r="G28" s="153"/>
      <c r="H28" s="154"/>
      <c r="I28" s="155"/>
      <c r="J28" s="153"/>
      <c r="K28" s="154"/>
      <c r="L28" s="154"/>
      <c r="M28" s="156"/>
      <c r="N28" s="154"/>
      <c r="O28" s="157"/>
      <c r="P28" s="153"/>
      <c r="Q28" s="154"/>
      <c r="R28" s="154"/>
      <c r="S28" s="131"/>
      <c r="T28" s="131"/>
      <c r="U28" s="131"/>
      <c r="V28" s="131"/>
      <c r="W28" s="131"/>
      <c r="X28" s="131"/>
      <c r="Y28" s="131"/>
      <c r="Z28" s="131"/>
      <c r="AA28" s="131"/>
    </row>
    <row r="29" spans="1:27" x14ac:dyDescent="0.25">
      <c r="A29" s="148"/>
      <c r="B29" s="170">
        <f t="shared" si="2"/>
        <v>422</v>
      </c>
      <c r="C29" s="171"/>
      <c r="D29" s="158"/>
      <c r="E29" s="172"/>
      <c r="F29" s="152"/>
      <c r="G29" s="153"/>
      <c r="H29" s="154"/>
      <c r="I29" s="155"/>
      <c r="J29" s="153"/>
      <c r="K29" s="154"/>
      <c r="L29" s="154"/>
      <c r="M29" s="156"/>
      <c r="N29" s="154"/>
      <c r="O29" s="157"/>
      <c r="P29" s="153"/>
      <c r="Q29" s="154"/>
      <c r="R29" s="154"/>
      <c r="S29" s="131"/>
      <c r="T29" s="131"/>
      <c r="U29" s="131"/>
      <c r="V29" s="131"/>
      <c r="W29" s="131"/>
      <c r="X29" s="131"/>
      <c r="Y29" s="131"/>
      <c r="Z29" s="131"/>
      <c r="AA29" s="131"/>
    </row>
    <row r="30" spans="1:27" x14ac:dyDescent="0.25">
      <c r="A30" s="148" t="s">
        <v>34</v>
      </c>
      <c r="B30" s="170">
        <f t="shared" si="2"/>
        <v>423</v>
      </c>
      <c r="C30" s="171"/>
      <c r="D30" s="158"/>
      <c r="E30" s="172"/>
      <c r="F30" s="152"/>
      <c r="G30" s="153"/>
      <c r="H30" s="154"/>
      <c r="I30" s="155"/>
      <c r="J30" s="153"/>
      <c r="K30" s="154"/>
      <c r="L30" s="154"/>
      <c r="M30" s="156"/>
      <c r="N30" s="154"/>
      <c r="O30" s="157"/>
      <c r="P30" s="153"/>
      <c r="Q30" s="154"/>
      <c r="R30" s="154"/>
      <c r="S30" s="131"/>
      <c r="T30" s="131"/>
      <c r="U30" s="131"/>
      <c r="V30" s="131"/>
      <c r="W30" s="131"/>
      <c r="X30" s="131"/>
      <c r="Y30" s="131"/>
      <c r="Z30" s="131"/>
      <c r="AA30" s="131"/>
    </row>
    <row r="31" spans="1:27" x14ac:dyDescent="0.25">
      <c r="A31" s="148" t="s">
        <v>35</v>
      </c>
      <c r="B31" s="170">
        <f t="shared" si="2"/>
        <v>424</v>
      </c>
      <c r="C31" s="171"/>
      <c r="D31" s="158"/>
      <c r="E31" s="172"/>
      <c r="F31" s="152"/>
      <c r="G31" s="153"/>
      <c r="H31" s="154"/>
      <c r="I31" s="155"/>
      <c r="J31" s="153"/>
      <c r="K31" s="154"/>
      <c r="L31" s="154"/>
      <c r="M31" s="156"/>
      <c r="N31" s="154"/>
      <c r="O31" s="157"/>
      <c r="P31" s="153"/>
      <c r="Q31" s="154"/>
      <c r="R31" s="154"/>
      <c r="S31" s="131"/>
      <c r="T31" s="131"/>
      <c r="U31" s="131"/>
      <c r="V31" s="131"/>
      <c r="W31" s="131"/>
      <c r="X31" s="131"/>
      <c r="Y31" s="131"/>
      <c r="Z31" s="131"/>
      <c r="AA31" s="131"/>
    </row>
    <row r="32" spans="1:27" x14ac:dyDescent="0.25">
      <c r="A32" s="148" t="s">
        <v>38</v>
      </c>
      <c r="B32" s="170">
        <f t="shared" si="2"/>
        <v>425</v>
      </c>
      <c r="C32" s="171"/>
      <c r="D32" s="158"/>
      <c r="E32" s="172"/>
      <c r="F32" s="152"/>
      <c r="G32" s="153"/>
      <c r="H32" s="154"/>
      <c r="I32" s="155"/>
      <c r="J32" s="153"/>
      <c r="K32" s="154"/>
      <c r="L32" s="154"/>
      <c r="M32" s="156"/>
      <c r="N32" s="154"/>
      <c r="O32" s="157"/>
      <c r="P32" s="153"/>
      <c r="Q32" s="154"/>
      <c r="R32" s="154"/>
      <c r="S32" s="131"/>
      <c r="T32" s="131"/>
      <c r="U32" s="131"/>
      <c r="V32" s="131"/>
      <c r="W32" s="131"/>
      <c r="X32" s="131"/>
      <c r="Y32" s="131"/>
      <c r="Z32" s="131"/>
      <c r="AA32" s="131"/>
    </row>
    <row r="33" spans="1:27" x14ac:dyDescent="0.25">
      <c r="A33" s="148" t="s">
        <v>39</v>
      </c>
      <c r="B33" s="170">
        <f t="shared" si="2"/>
        <v>426</v>
      </c>
      <c r="C33" s="171"/>
      <c r="D33" s="158"/>
      <c r="E33" s="172"/>
      <c r="F33" s="152"/>
      <c r="G33" s="153"/>
      <c r="H33" s="154"/>
      <c r="I33" s="155"/>
      <c r="J33" s="153"/>
      <c r="K33" s="154"/>
      <c r="L33" s="154"/>
      <c r="M33" s="156"/>
      <c r="N33" s="154"/>
      <c r="O33" s="157"/>
      <c r="P33" s="153"/>
      <c r="Q33" s="154"/>
      <c r="R33" s="154"/>
      <c r="S33" s="131"/>
      <c r="T33" s="131"/>
      <c r="U33" s="131"/>
      <c r="V33" s="131"/>
      <c r="W33" s="131"/>
      <c r="X33" s="131"/>
      <c r="Y33" s="131"/>
      <c r="Z33" s="131"/>
      <c r="AA33" s="131"/>
    </row>
    <row r="34" spans="1:27" x14ac:dyDescent="0.25">
      <c r="A34" s="148" t="s">
        <v>100</v>
      </c>
      <c r="B34" s="170">
        <f t="shared" si="2"/>
        <v>427</v>
      </c>
      <c r="C34" s="171"/>
      <c r="D34" s="158"/>
      <c r="E34" s="172"/>
      <c r="F34" s="152"/>
      <c r="G34" s="153"/>
      <c r="H34" s="154"/>
      <c r="I34" s="155"/>
      <c r="J34" s="153"/>
      <c r="K34" s="154"/>
      <c r="L34" s="154"/>
      <c r="M34" s="156"/>
      <c r="N34" s="154"/>
      <c r="O34" s="157"/>
      <c r="P34" s="153"/>
      <c r="Q34" s="154"/>
      <c r="R34" s="154"/>
      <c r="S34" s="131"/>
      <c r="T34" s="131"/>
      <c r="U34" s="131"/>
      <c r="V34" s="131"/>
      <c r="W34" s="131"/>
      <c r="X34" s="131"/>
      <c r="Y34" s="131"/>
      <c r="Z34" s="131"/>
      <c r="AA34" s="131"/>
    </row>
    <row r="35" spans="1:27" x14ac:dyDescent="0.25">
      <c r="A35" s="148"/>
      <c r="B35" s="170">
        <f t="shared" si="2"/>
        <v>428</v>
      </c>
      <c r="C35" s="171"/>
      <c r="D35" s="158"/>
      <c r="E35" s="172"/>
      <c r="F35" s="152"/>
      <c r="G35" s="153"/>
      <c r="H35" s="154"/>
      <c r="I35" s="155"/>
      <c r="J35" s="153"/>
      <c r="K35" s="154"/>
      <c r="L35" s="154"/>
      <c r="M35" s="156"/>
      <c r="N35" s="154"/>
      <c r="O35" s="157"/>
      <c r="P35" s="153"/>
      <c r="Q35" s="154"/>
      <c r="R35" s="154"/>
      <c r="S35" s="131"/>
      <c r="T35" s="131"/>
      <c r="U35" s="131"/>
      <c r="V35" s="131"/>
      <c r="W35" s="131"/>
      <c r="X35" s="131"/>
      <c r="Y35" s="131"/>
      <c r="Z35" s="131"/>
      <c r="AA35" s="131"/>
    </row>
    <row r="36" spans="1:27" x14ac:dyDescent="0.25">
      <c r="A36" s="148"/>
      <c r="B36" s="170">
        <f t="shared" si="2"/>
        <v>429</v>
      </c>
      <c r="C36" s="171"/>
      <c r="D36" s="158"/>
      <c r="E36" s="172"/>
      <c r="F36" s="152"/>
      <c r="G36" s="153"/>
      <c r="H36" s="154"/>
      <c r="I36" s="155"/>
      <c r="J36" s="153"/>
      <c r="K36" s="154"/>
      <c r="L36" s="154"/>
      <c r="M36" s="156"/>
      <c r="N36" s="154"/>
      <c r="O36" s="157"/>
      <c r="P36" s="153"/>
      <c r="Q36" s="154"/>
      <c r="R36" s="154"/>
      <c r="S36" s="131"/>
      <c r="T36" s="131"/>
      <c r="U36" s="131"/>
      <c r="V36" s="131"/>
      <c r="W36" s="131"/>
      <c r="X36" s="131"/>
      <c r="Y36" s="131"/>
      <c r="Z36" s="131"/>
      <c r="AA36" s="131"/>
    </row>
    <row r="37" spans="1:27" x14ac:dyDescent="0.25">
      <c r="A37" s="148"/>
      <c r="B37" s="170">
        <f t="shared" si="2"/>
        <v>430</v>
      </c>
      <c r="C37" s="171"/>
      <c r="D37" s="158"/>
      <c r="E37" s="172"/>
      <c r="F37" s="152"/>
      <c r="G37" s="153"/>
      <c r="H37" s="154"/>
      <c r="I37" s="155"/>
      <c r="J37" s="153"/>
      <c r="K37" s="154"/>
      <c r="L37" s="154"/>
      <c r="M37" s="156"/>
      <c r="N37" s="154"/>
      <c r="O37" s="157"/>
      <c r="P37" s="153"/>
      <c r="Q37" s="154"/>
      <c r="R37" s="154"/>
      <c r="S37" s="131"/>
      <c r="T37" s="131"/>
      <c r="U37" s="131"/>
      <c r="V37" s="131"/>
      <c r="W37" s="131"/>
      <c r="X37" s="131"/>
      <c r="Y37" s="131"/>
      <c r="Z37" s="131"/>
      <c r="AA37" s="131"/>
    </row>
    <row r="38" spans="1:27" x14ac:dyDescent="0.25">
      <c r="A38" s="148"/>
      <c r="B38" s="170">
        <f t="shared" si="2"/>
        <v>431</v>
      </c>
      <c r="C38" s="171"/>
      <c r="D38" s="158"/>
      <c r="E38" s="172"/>
      <c r="F38" s="152"/>
      <c r="G38" s="153"/>
      <c r="H38" s="154"/>
      <c r="I38" s="155"/>
      <c r="J38" s="153"/>
      <c r="K38" s="154"/>
      <c r="L38" s="154"/>
      <c r="M38" s="156"/>
      <c r="N38" s="154"/>
      <c r="O38" s="157"/>
      <c r="P38" s="153"/>
      <c r="Q38" s="154"/>
      <c r="R38" s="154"/>
      <c r="S38" s="131"/>
      <c r="T38" s="131"/>
      <c r="U38" s="131"/>
      <c r="V38" s="131"/>
      <c r="W38" s="131"/>
      <c r="X38" s="131"/>
      <c r="Y38" s="131"/>
      <c r="Z38" s="131"/>
      <c r="AA38" s="131"/>
    </row>
    <row r="39" spans="1:27" x14ac:dyDescent="0.25">
      <c r="A39" s="33" t="s">
        <v>36</v>
      </c>
      <c r="B39" s="170">
        <f t="shared" si="2"/>
        <v>432</v>
      </c>
      <c r="C39" s="171"/>
      <c r="D39" s="158"/>
      <c r="E39" s="172"/>
      <c r="F39" s="152"/>
      <c r="G39" s="153"/>
      <c r="H39" s="154"/>
      <c r="I39" s="155"/>
      <c r="J39" s="153"/>
      <c r="K39" s="154"/>
      <c r="L39" s="154"/>
      <c r="M39" s="156"/>
      <c r="N39" s="154"/>
      <c r="O39" s="157"/>
      <c r="P39" s="153"/>
      <c r="Q39" s="154"/>
      <c r="R39" s="154"/>
      <c r="S39" s="131"/>
      <c r="T39" s="131"/>
      <c r="U39" s="131"/>
      <c r="V39" s="131"/>
      <c r="W39" s="131"/>
      <c r="X39" s="131"/>
      <c r="Y39" s="131"/>
      <c r="Z39" s="131"/>
      <c r="AA39" s="131"/>
    </row>
    <row r="40" spans="1:27" x14ac:dyDescent="0.25">
      <c r="A40" s="148" t="s">
        <v>37</v>
      </c>
      <c r="B40" s="170">
        <f t="shared" si="2"/>
        <v>433</v>
      </c>
      <c r="C40" s="171"/>
      <c r="D40" s="158"/>
      <c r="E40" s="172"/>
      <c r="F40" s="152"/>
      <c r="G40" s="153"/>
      <c r="H40" s="154"/>
      <c r="I40" s="155"/>
      <c r="J40" s="153"/>
      <c r="K40" s="154"/>
      <c r="L40" s="154"/>
      <c r="M40" s="156"/>
      <c r="N40" s="154"/>
      <c r="O40" s="157"/>
      <c r="P40" s="153"/>
      <c r="Q40" s="154"/>
      <c r="R40" s="154"/>
      <c r="S40" s="131"/>
      <c r="T40" s="131"/>
      <c r="U40" s="131"/>
      <c r="V40" s="131"/>
      <c r="W40" s="131"/>
      <c r="X40" s="131"/>
      <c r="Y40" s="131"/>
      <c r="Z40" s="131"/>
      <c r="AA40" s="131"/>
    </row>
    <row r="41" spans="1:27" x14ac:dyDescent="0.25">
      <c r="A41" s="148" t="s">
        <v>38</v>
      </c>
      <c r="B41" s="170">
        <f t="shared" si="2"/>
        <v>434</v>
      </c>
      <c r="C41" s="171"/>
      <c r="D41" s="158"/>
      <c r="E41" s="172"/>
      <c r="F41" s="152"/>
      <c r="G41" s="153"/>
      <c r="H41" s="154"/>
      <c r="I41" s="155"/>
      <c r="J41" s="153"/>
      <c r="K41" s="154"/>
      <c r="L41" s="154"/>
      <c r="M41" s="156"/>
      <c r="N41" s="154"/>
      <c r="O41" s="157"/>
      <c r="P41" s="153"/>
      <c r="Q41" s="154"/>
      <c r="R41" s="154"/>
      <c r="S41" s="131"/>
      <c r="T41" s="131"/>
      <c r="U41" s="131"/>
      <c r="V41" s="131"/>
      <c r="W41" s="131"/>
      <c r="X41" s="131"/>
      <c r="Y41" s="131"/>
      <c r="Z41" s="131"/>
      <c r="AA41" s="131"/>
    </row>
    <row r="42" spans="1:27" x14ac:dyDescent="0.25">
      <c r="A42" s="148" t="s">
        <v>39</v>
      </c>
      <c r="B42" s="170">
        <f t="shared" si="2"/>
        <v>435</v>
      </c>
      <c r="C42" s="171"/>
      <c r="D42" s="158"/>
      <c r="E42" s="172"/>
      <c r="F42" s="152"/>
      <c r="G42" s="153"/>
      <c r="H42" s="154"/>
      <c r="I42" s="155"/>
      <c r="J42" s="153"/>
      <c r="K42" s="154"/>
      <c r="L42" s="154"/>
      <c r="M42" s="156"/>
      <c r="N42" s="154"/>
      <c r="O42" s="157"/>
      <c r="P42" s="153"/>
      <c r="Q42" s="154"/>
      <c r="R42" s="154"/>
      <c r="S42" s="131"/>
      <c r="T42" s="131"/>
      <c r="U42" s="131"/>
      <c r="V42" s="131"/>
      <c r="W42" s="131"/>
      <c r="X42" s="131"/>
      <c r="Y42" s="131"/>
      <c r="Z42" s="131"/>
      <c r="AA42" s="131"/>
    </row>
    <row r="43" spans="1:27" x14ac:dyDescent="0.25">
      <c r="A43" s="148" t="s">
        <v>40</v>
      </c>
      <c r="B43" s="170">
        <f t="shared" si="2"/>
        <v>436</v>
      </c>
      <c r="C43" s="171"/>
      <c r="D43" s="158"/>
      <c r="E43" s="172"/>
      <c r="F43" s="152"/>
      <c r="G43" s="153"/>
      <c r="H43" s="154"/>
      <c r="I43" s="155"/>
      <c r="J43" s="153"/>
      <c r="K43" s="154"/>
      <c r="L43" s="154"/>
      <c r="M43" s="156"/>
      <c r="N43" s="154"/>
      <c r="O43" s="157"/>
      <c r="P43" s="153"/>
      <c r="Q43" s="154"/>
      <c r="R43" s="154"/>
      <c r="S43" s="131"/>
      <c r="T43" s="131"/>
      <c r="U43" s="131"/>
      <c r="V43" s="131"/>
      <c r="W43" s="131"/>
      <c r="X43" s="131"/>
      <c r="Y43" s="131"/>
      <c r="Z43" s="131"/>
      <c r="AA43" s="131"/>
    </row>
    <row r="44" spans="1:27" x14ac:dyDescent="0.25">
      <c r="A44" s="148"/>
      <c r="B44" s="170">
        <f t="shared" si="2"/>
        <v>437</v>
      </c>
      <c r="C44" s="171"/>
      <c r="D44" s="158"/>
      <c r="E44" s="172"/>
      <c r="F44" s="152"/>
      <c r="G44" s="153"/>
      <c r="H44" s="154"/>
      <c r="I44" s="155"/>
      <c r="J44" s="153"/>
      <c r="K44" s="154"/>
      <c r="L44" s="154"/>
      <c r="M44" s="156"/>
      <c r="N44" s="154"/>
      <c r="O44" s="157"/>
      <c r="P44" s="153"/>
      <c r="Q44" s="154"/>
      <c r="R44" s="154"/>
      <c r="S44" s="131"/>
      <c r="T44" s="131"/>
      <c r="U44" s="131"/>
      <c r="V44" s="131"/>
      <c r="W44" s="131"/>
      <c r="X44" s="131"/>
      <c r="Y44" s="131"/>
      <c r="Z44" s="131"/>
      <c r="AA44" s="131"/>
    </row>
    <row r="45" spans="1:27" x14ac:dyDescent="0.25">
      <c r="A45" s="148" t="s">
        <v>34</v>
      </c>
      <c r="B45" s="170">
        <f t="shared" si="2"/>
        <v>438</v>
      </c>
      <c r="C45" s="171"/>
      <c r="D45" s="158"/>
      <c r="E45" s="172"/>
      <c r="F45" s="152"/>
      <c r="G45" s="153"/>
      <c r="H45" s="154"/>
      <c r="I45" s="155"/>
      <c r="J45" s="153"/>
      <c r="K45" s="154"/>
      <c r="L45" s="154"/>
      <c r="M45" s="156"/>
      <c r="N45" s="154"/>
      <c r="O45" s="157"/>
      <c r="P45" s="153"/>
      <c r="Q45" s="154"/>
      <c r="R45" s="154"/>
      <c r="S45" s="131"/>
      <c r="T45" s="131"/>
      <c r="U45" s="131"/>
      <c r="V45" s="131"/>
      <c r="W45" s="131"/>
      <c r="X45" s="131"/>
      <c r="Y45" s="131"/>
      <c r="Z45" s="131"/>
      <c r="AA45" s="131"/>
    </row>
    <row r="46" spans="1:27" x14ac:dyDescent="0.25">
      <c r="A46" s="148" t="s">
        <v>35</v>
      </c>
      <c r="B46" s="170">
        <f t="shared" si="2"/>
        <v>439</v>
      </c>
      <c r="C46" s="171"/>
      <c r="D46" s="158"/>
      <c r="E46" s="172"/>
      <c r="F46" s="152"/>
      <c r="G46" s="153"/>
      <c r="H46" s="154"/>
      <c r="I46" s="155"/>
      <c r="J46" s="153"/>
      <c r="K46" s="154"/>
      <c r="L46" s="154"/>
      <c r="M46" s="156"/>
      <c r="N46" s="154"/>
      <c r="O46" s="157"/>
      <c r="P46" s="153"/>
      <c r="Q46" s="154"/>
      <c r="R46" s="154"/>
      <c r="S46" s="131"/>
      <c r="T46" s="131"/>
      <c r="U46" s="131"/>
      <c r="V46" s="131"/>
      <c r="W46" s="131"/>
      <c r="X46" s="131"/>
      <c r="Y46" s="131"/>
      <c r="Z46" s="131"/>
      <c r="AA46" s="131"/>
    </row>
    <row r="47" spans="1:27" x14ac:dyDescent="0.25">
      <c r="A47" s="280"/>
      <c r="B47" s="281"/>
      <c r="C47" s="173">
        <f t="shared" ref="C47:R47" si="3">SUM(C25:C46)</f>
        <v>5000</v>
      </c>
      <c r="D47" s="173">
        <f t="shared" si="3"/>
        <v>-5000</v>
      </c>
      <c r="E47" s="173">
        <f t="shared" si="3"/>
        <v>0</v>
      </c>
      <c r="F47" s="173">
        <f t="shared" si="3"/>
        <v>0</v>
      </c>
      <c r="G47" s="174">
        <f t="shared" si="3"/>
        <v>0</v>
      </c>
      <c r="H47" s="174">
        <f t="shared" si="3"/>
        <v>0</v>
      </c>
      <c r="I47" s="174">
        <f t="shared" si="3"/>
        <v>0</v>
      </c>
      <c r="J47" s="174">
        <f t="shared" si="3"/>
        <v>0</v>
      </c>
      <c r="K47" s="174">
        <f t="shared" si="3"/>
        <v>0</v>
      </c>
      <c r="L47" s="174">
        <f t="shared" si="3"/>
        <v>0</v>
      </c>
      <c r="M47" s="174">
        <f t="shared" si="3"/>
        <v>0</v>
      </c>
      <c r="N47" s="174">
        <f t="shared" si="3"/>
        <v>0</v>
      </c>
      <c r="O47" s="174">
        <f t="shared" si="3"/>
        <v>0</v>
      </c>
      <c r="P47" s="174">
        <f t="shared" si="3"/>
        <v>0</v>
      </c>
      <c r="Q47" s="174">
        <f t="shared" si="3"/>
        <v>0</v>
      </c>
      <c r="R47" s="174">
        <f t="shared" si="3"/>
        <v>0</v>
      </c>
      <c r="S47" s="131"/>
      <c r="T47" s="131"/>
      <c r="U47" s="131"/>
      <c r="V47" s="131"/>
      <c r="W47" s="131"/>
      <c r="X47" s="131"/>
      <c r="Y47" s="131"/>
      <c r="Z47" s="131"/>
      <c r="AA47" s="131"/>
    </row>
    <row r="48" spans="1:27" x14ac:dyDescent="0.25">
      <c r="A48" s="176"/>
      <c r="B48" s="177">
        <v>803</v>
      </c>
      <c r="C48" s="178"/>
      <c r="D48" s="179"/>
      <c r="E48" s="179"/>
      <c r="F48" s="180"/>
      <c r="G48" s="181"/>
      <c r="H48" s="182"/>
      <c r="I48" s="183"/>
      <c r="J48" s="182"/>
      <c r="K48" s="182"/>
      <c r="L48" s="182"/>
      <c r="M48" s="181"/>
      <c r="N48" s="182"/>
      <c r="O48" s="182"/>
      <c r="P48" s="184"/>
      <c r="Q48" s="182"/>
      <c r="R48" s="182"/>
      <c r="S48" s="131"/>
      <c r="T48" s="131"/>
      <c r="U48" s="131"/>
      <c r="V48" s="131"/>
      <c r="W48" s="131"/>
      <c r="X48" s="131"/>
      <c r="Y48" s="131"/>
      <c r="Z48" s="131"/>
      <c r="AA48" s="131"/>
    </row>
    <row r="49" spans="1:27" x14ac:dyDescent="0.25">
      <c r="A49" s="33"/>
      <c r="B49" s="177">
        <f>B48+1</f>
        <v>804</v>
      </c>
      <c r="C49" s="150"/>
      <c r="D49" s="172"/>
      <c r="E49" s="172"/>
      <c r="F49" s="158"/>
      <c r="G49" s="156"/>
      <c r="H49" s="154"/>
      <c r="I49" s="155"/>
      <c r="J49" s="154"/>
      <c r="K49" s="154"/>
      <c r="L49" s="154"/>
      <c r="M49" s="156"/>
      <c r="N49" s="154"/>
      <c r="O49" s="157"/>
      <c r="P49" s="153"/>
      <c r="Q49" s="154"/>
      <c r="R49" s="154"/>
      <c r="S49" s="131"/>
      <c r="T49" s="131"/>
      <c r="U49" s="131"/>
      <c r="V49" s="131"/>
      <c r="W49" s="131"/>
      <c r="X49" s="131"/>
      <c r="Y49" s="131"/>
      <c r="Z49" s="131"/>
      <c r="AA49" s="131"/>
    </row>
    <row r="50" spans="1:27" x14ac:dyDescent="0.25">
      <c r="A50" s="33"/>
      <c r="B50" s="177">
        <f>B49+1</f>
        <v>805</v>
      </c>
      <c r="C50" s="150"/>
      <c r="D50" s="172"/>
      <c r="E50" s="172"/>
      <c r="F50" s="158"/>
      <c r="G50" s="156"/>
      <c r="H50" s="154"/>
      <c r="I50" s="155"/>
      <c r="J50" s="154"/>
      <c r="K50" s="154"/>
      <c r="L50" s="154"/>
      <c r="M50" s="156"/>
      <c r="N50" s="154"/>
      <c r="O50" s="157"/>
      <c r="P50" s="153"/>
      <c r="Q50" s="154"/>
      <c r="R50" s="154"/>
      <c r="S50" s="131"/>
      <c r="T50" s="131"/>
      <c r="U50" s="131"/>
      <c r="V50" s="131"/>
      <c r="W50" s="131"/>
      <c r="X50" s="131"/>
      <c r="Y50" s="131"/>
      <c r="Z50" s="131"/>
      <c r="AA50" s="131"/>
    </row>
    <row r="51" spans="1:27" x14ac:dyDescent="0.25">
      <c r="A51" s="148"/>
      <c r="B51" s="177">
        <f>B50+1</f>
        <v>806</v>
      </c>
      <c r="C51" s="150"/>
      <c r="D51" s="172"/>
      <c r="E51" s="172"/>
      <c r="F51" s="158"/>
      <c r="G51" s="156"/>
      <c r="H51" s="154"/>
      <c r="I51" s="155"/>
      <c r="J51" s="154"/>
      <c r="K51" s="154"/>
      <c r="L51" s="154"/>
      <c r="M51" s="156"/>
      <c r="N51" s="154"/>
      <c r="O51" s="157"/>
      <c r="P51" s="153"/>
      <c r="Q51" s="154"/>
      <c r="R51" s="154"/>
      <c r="S51" s="131"/>
      <c r="T51" s="131"/>
      <c r="U51" s="131"/>
      <c r="V51" s="131"/>
      <c r="W51" s="131"/>
      <c r="X51" s="131"/>
      <c r="Y51" s="131"/>
      <c r="Z51" s="131"/>
      <c r="AA51" s="131"/>
    </row>
    <row r="52" spans="1:27" x14ac:dyDescent="0.25">
      <c r="A52" s="148"/>
      <c r="B52" s="177">
        <f>B51+1</f>
        <v>807</v>
      </c>
      <c r="C52" s="150"/>
      <c r="D52" s="172"/>
      <c r="E52" s="172"/>
      <c r="F52" s="158"/>
      <c r="G52" s="156"/>
      <c r="H52" s="154"/>
      <c r="I52" s="155"/>
      <c r="J52" s="154"/>
      <c r="K52" s="154"/>
      <c r="L52" s="154"/>
      <c r="M52" s="156"/>
      <c r="N52" s="154"/>
      <c r="O52" s="157"/>
      <c r="P52" s="153"/>
      <c r="Q52" s="154"/>
      <c r="R52" s="154"/>
      <c r="S52" s="131"/>
      <c r="T52" s="131"/>
      <c r="U52" s="131"/>
      <c r="V52" s="131"/>
      <c r="W52" s="131"/>
      <c r="X52" s="131"/>
      <c r="Y52" s="131"/>
      <c r="Z52" s="131"/>
      <c r="AA52" s="131"/>
    </row>
    <row r="53" spans="1:27" x14ac:dyDescent="0.25">
      <c r="A53" s="148"/>
      <c r="B53" s="177">
        <f>B52+1</f>
        <v>808</v>
      </c>
      <c r="C53" s="150"/>
      <c r="D53" s="186"/>
      <c r="E53" s="186"/>
      <c r="F53" s="152"/>
      <c r="G53" s="187"/>
      <c r="H53" s="157"/>
      <c r="I53" s="188"/>
      <c r="J53" s="157"/>
      <c r="K53" s="157"/>
      <c r="L53" s="157"/>
      <c r="M53" s="187"/>
      <c r="N53" s="189"/>
      <c r="O53" s="157"/>
      <c r="P53" s="188"/>
      <c r="Q53" s="157"/>
      <c r="R53" s="157"/>
      <c r="S53" s="131"/>
      <c r="T53" s="131"/>
      <c r="U53" s="131"/>
      <c r="V53" s="131"/>
      <c r="W53" s="131"/>
      <c r="X53" s="131"/>
      <c r="Y53" s="131"/>
      <c r="Z53" s="131"/>
      <c r="AA53" s="131"/>
    </row>
    <row r="54" spans="1:27" x14ac:dyDescent="0.25">
      <c r="A54" s="148"/>
      <c r="B54" s="177">
        <f t="shared" ref="B54:B65" si="4">B53+1</f>
        <v>809</v>
      </c>
      <c r="C54" s="150"/>
      <c r="D54" s="186"/>
      <c r="E54" s="186"/>
      <c r="F54" s="152"/>
      <c r="G54" s="187"/>
      <c r="H54" s="157"/>
      <c r="I54" s="188"/>
      <c r="J54" s="157"/>
      <c r="K54" s="157"/>
      <c r="L54" s="157"/>
      <c r="M54" s="187"/>
      <c r="N54" s="189"/>
      <c r="O54" s="157"/>
      <c r="P54" s="188"/>
      <c r="Q54" s="157"/>
      <c r="R54" s="157"/>
      <c r="S54" s="131"/>
      <c r="T54" s="131"/>
      <c r="U54" s="131"/>
      <c r="V54" s="131"/>
      <c r="W54" s="131"/>
      <c r="X54" s="131"/>
      <c r="Y54" s="131"/>
      <c r="Z54" s="131"/>
      <c r="AA54" s="131"/>
    </row>
    <row r="55" spans="1:27" x14ac:dyDescent="0.25">
      <c r="A55" s="148"/>
      <c r="B55" s="177">
        <f t="shared" si="4"/>
        <v>810</v>
      </c>
      <c r="C55" s="150"/>
      <c r="D55" s="186"/>
      <c r="E55" s="186"/>
      <c r="F55" s="152"/>
      <c r="G55" s="187"/>
      <c r="H55" s="157"/>
      <c r="I55" s="188"/>
      <c r="J55" s="157"/>
      <c r="K55" s="157"/>
      <c r="L55" s="157"/>
      <c r="M55" s="187"/>
      <c r="N55" s="189"/>
      <c r="O55" s="157"/>
      <c r="P55" s="188"/>
      <c r="Q55" s="157"/>
      <c r="R55" s="157"/>
      <c r="S55" s="131"/>
      <c r="T55" s="131"/>
      <c r="U55" s="131"/>
      <c r="V55" s="131"/>
      <c r="W55" s="131"/>
      <c r="X55" s="131"/>
      <c r="Y55" s="131"/>
      <c r="Z55" s="131"/>
      <c r="AA55" s="131"/>
    </row>
    <row r="56" spans="1:27" x14ac:dyDescent="0.25">
      <c r="A56" s="148"/>
      <c r="B56" s="177">
        <f t="shared" si="4"/>
        <v>811</v>
      </c>
      <c r="C56" s="150"/>
      <c r="D56" s="186"/>
      <c r="E56" s="186"/>
      <c r="F56" s="152"/>
      <c r="G56" s="187"/>
      <c r="H56" s="157"/>
      <c r="I56" s="188"/>
      <c r="J56" s="157"/>
      <c r="K56" s="157"/>
      <c r="L56" s="157"/>
      <c r="M56" s="187"/>
      <c r="N56" s="189"/>
      <c r="O56" s="157"/>
      <c r="P56" s="188"/>
      <c r="Q56" s="157"/>
      <c r="R56" s="157"/>
      <c r="S56" s="131"/>
      <c r="T56" s="131"/>
      <c r="U56" s="131"/>
      <c r="V56" s="131"/>
      <c r="W56" s="131"/>
      <c r="X56" s="131"/>
      <c r="Y56" s="131"/>
      <c r="Z56" s="131"/>
      <c r="AA56" s="131"/>
    </row>
    <row r="57" spans="1:27" x14ac:dyDescent="0.25">
      <c r="A57" s="148"/>
      <c r="B57" s="177">
        <f t="shared" si="4"/>
        <v>812</v>
      </c>
      <c r="C57" s="150"/>
      <c r="D57" s="186"/>
      <c r="E57" s="186"/>
      <c r="F57" s="152"/>
      <c r="G57" s="187"/>
      <c r="H57" s="157"/>
      <c r="I57" s="188"/>
      <c r="J57" s="157"/>
      <c r="K57" s="157"/>
      <c r="L57" s="157"/>
      <c r="M57" s="187"/>
      <c r="N57" s="189"/>
      <c r="O57" s="157"/>
      <c r="P57" s="188"/>
      <c r="Q57" s="157"/>
      <c r="R57" s="157"/>
      <c r="S57" s="131"/>
      <c r="T57" s="131"/>
      <c r="U57" s="131"/>
      <c r="V57" s="131"/>
      <c r="W57" s="131"/>
      <c r="X57" s="131"/>
      <c r="Y57" s="131"/>
      <c r="Z57" s="131"/>
      <c r="AA57" s="131"/>
    </row>
    <row r="58" spans="1:27" x14ac:dyDescent="0.25">
      <c r="A58" s="148"/>
      <c r="B58" s="177">
        <f t="shared" si="4"/>
        <v>813</v>
      </c>
      <c r="C58" s="150"/>
      <c r="D58" s="186"/>
      <c r="E58" s="186"/>
      <c r="F58" s="152"/>
      <c r="G58" s="187"/>
      <c r="H58" s="157"/>
      <c r="I58" s="188"/>
      <c r="J58" s="157"/>
      <c r="K58" s="157"/>
      <c r="L58" s="157"/>
      <c r="M58" s="187"/>
      <c r="N58" s="189"/>
      <c r="O58" s="157"/>
      <c r="P58" s="188"/>
      <c r="Q58" s="157"/>
      <c r="R58" s="157"/>
      <c r="S58" s="131"/>
      <c r="T58" s="131"/>
      <c r="U58" s="131"/>
      <c r="V58" s="131"/>
      <c r="W58" s="131"/>
      <c r="X58" s="131"/>
      <c r="Y58" s="131"/>
      <c r="Z58" s="131"/>
      <c r="AA58" s="131"/>
    </row>
    <row r="59" spans="1:27" x14ac:dyDescent="0.25">
      <c r="A59" s="148"/>
      <c r="B59" s="177">
        <f t="shared" si="4"/>
        <v>814</v>
      </c>
      <c r="C59" s="150"/>
      <c r="D59" s="186"/>
      <c r="E59" s="186"/>
      <c r="F59" s="152"/>
      <c r="G59" s="187"/>
      <c r="H59" s="157"/>
      <c r="I59" s="188"/>
      <c r="J59" s="157"/>
      <c r="K59" s="157"/>
      <c r="L59" s="157"/>
      <c r="M59" s="187"/>
      <c r="N59" s="189"/>
      <c r="O59" s="157"/>
      <c r="P59" s="188"/>
      <c r="Q59" s="157"/>
      <c r="R59" s="157"/>
      <c r="S59" s="131"/>
      <c r="T59" s="131"/>
      <c r="U59" s="131"/>
      <c r="V59" s="131"/>
      <c r="W59" s="131"/>
      <c r="X59" s="131"/>
      <c r="Y59" s="131"/>
      <c r="Z59" s="131"/>
      <c r="AA59" s="131"/>
    </row>
    <row r="60" spans="1:27" x14ac:dyDescent="0.25">
      <c r="A60" s="148"/>
      <c r="B60" s="177">
        <f t="shared" si="4"/>
        <v>815</v>
      </c>
      <c r="C60" s="150"/>
      <c r="D60" s="186"/>
      <c r="E60" s="186"/>
      <c r="F60" s="152"/>
      <c r="G60" s="187"/>
      <c r="H60" s="157"/>
      <c r="I60" s="188"/>
      <c r="J60" s="157"/>
      <c r="K60" s="157"/>
      <c r="L60" s="157"/>
      <c r="M60" s="187"/>
      <c r="N60" s="157"/>
      <c r="O60" s="157"/>
      <c r="P60" s="190"/>
      <c r="Q60" s="157"/>
      <c r="R60" s="157"/>
      <c r="S60" s="131"/>
      <c r="T60" s="131"/>
      <c r="U60" s="131"/>
      <c r="V60" s="131"/>
      <c r="W60" s="131"/>
      <c r="X60" s="131"/>
      <c r="Y60" s="131"/>
      <c r="Z60" s="131"/>
      <c r="AA60" s="131"/>
    </row>
    <row r="61" spans="1:27" x14ac:dyDescent="0.25">
      <c r="A61" s="148"/>
      <c r="B61" s="177">
        <f t="shared" si="4"/>
        <v>816</v>
      </c>
      <c r="C61" s="150"/>
      <c r="D61" s="186"/>
      <c r="E61" s="186"/>
      <c r="F61" s="152"/>
      <c r="G61" s="187"/>
      <c r="H61" s="157"/>
      <c r="I61" s="188"/>
      <c r="J61" s="157"/>
      <c r="K61" s="157"/>
      <c r="L61" s="157"/>
      <c r="M61" s="187"/>
      <c r="N61" s="157"/>
      <c r="O61" s="157"/>
      <c r="P61" s="190"/>
      <c r="Q61" s="157"/>
      <c r="R61" s="157"/>
      <c r="S61" s="131"/>
      <c r="T61" s="131"/>
      <c r="U61" s="131"/>
      <c r="V61" s="131"/>
      <c r="W61" s="131"/>
      <c r="X61" s="131"/>
      <c r="Y61" s="131"/>
      <c r="Z61" s="131"/>
      <c r="AA61" s="131"/>
    </row>
    <row r="62" spans="1:27" x14ac:dyDescent="0.25">
      <c r="A62" s="148"/>
      <c r="B62" s="177">
        <f t="shared" si="4"/>
        <v>817</v>
      </c>
      <c r="C62" s="150"/>
      <c r="D62" s="186"/>
      <c r="E62" s="186"/>
      <c r="F62" s="152"/>
      <c r="G62" s="187"/>
      <c r="H62" s="157"/>
      <c r="I62" s="188"/>
      <c r="J62" s="157"/>
      <c r="K62" s="157"/>
      <c r="L62" s="157"/>
      <c r="M62" s="187"/>
      <c r="N62" s="157"/>
      <c r="O62" s="157"/>
      <c r="P62" s="190"/>
      <c r="Q62" s="157"/>
      <c r="R62" s="157"/>
      <c r="S62" s="131"/>
      <c r="T62" s="131"/>
      <c r="U62" s="131"/>
      <c r="V62" s="131"/>
      <c r="W62" s="131"/>
      <c r="X62" s="131"/>
      <c r="Y62" s="131"/>
      <c r="Z62" s="131"/>
      <c r="AA62" s="131"/>
    </row>
    <row r="63" spans="1:27" x14ac:dyDescent="0.25">
      <c r="A63" s="148"/>
      <c r="B63" s="177">
        <f t="shared" si="4"/>
        <v>818</v>
      </c>
      <c r="C63" s="150"/>
      <c r="D63" s="186"/>
      <c r="E63" s="186"/>
      <c r="F63" s="152"/>
      <c r="G63" s="187"/>
      <c r="H63" s="157"/>
      <c r="I63" s="188"/>
      <c r="J63" s="157"/>
      <c r="K63" s="157"/>
      <c r="L63" s="157"/>
      <c r="M63" s="187"/>
      <c r="N63" s="157"/>
      <c r="O63" s="157"/>
      <c r="P63" s="190"/>
      <c r="Q63" s="157"/>
      <c r="R63" s="157"/>
      <c r="S63" s="131"/>
      <c r="T63" s="131"/>
      <c r="U63" s="131"/>
      <c r="V63" s="131"/>
      <c r="W63" s="131"/>
      <c r="X63" s="131"/>
      <c r="Y63" s="131"/>
      <c r="Z63" s="131"/>
      <c r="AA63" s="131"/>
    </row>
    <row r="64" spans="1:27" x14ac:dyDescent="0.25">
      <c r="A64" s="33" t="s">
        <v>47</v>
      </c>
      <c r="B64" s="177">
        <f t="shared" si="4"/>
        <v>819</v>
      </c>
      <c r="C64" s="150"/>
      <c r="D64" s="186"/>
      <c r="E64" s="186"/>
      <c r="F64" s="152"/>
      <c r="G64" s="187"/>
      <c r="H64" s="157"/>
      <c r="I64" s="188"/>
      <c r="J64" s="157"/>
      <c r="K64" s="157"/>
      <c r="L64" s="157"/>
      <c r="M64" s="187"/>
      <c r="N64" s="157"/>
      <c r="O64" s="157"/>
      <c r="P64" s="190"/>
      <c r="Q64" s="157"/>
      <c r="R64" s="157"/>
      <c r="S64" s="131"/>
      <c r="T64" s="131"/>
      <c r="U64" s="131"/>
      <c r="V64" s="131"/>
      <c r="W64" s="131"/>
      <c r="X64" s="131"/>
      <c r="Y64" s="131"/>
      <c r="Z64" s="131"/>
      <c r="AA64" s="131"/>
    </row>
    <row r="65" spans="1:27" ht="15.75" thickBot="1" x14ac:dyDescent="0.3">
      <c r="A65" s="33" t="s">
        <v>48</v>
      </c>
      <c r="B65" s="177">
        <f t="shared" si="4"/>
        <v>820</v>
      </c>
      <c r="C65" s="150"/>
      <c r="D65" s="186"/>
      <c r="E65" s="186"/>
      <c r="F65" s="152"/>
      <c r="G65" s="187"/>
      <c r="H65" s="157"/>
      <c r="I65" s="188"/>
      <c r="J65" s="157"/>
      <c r="K65" s="157"/>
      <c r="L65" s="157"/>
      <c r="M65" s="187"/>
      <c r="N65" s="157"/>
      <c r="O65" s="159"/>
      <c r="P65" s="190"/>
      <c r="Q65" s="157"/>
      <c r="R65" s="157"/>
      <c r="S65" s="131"/>
      <c r="T65" s="131"/>
      <c r="U65" s="131"/>
      <c r="V65" s="131"/>
      <c r="W65" s="131"/>
      <c r="X65" s="131"/>
      <c r="Y65" s="131"/>
      <c r="Z65" s="131"/>
      <c r="AA65" s="131"/>
    </row>
    <row r="66" spans="1:27" ht="15.75" thickBot="1" x14ac:dyDescent="0.3">
      <c r="A66" s="282" t="s">
        <v>49</v>
      </c>
      <c r="B66" s="282"/>
      <c r="C66" s="200">
        <f t="shared" ref="C66:R66" si="5">SUM(C48:C65)</f>
        <v>0</v>
      </c>
      <c r="D66" s="200">
        <f t="shared" si="5"/>
        <v>0</v>
      </c>
      <c r="E66" s="200">
        <f t="shared" si="5"/>
        <v>0</v>
      </c>
      <c r="F66" s="200">
        <f t="shared" si="5"/>
        <v>0</v>
      </c>
      <c r="G66" s="192">
        <f t="shared" si="5"/>
        <v>0</v>
      </c>
      <c r="H66" s="192">
        <f t="shared" si="5"/>
        <v>0</v>
      </c>
      <c r="I66" s="192">
        <f t="shared" si="5"/>
        <v>0</v>
      </c>
      <c r="J66" s="192">
        <f t="shared" si="5"/>
        <v>0</v>
      </c>
      <c r="K66" s="192">
        <f t="shared" si="5"/>
        <v>0</v>
      </c>
      <c r="L66" s="192">
        <f t="shared" si="5"/>
        <v>0</v>
      </c>
      <c r="M66" s="192">
        <f t="shared" si="5"/>
        <v>0</v>
      </c>
      <c r="N66" s="192">
        <f t="shared" si="5"/>
        <v>0</v>
      </c>
      <c r="O66" s="192">
        <f t="shared" si="5"/>
        <v>0</v>
      </c>
      <c r="P66" s="192">
        <f t="shared" si="5"/>
        <v>0</v>
      </c>
      <c r="Q66" s="192">
        <f t="shared" si="5"/>
        <v>0</v>
      </c>
      <c r="R66" s="192">
        <f t="shared" si="5"/>
        <v>0</v>
      </c>
      <c r="S66" s="194"/>
      <c r="T66" s="194"/>
      <c r="U66" s="194"/>
      <c r="V66" s="194"/>
      <c r="W66" s="194"/>
      <c r="X66" s="194"/>
      <c r="Y66" s="194"/>
      <c r="Z66" s="194"/>
      <c r="AA66" s="194"/>
    </row>
    <row r="67" spans="1:27" ht="15.75" thickBot="1" x14ac:dyDescent="0.3">
      <c r="A67" s="299" t="s">
        <v>50</v>
      </c>
      <c r="B67" s="299"/>
      <c r="C67" s="201">
        <f t="shared" ref="C67:R67" si="6">C24+C47-C66</f>
        <v>3652</v>
      </c>
      <c r="D67" s="201">
        <f t="shared" si="6"/>
        <v>237</v>
      </c>
      <c r="E67" s="201">
        <f t="shared" si="6"/>
        <v>-1482</v>
      </c>
      <c r="F67" s="201">
        <f t="shared" si="6"/>
        <v>2525</v>
      </c>
      <c r="G67" s="202">
        <f t="shared" si="6"/>
        <v>1.2000000000398359E-2</v>
      </c>
      <c r="H67" s="202">
        <f t="shared" si="6"/>
        <v>0</v>
      </c>
      <c r="I67" s="202">
        <f t="shared" si="6"/>
        <v>11898.130000000026</v>
      </c>
      <c r="J67" s="202">
        <f t="shared" si="6"/>
        <v>-65692.220000000176</v>
      </c>
      <c r="K67" s="202">
        <f t="shared" si="6"/>
        <v>24024.260000000009</v>
      </c>
      <c r="L67" s="202">
        <f t="shared" si="6"/>
        <v>40812</v>
      </c>
      <c r="M67" s="202">
        <f t="shared" si="6"/>
        <v>11674.950000000012</v>
      </c>
      <c r="N67" s="202">
        <f t="shared" si="6"/>
        <v>349639.39</v>
      </c>
      <c r="O67" s="202">
        <f t="shared" si="6"/>
        <v>-2.9103830456733704E-11</v>
      </c>
      <c r="P67" s="202">
        <f t="shared" si="6"/>
        <v>0</v>
      </c>
      <c r="Q67" s="202">
        <f t="shared" si="6"/>
        <v>21674.05</v>
      </c>
      <c r="R67" s="202">
        <f t="shared" si="6"/>
        <v>500.72999999999615</v>
      </c>
      <c r="S67" s="194"/>
      <c r="T67" s="194"/>
      <c r="U67" s="194"/>
      <c r="V67" s="194"/>
      <c r="W67" s="194"/>
      <c r="X67" s="194"/>
      <c r="Y67" s="194"/>
      <c r="Z67" s="194"/>
      <c r="AA67" s="194"/>
    </row>
    <row r="68" spans="1:27" x14ac:dyDescent="0.25">
      <c r="A68" s="194"/>
      <c r="B68" s="194"/>
      <c r="C68" s="194"/>
      <c r="D68" s="194"/>
      <c r="E68" s="194"/>
      <c r="F68" s="194"/>
      <c r="G68" s="196"/>
      <c r="H68" s="196"/>
      <c r="I68" s="196"/>
      <c r="J68" s="196"/>
      <c r="K68" s="196"/>
      <c r="L68" s="196"/>
      <c r="M68" s="196"/>
      <c r="N68" s="196"/>
      <c r="O68" s="196"/>
      <c r="P68" s="196"/>
      <c r="Q68" s="196"/>
      <c r="R68" s="196"/>
      <c r="S68" s="194"/>
      <c r="T68" s="194"/>
      <c r="U68" s="194"/>
      <c r="V68" s="194"/>
      <c r="W68" s="194"/>
      <c r="X68" s="194"/>
      <c r="Y68" s="194"/>
      <c r="Z68" s="194"/>
      <c r="AA68" s="194"/>
    </row>
    <row r="70" spans="1:27" ht="24.75" x14ac:dyDescent="0.5">
      <c r="A70" s="197"/>
      <c r="B70" s="194"/>
      <c r="C70" s="194"/>
      <c r="D70" s="194"/>
      <c r="E70" s="194"/>
      <c r="F70" s="194"/>
      <c r="G70" s="196"/>
      <c r="H70" s="196"/>
      <c r="I70" s="196"/>
      <c r="J70" s="196"/>
      <c r="K70" s="196"/>
      <c r="L70" s="196"/>
      <c r="M70" s="196"/>
      <c r="N70" s="196"/>
      <c r="O70" s="260"/>
      <c r="P70" s="260"/>
      <c r="Q70" s="260"/>
      <c r="R70" s="260"/>
      <c r="S70" s="194"/>
      <c r="T70" s="194"/>
      <c r="U70" s="194"/>
      <c r="V70" s="194"/>
      <c r="W70" s="194"/>
      <c r="X70" s="194"/>
      <c r="Y70" s="194"/>
      <c r="Z70" s="194"/>
      <c r="AA70" s="194"/>
    </row>
    <row r="71" spans="1:27" ht="24.75" x14ac:dyDescent="0.5">
      <c r="A71" s="197" t="s">
        <v>51</v>
      </c>
      <c r="B71" s="194"/>
      <c r="C71" s="194"/>
      <c r="D71" s="194"/>
      <c r="E71" s="194"/>
      <c r="F71" s="194"/>
      <c r="G71" s="196"/>
      <c r="H71" s="196"/>
      <c r="I71" s="196"/>
      <c r="J71" s="196"/>
      <c r="K71" s="196"/>
      <c r="L71" s="196"/>
      <c r="M71" s="196"/>
      <c r="N71" s="196"/>
      <c r="O71" s="260"/>
      <c r="P71" s="260"/>
      <c r="Q71" s="260"/>
      <c r="R71" s="260"/>
      <c r="S71" s="194"/>
      <c r="T71" s="194"/>
      <c r="U71" s="194"/>
      <c r="V71" s="194"/>
      <c r="W71" s="194"/>
      <c r="X71" s="194"/>
      <c r="Y71" s="194"/>
      <c r="Z71" s="194"/>
      <c r="AA71" s="194"/>
    </row>
    <row r="73" spans="1:27" x14ac:dyDescent="0.25">
      <c r="A73" s="194"/>
      <c r="B73" s="194"/>
      <c r="C73" s="194"/>
      <c r="D73" s="194"/>
      <c r="E73" s="194"/>
      <c r="F73" s="194"/>
      <c r="G73" s="196"/>
      <c r="H73" s="196"/>
      <c r="I73" s="196"/>
      <c r="J73" s="196"/>
      <c r="K73" s="196"/>
      <c r="L73" s="196"/>
      <c r="M73" s="196"/>
      <c r="N73" s="196"/>
      <c r="O73" s="196"/>
      <c r="P73" s="196"/>
      <c r="Q73" s="196"/>
      <c r="R73" s="196"/>
      <c r="S73" s="194"/>
      <c r="T73" s="194"/>
      <c r="U73" s="194"/>
      <c r="V73" s="194"/>
      <c r="W73" s="194"/>
      <c r="X73" s="194"/>
      <c r="Y73" s="194"/>
      <c r="Z73" s="194"/>
      <c r="AA73" s="194"/>
    </row>
    <row r="243" spans="4:4" x14ac:dyDescent="0.25">
      <c r="D243" s="198" t="s">
        <v>52</v>
      </c>
    </row>
  </sheetData>
  <mergeCells count="14">
    <mergeCell ref="O71:R71"/>
    <mergeCell ref="B1:H1"/>
    <mergeCell ref="I1:R1"/>
    <mergeCell ref="B2:B3"/>
    <mergeCell ref="C2:C3"/>
    <mergeCell ref="D2:F2"/>
    <mergeCell ref="G2:G3"/>
    <mergeCell ref="H2:H3"/>
    <mergeCell ref="I2:P2"/>
    <mergeCell ref="A24:B24"/>
    <mergeCell ref="A47:B47"/>
    <mergeCell ref="A66:B66"/>
    <mergeCell ref="A67:B67"/>
    <mergeCell ref="O70:R7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:AE246"/>
  <sheetViews>
    <sheetView rightToLeft="1" tabSelected="1" topLeftCell="A31" workbookViewId="0">
      <selection activeCell="A12" sqref="A12"/>
    </sheetView>
  </sheetViews>
  <sheetFormatPr defaultRowHeight="15" x14ac:dyDescent="0.25"/>
  <cols>
    <col min="1" max="1" width="62.42578125" bestFit="1" customWidth="1"/>
    <col min="2" max="2" width="5.140625" customWidth="1"/>
    <col min="3" max="3" width="6.42578125" customWidth="1"/>
    <col min="4" max="4" width="7" style="119" customWidth="1"/>
    <col min="5" max="6" width="6.85546875" style="119" customWidth="1"/>
    <col min="7" max="7" width="7.42578125" style="119" hidden="1" customWidth="1"/>
    <col min="8" max="8" width="8.7109375" style="121" customWidth="1"/>
    <col min="9" max="9" width="8.7109375" style="121" hidden="1" customWidth="1"/>
    <col min="10" max="10" width="8.7109375" style="121" customWidth="1"/>
    <col min="11" max="11" width="10.42578125" style="121" customWidth="1"/>
    <col min="12" max="13" width="9.7109375" style="121" customWidth="1"/>
    <col min="14" max="14" width="9.42578125" style="121" customWidth="1"/>
    <col min="15" max="15" width="10.42578125" style="121" customWidth="1"/>
    <col min="16" max="16" width="9.42578125" style="122" bestFit="1" customWidth="1"/>
    <col min="17" max="17" width="9.85546875" style="121" customWidth="1"/>
    <col min="18" max="18" width="9.140625" style="121" customWidth="1"/>
    <col min="19" max="19" width="9.5703125" style="121" customWidth="1"/>
    <col min="20" max="20" width="9.28515625" style="121" customWidth="1"/>
    <col min="21" max="21" width="7.85546875" style="121" hidden="1" customWidth="1"/>
    <col min="22" max="22" width="9.85546875" style="123" hidden="1" customWidth="1"/>
    <col min="23" max="23" width="9.28515625" style="121" customWidth="1"/>
    <col min="24" max="24" width="8.140625" customWidth="1"/>
    <col min="25" max="25" width="7.85546875" bestFit="1" customWidth="1"/>
    <col min="26" max="26" width="8.85546875" customWidth="1"/>
    <col min="27" max="27" width="6.85546875" customWidth="1"/>
    <col min="28" max="28" width="8.7109375" customWidth="1"/>
    <col min="29" max="29" width="5.5703125" customWidth="1"/>
    <col min="30" max="30" width="8.85546875" customWidth="1"/>
    <col min="31" max="31" width="5.5703125" customWidth="1"/>
    <col min="257" max="257" width="62.42578125" bestFit="1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42578125" bestFit="1" customWidth="1"/>
    <col min="273" max="273" width="9.85546875" customWidth="1"/>
    <col min="274" max="274" width="9.140625" customWidth="1"/>
    <col min="275" max="275" width="9.5703125" customWidth="1"/>
    <col min="276" max="276" width="9.28515625" customWidth="1"/>
    <col min="277" max="278" width="0" hidden="1" customWidth="1"/>
    <col min="279" max="279" width="9.28515625" customWidth="1"/>
    <col min="280" max="280" width="8.140625" customWidth="1"/>
    <col min="281" max="281" width="7.85546875" bestFit="1" customWidth="1"/>
    <col min="282" max="282" width="8.85546875" customWidth="1"/>
    <col min="283" max="283" width="6.85546875" customWidth="1"/>
    <col min="284" max="284" width="8.7109375" customWidth="1"/>
    <col min="285" max="285" width="5.5703125" customWidth="1"/>
    <col min="286" max="286" width="8.85546875" customWidth="1"/>
    <col min="287" max="287" width="5.5703125" customWidth="1"/>
    <col min="513" max="513" width="62.42578125" bestFit="1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42578125" bestFit="1" customWidth="1"/>
    <col min="529" max="529" width="9.85546875" customWidth="1"/>
    <col min="530" max="530" width="9.140625" customWidth="1"/>
    <col min="531" max="531" width="9.5703125" customWidth="1"/>
    <col min="532" max="532" width="9.28515625" customWidth="1"/>
    <col min="533" max="534" width="0" hidden="1" customWidth="1"/>
    <col min="535" max="535" width="9.28515625" customWidth="1"/>
    <col min="536" max="536" width="8.140625" customWidth="1"/>
    <col min="537" max="537" width="7.85546875" bestFit="1" customWidth="1"/>
    <col min="538" max="538" width="8.85546875" customWidth="1"/>
    <col min="539" max="539" width="6.85546875" customWidth="1"/>
    <col min="540" max="540" width="8.7109375" customWidth="1"/>
    <col min="541" max="541" width="5.5703125" customWidth="1"/>
    <col min="542" max="542" width="8.85546875" customWidth="1"/>
    <col min="543" max="543" width="5.5703125" customWidth="1"/>
    <col min="769" max="769" width="62.42578125" bestFit="1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42578125" bestFit="1" customWidth="1"/>
    <col min="785" max="785" width="9.85546875" customWidth="1"/>
    <col min="786" max="786" width="9.140625" customWidth="1"/>
    <col min="787" max="787" width="9.5703125" customWidth="1"/>
    <col min="788" max="788" width="9.28515625" customWidth="1"/>
    <col min="789" max="790" width="0" hidden="1" customWidth="1"/>
    <col min="791" max="791" width="9.28515625" customWidth="1"/>
    <col min="792" max="792" width="8.140625" customWidth="1"/>
    <col min="793" max="793" width="7.85546875" bestFit="1" customWidth="1"/>
    <col min="794" max="794" width="8.85546875" customWidth="1"/>
    <col min="795" max="795" width="6.85546875" customWidth="1"/>
    <col min="796" max="796" width="8.7109375" customWidth="1"/>
    <col min="797" max="797" width="5.5703125" customWidth="1"/>
    <col min="798" max="798" width="8.85546875" customWidth="1"/>
    <col min="799" max="799" width="5.5703125" customWidth="1"/>
    <col min="1025" max="1025" width="62.42578125" bestFit="1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42578125" bestFit="1" customWidth="1"/>
    <col min="1041" max="1041" width="9.85546875" customWidth="1"/>
    <col min="1042" max="1042" width="9.140625" customWidth="1"/>
    <col min="1043" max="1043" width="9.5703125" customWidth="1"/>
    <col min="1044" max="1044" width="9.28515625" customWidth="1"/>
    <col min="1045" max="1046" width="0" hidden="1" customWidth="1"/>
    <col min="1047" max="1047" width="9.28515625" customWidth="1"/>
    <col min="1048" max="1048" width="8.140625" customWidth="1"/>
    <col min="1049" max="1049" width="7.85546875" bestFit="1" customWidth="1"/>
    <col min="1050" max="1050" width="8.85546875" customWidth="1"/>
    <col min="1051" max="1051" width="6.85546875" customWidth="1"/>
    <col min="1052" max="1052" width="8.7109375" customWidth="1"/>
    <col min="1053" max="1053" width="5.5703125" customWidth="1"/>
    <col min="1054" max="1054" width="8.85546875" customWidth="1"/>
    <col min="1055" max="1055" width="5.5703125" customWidth="1"/>
    <col min="1281" max="1281" width="62.42578125" bestFit="1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42578125" bestFit="1" customWidth="1"/>
    <col min="1297" max="1297" width="9.85546875" customWidth="1"/>
    <col min="1298" max="1298" width="9.140625" customWidth="1"/>
    <col min="1299" max="1299" width="9.5703125" customWidth="1"/>
    <col min="1300" max="1300" width="9.28515625" customWidth="1"/>
    <col min="1301" max="1302" width="0" hidden="1" customWidth="1"/>
    <col min="1303" max="1303" width="9.28515625" customWidth="1"/>
    <col min="1304" max="1304" width="8.140625" customWidth="1"/>
    <col min="1305" max="1305" width="7.85546875" bestFit="1" customWidth="1"/>
    <col min="1306" max="1306" width="8.85546875" customWidth="1"/>
    <col min="1307" max="1307" width="6.85546875" customWidth="1"/>
    <col min="1308" max="1308" width="8.7109375" customWidth="1"/>
    <col min="1309" max="1309" width="5.5703125" customWidth="1"/>
    <col min="1310" max="1310" width="8.85546875" customWidth="1"/>
    <col min="1311" max="1311" width="5.5703125" customWidth="1"/>
    <col min="1537" max="1537" width="62.42578125" bestFit="1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42578125" bestFit="1" customWidth="1"/>
    <col min="1553" max="1553" width="9.85546875" customWidth="1"/>
    <col min="1554" max="1554" width="9.140625" customWidth="1"/>
    <col min="1555" max="1555" width="9.5703125" customWidth="1"/>
    <col min="1556" max="1556" width="9.28515625" customWidth="1"/>
    <col min="1557" max="1558" width="0" hidden="1" customWidth="1"/>
    <col min="1559" max="1559" width="9.28515625" customWidth="1"/>
    <col min="1560" max="1560" width="8.140625" customWidth="1"/>
    <col min="1561" max="1561" width="7.85546875" bestFit="1" customWidth="1"/>
    <col min="1562" max="1562" width="8.85546875" customWidth="1"/>
    <col min="1563" max="1563" width="6.85546875" customWidth="1"/>
    <col min="1564" max="1564" width="8.7109375" customWidth="1"/>
    <col min="1565" max="1565" width="5.5703125" customWidth="1"/>
    <col min="1566" max="1566" width="8.85546875" customWidth="1"/>
    <col min="1567" max="1567" width="5.5703125" customWidth="1"/>
    <col min="1793" max="1793" width="62.42578125" bestFit="1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42578125" bestFit="1" customWidth="1"/>
    <col min="1809" max="1809" width="9.85546875" customWidth="1"/>
    <col min="1810" max="1810" width="9.140625" customWidth="1"/>
    <col min="1811" max="1811" width="9.5703125" customWidth="1"/>
    <col min="1812" max="1812" width="9.28515625" customWidth="1"/>
    <col min="1813" max="1814" width="0" hidden="1" customWidth="1"/>
    <col min="1815" max="1815" width="9.28515625" customWidth="1"/>
    <col min="1816" max="1816" width="8.140625" customWidth="1"/>
    <col min="1817" max="1817" width="7.85546875" bestFit="1" customWidth="1"/>
    <col min="1818" max="1818" width="8.85546875" customWidth="1"/>
    <col min="1819" max="1819" width="6.85546875" customWidth="1"/>
    <col min="1820" max="1820" width="8.7109375" customWidth="1"/>
    <col min="1821" max="1821" width="5.5703125" customWidth="1"/>
    <col min="1822" max="1822" width="8.85546875" customWidth="1"/>
    <col min="1823" max="1823" width="5.5703125" customWidth="1"/>
    <col min="2049" max="2049" width="62.42578125" bestFit="1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42578125" bestFit="1" customWidth="1"/>
    <col min="2065" max="2065" width="9.85546875" customWidth="1"/>
    <col min="2066" max="2066" width="9.140625" customWidth="1"/>
    <col min="2067" max="2067" width="9.5703125" customWidth="1"/>
    <col min="2068" max="2068" width="9.28515625" customWidth="1"/>
    <col min="2069" max="2070" width="0" hidden="1" customWidth="1"/>
    <col min="2071" max="2071" width="9.28515625" customWidth="1"/>
    <col min="2072" max="2072" width="8.140625" customWidth="1"/>
    <col min="2073" max="2073" width="7.85546875" bestFit="1" customWidth="1"/>
    <col min="2074" max="2074" width="8.85546875" customWidth="1"/>
    <col min="2075" max="2075" width="6.85546875" customWidth="1"/>
    <col min="2076" max="2076" width="8.7109375" customWidth="1"/>
    <col min="2077" max="2077" width="5.5703125" customWidth="1"/>
    <col min="2078" max="2078" width="8.85546875" customWidth="1"/>
    <col min="2079" max="2079" width="5.5703125" customWidth="1"/>
    <col min="2305" max="2305" width="62.42578125" bestFit="1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42578125" bestFit="1" customWidth="1"/>
    <col min="2321" max="2321" width="9.85546875" customWidth="1"/>
    <col min="2322" max="2322" width="9.140625" customWidth="1"/>
    <col min="2323" max="2323" width="9.5703125" customWidth="1"/>
    <col min="2324" max="2324" width="9.28515625" customWidth="1"/>
    <col min="2325" max="2326" width="0" hidden="1" customWidth="1"/>
    <col min="2327" max="2327" width="9.28515625" customWidth="1"/>
    <col min="2328" max="2328" width="8.140625" customWidth="1"/>
    <col min="2329" max="2329" width="7.85546875" bestFit="1" customWidth="1"/>
    <col min="2330" max="2330" width="8.85546875" customWidth="1"/>
    <col min="2331" max="2331" width="6.85546875" customWidth="1"/>
    <col min="2332" max="2332" width="8.7109375" customWidth="1"/>
    <col min="2333" max="2333" width="5.5703125" customWidth="1"/>
    <col min="2334" max="2334" width="8.85546875" customWidth="1"/>
    <col min="2335" max="2335" width="5.5703125" customWidth="1"/>
    <col min="2561" max="2561" width="62.42578125" bestFit="1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42578125" bestFit="1" customWidth="1"/>
    <col min="2577" max="2577" width="9.85546875" customWidth="1"/>
    <col min="2578" max="2578" width="9.140625" customWidth="1"/>
    <col min="2579" max="2579" width="9.5703125" customWidth="1"/>
    <col min="2580" max="2580" width="9.28515625" customWidth="1"/>
    <col min="2581" max="2582" width="0" hidden="1" customWidth="1"/>
    <col min="2583" max="2583" width="9.28515625" customWidth="1"/>
    <col min="2584" max="2584" width="8.140625" customWidth="1"/>
    <col min="2585" max="2585" width="7.85546875" bestFit="1" customWidth="1"/>
    <col min="2586" max="2586" width="8.85546875" customWidth="1"/>
    <col min="2587" max="2587" width="6.85546875" customWidth="1"/>
    <col min="2588" max="2588" width="8.7109375" customWidth="1"/>
    <col min="2589" max="2589" width="5.5703125" customWidth="1"/>
    <col min="2590" max="2590" width="8.85546875" customWidth="1"/>
    <col min="2591" max="2591" width="5.5703125" customWidth="1"/>
    <col min="2817" max="2817" width="62.42578125" bestFit="1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42578125" bestFit="1" customWidth="1"/>
    <col min="2833" max="2833" width="9.85546875" customWidth="1"/>
    <col min="2834" max="2834" width="9.140625" customWidth="1"/>
    <col min="2835" max="2835" width="9.5703125" customWidth="1"/>
    <col min="2836" max="2836" width="9.28515625" customWidth="1"/>
    <col min="2837" max="2838" width="0" hidden="1" customWidth="1"/>
    <col min="2839" max="2839" width="9.28515625" customWidth="1"/>
    <col min="2840" max="2840" width="8.140625" customWidth="1"/>
    <col min="2841" max="2841" width="7.85546875" bestFit="1" customWidth="1"/>
    <col min="2842" max="2842" width="8.85546875" customWidth="1"/>
    <col min="2843" max="2843" width="6.85546875" customWidth="1"/>
    <col min="2844" max="2844" width="8.7109375" customWidth="1"/>
    <col min="2845" max="2845" width="5.5703125" customWidth="1"/>
    <col min="2846" max="2846" width="8.85546875" customWidth="1"/>
    <col min="2847" max="2847" width="5.5703125" customWidth="1"/>
    <col min="3073" max="3073" width="62.42578125" bestFit="1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42578125" bestFit="1" customWidth="1"/>
    <col min="3089" max="3089" width="9.85546875" customWidth="1"/>
    <col min="3090" max="3090" width="9.140625" customWidth="1"/>
    <col min="3091" max="3091" width="9.5703125" customWidth="1"/>
    <col min="3092" max="3092" width="9.28515625" customWidth="1"/>
    <col min="3093" max="3094" width="0" hidden="1" customWidth="1"/>
    <col min="3095" max="3095" width="9.28515625" customWidth="1"/>
    <col min="3096" max="3096" width="8.140625" customWidth="1"/>
    <col min="3097" max="3097" width="7.85546875" bestFit="1" customWidth="1"/>
    <col min="3098" max="3098" width="8.85546875" customWidth="1"/>
    <col min="3099" max="3099" width="6.85546875" customWidth="1"/>
    <col min="3100" max="3100" width="8.7109375" customWidth="1"/>
    <col min="3101" max="3101" width="5.5703125" customWidth="1"/>
    <col min="3102" max="3102" width="8.85546875" customWidth="1"/>
    <col min="3103" max="3103" width="5.5703125" customWidth="1"/>
    <col min="3329" max="3329" width="62.42578125" bestFit="1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42578125" bestFit="1" customWidth="1"/>
    <col min="3345" max="3345" width="9.85546875" customWidth="1"/>
    <col min="3346" max="3346" width="9.140625" customWidth="1"/>
    <col min="3347" max="3347" width="9.5703125" customWidth="1"/>
    <col min="3348" max="3348" width="9.28515625" customWidth="1"/>
    <col min="3349" max="3350" width="0" hidden="1" customWidth="1"/>
    <col min="3351" max="3351" width="9.28515625" customWidth="1"/>
    <col min="3352" max="3352" width="8.140625" customWidth="1"/>
    <col min="3353" max="3353" width="7.85546875" bestFit="1" customWidth="1"/>
    <col min="3354" max="3354" width="8.85546875" customWidth="1"/>
    <col min="3355" max="3355" width="6.85546875" customWidth="1"/>
    <col min="3356" max="3356" width="8.7109375" customWidth="1"/>
    <col min="3357" max="3357" width="5.5703125" customWidth="1"/>
    <col min="3358" max="3358" width="8.85546875" customWidth="1"/>
    <col min="3359" max="3359" width="5.5703125" customWidth="1"/>
    <col min="3585" max="3585" width="62.42578125" bestFit="1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42578125" bestFit="1" customWidth="1"/>
    <col min="3601" max="3601" width="9.85546875" customWidth="1"/>
    <col min="3602" max="3602" width="9.140625" customWidth="1"/>
    <col min="3603" max="3603" width="9.5703125" customWidth="1"/>
    <col min="3604" max="3604" width="9.28515625" customWidth="1"/>
    <col min="3605" max="3606" width="0" hidden="1" customWidth="1"/>
    <col min="3607" max="3607" width="9.28515625" customWidth="1"/>
    <col min="3608" max="3608" width="8.140625" customWidth="1"/>
    <col min="3609" max="3609" width="7.85546875" bestFit="1" customWidth="1"/>
    <col min="3610" max="3610" width="8.85546875" customWidth="1"/>
    <col min="3611" max="3611" width="6.85546875" customWidth="1"/>
    <col min="3612" max="3612" width="8.7109375" customWidth="1"/>
    <col min="3613" max="3613" width="5.5703125" customWidth="1"/>
    <col min="3614" max="3614" width="8.85546875" customWidth="1"/>
    <col min="3615" max="3615" width="5.5703125" customWidth="1"/>
    <col min="3841" max="3841" width="62.42578125" bestFit="1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42578125" bestFit="1" customWidth="1"/>
    <col min="3857" max="3857" width="9.85546875" customWidth="1"/>
    <col min="3858" max="3858" width="9.140625" customWidth="1"/>
    <col min="3859" max="3859" width="9.5703125" customWidth="1"/>
    <col min="3860" max="3860" width="9.28515625" customWidth="1"/>
    <col min="3861" max="3862" width="0" hidden="1" customWidth="1"/>
    <col min="3863" max="3863" width="9.28515625" customWidth="1"/>
    <col min="3864" max="3864" width="8.140625" customWidth="1"/>
    <col min="3865" max="3865" width="7.85546875" bestFit="1" customWidth="1"/>
    <col min="3866" max="3866" width="8.85546875" customWidth="1"/>
    <col min="3867" max="3867" width="6.85546875" customWidth="1"/>
    <col min="3868" max="3868" width="8.7109375" customWidth="1"/>
    <col min="3869" max="3869" width="5.5703125" customWidth="1"/>
    <col min="3870" max="3870" width="8.85546875" customWidth="1"/>
    <col min="3871" max="3871" width="5.5703125" customWidth="1"/>
    <col min="4097" max="4097" width="62.42578125" bestFit="1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42578125" bestFit="1" customWidth="1"/>
    <col min="4113" max="4113" width="9.85546875" customWidth="1"/>
    <col min="4114" max="4114" width="9.140625" customWidth="1"/>
    <col min="4115" max="4115" width="9.5703125" customWidth="1"/>
    <col min="4116" max="4116" width="9.28515625" customWidth="1"/>
    <col min="4117" max="4118" width="0" hidden="1" customWidth="1"/>
    <col min="4119" max="4119" width="9.28515625" customWidth="1"/>
    <col min="4120" max="4120" width="8.140625" customWidth="1"/>
    <col min="4121" max="4121" width="7.85546875" bestFit="1" customWidth="1"/>
    <col min="4122" max="4122" width="8.85546875" customWidth="1"/>
    <col min="4123" max="4123" width="6.85546875" customWidth="1"/>
    <col min="4124" max="4124" width="8.7109375" customWidth="1"/>
    <col min="4125" max="4125" width="5.5703125" customWidth="1"/>
    <col min="4126" max="4126" width="8.85546875" customWidth="1"/>
    <col min="4127" max="4127" width="5.5703125" customWidth="1"/>
    <col min="4353" max="4353" width="62.42578125" bestFit="1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42578125" bestFit="1" customWidth="1"/>
    <col min="4369" max="4369" width="9.85546875" customWidth="1"/>
    <col min="4370" max="4370" width="9.140625" customWidth="1"/>
    <col min="4371" max="4371" width="9.5703125" customWidth="1"/>
    <col min="4372" max="4372" width="9.28515625" customWidth="1"/>
    <col min="4373" max="4374" width="0" hidden="1" customWidth="1"/>
    <col min="4375" max="4375" width="9.28515625" customWidth="1"/>
    <col min="4376" max="4376" width="8.140625" customWidth="1"/>
    <col min="4377" max="4377" width="7.85546875" bestFit="1" customWidth="1"/>
    <col min="4378" max="4378" width="8.85546875" customWidth="1"/>
    <col min="4379" max="4379" width="6.85546875" customWidth="1"/>
    <col min="4380" max="4380" width="8.7109375" customWidth="1"/>
    <col min="4381" max="4381" width="5.5703125" customWidth="1"/>
    <col min="4382" max="4382" width="8.85546875" customWidth="1"/>
    <col min="4383" max="4383" width="5.5703125" customWidth="1"/>
    <col min="4609" max="4609" width="62.42578125" bestFit="1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42578125" bestFit="1" customWidth="1"/>
    <col min="4625" max="4625" width="9.85546875" customWidth="1"/>
    <col min="4626" max="4626" width="9.140625" customWidth="1"/>
    <col min="4627" max="4627" width="9.5703125" customWidth="1"/>
    <col min="4628" max="4628" width="9.28515625" customWidth="1"/>
    <col min="4629" max="4630" width="0" hidden="1" customWidth="1"/>
    <col min="4631" max="4631" width="9.28515625" customWidth="1"/>
    <col min="4632" max="4632" width="8.140625" customWidth="1"/>
    <col min="4633" max="4633" width="7.85546875" bestFit="1" customWidth="1"/>
    <col min="4634" max="4634" width="8.85546875" customWidth="1"/>
    <col min="4635" max="4635" width="6.85546875" customWidth="1"/>
    <col min="4636" max="4636" width="8.7109375" customWidth="1"/>
    <col min="4637" max="4637" width="5.5703125" customWidth="1"/>
    <col min="4638" max="4638" width="8.85546875" customWidth="1"/>
    <col min="4639" max="4639" width="5.5703125" customWidth="1"/>
    <col min="4865" max="4865" width="62.42578125" bestFit="1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42578125" bestFit="1" customWidth="1"/>
    <col min="4881" max="4881" width="9.85546875" customWidth="1"/>
    <col min="4882" max="4882" width="9.140625" customWidth="1"/>
    <col min="4883" max="4883" width="9.5703125" customWidth="1"/>
    <col min="4884" max="4884" width="9.28515625" customWidth="1"/>
    <col min="4885" max="4886" width="0" hidden="1" customWidth="1"/>
    <col min="4887" max="4887" width="9.28515625" customWidth="1"/>
    <col min="4888" max="4888" width="8.140625" customWidth="1"/>
    <col min="4889" max="4889" width="7.85546875" bestFit="1" customWidth="1"/>
    <col min="4890" max="4890" width="8.85546875" customWidth="1"/>
    <col min="4891" max="4891" width="6.85546875" customWidth="1"/>
    <col min="4892" max="4892" width="8.7109375" customWidth="1"/>
    <col min="4893" max="4893" width="5.5703125" customWidth="1"/>
    <col min="4894" max="4894" width="8.85546875" customWidth="1"/>
    <col min="4895" max="4895" width="5.5703125" customWidth="1"/>
    <col min="5121" max="5121" width="62.42578125" bestFit="1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42578125" bestFit="1" customWidth="1"/>
    <col min="5137" max="5137" width="9.85546875" customWidth="1"/>
    <col min="5138" max="5138" width="9.140625" customWidth="1"/>
    <col min="5139" max="5139" width="9.5703125" customWidth="1"/>
    <col min="5140" max="5140" width="9.28515625" customWidth="1"/>
    <col min="5141" max="5142" width="0" hidden="1" customWidth="1"/>
    <col min="5143" max="5143" width="9.28515625" customWidth="1"/>
    <col min="5144" max="5144" width="8.140625" customWidth="1"/>
    <col min="5145" max="5145" width="7.85546875" bestFit="1" customWidth="1"/>
    <col min="5146" max="5146" width="8.85546875" customWidth="1"/>
    <col min="5147" max="5147" width="6.85546875" customWidth="1"/>
    <col min="5148" max="5148" width="8.7109375" customWidth="1"/>
    <col min="5149" max="5149" width="5.5703125" customWidth="1"/>
    <col min="5150" max="5150" width="8.85546875" customWidth="1"/>
    <col min="5151" max="5151" width="5.5703125" customWidth="1"/>
    <col min="5377" max="5377" width="62.42578125" bestFit="1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42578125" bestFit="1" customWidth="1"/>
    <col min="5393" max="5393" width="9.85546875" customWidth="1"/>
    <col min="5394" max="5394" width="9.140625" customWidth="1"/>
    <col min="5395" max="5395" width="9.5703125" customWidth="1"/>
    <col min="5396" max="5396" width="9.28515625" customWidth="1"/>
    <col min="5397" max="5398" width="0" hidden="1" customWidth="1"/>
    <col min="5399" max="5399" width="9.28515625" customWidth="1"/>
    <col min="5400" max="5400" width="8.140625" customWidth="1"/>
    <col min="5401" max="5401" width="7.85546875" bestFit="1" customWidth="1"/>
    <col min="5402" max="5402" width="8.85546875" customWidth="1"/>
    <col min="5403" max="5403" width="6.85546875" customWidth="1"/>
    <col min="5404" max="5404" width="8.7109375" customWidth="1"/>
    <col min="5405" max="5405" width="5.5703125" customWidth="1"/>
    <col min="5406" max="5406" width="8.85546875" customWidth="1"/>
    <col min="5407" max="5407" width="5.5703125" customWidth="1"/>
    <col min="5633" max="5633" width="62.42578125" bestFit="1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42578125" bestFit="1" customWidth="1"/>
    <col min="5649" max="5649" width="9.85546875" customWidth="1"/>
    <col min="5650" max="5650" width="9.140625" customWidth="1"/>
    <col min="5651" max="5651" width="9.5703125" customWidth="1"/>
    <col min="5652" max="5652" width="9.28515625" customWidth="1"/>
    <col min="5653" max="5654" width="0" hidden="1" customWidth="1"/>
    <col min="5655" max="5655" width="9.28515625" customWidth="1"/>
    <col min="5656" max="5656" width="8.140625" customWidth="1"/>
    <col min="5657" max="5657" width="7.85546875" bestFit="1" customWidth="1"/>
    <col min="5658" max="5658" width="8.85546875" customWidth="1"/>
    <col min="5659" max="5659" width="6.85546875" customWidth="1"/>
    <col min="5660" max="5660" width="8.7109375" customWidth="1"/>
    <col min="5661" max="5661" width="5.5703125" customWidth="1"/>
    <col min="5662" max="5662" width="8.85546875" customWidth="1"/>
    <col min="5663" max="5663" width="5.5703125" customWidth="1"/>
    <col min="5889" max="5889" width="62.42578125" bestFit="1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42578125" bestFit="1" customWidth="1"/>
    <col min="5905" max="5905" width="9.85546875" customWidth="1"/>
    <col min="5906" max="5906" width="9.140625" customWidth="1"/>
    <col min="5907" max="5907" width="9.5703125" customWidth="1"/>
    <col min="5908" max="5908" width="9.28515625" customWidth="1"/>
    <col min="5909" max="5910" width="0" hidden="1" customWidth="1"/>
    <col min="5911" max="5911" width="9.28515625" customWidth="1"/>
    <col min="5912" max="5912" width="8.140625" customWidth="1"/>
    <col min="5913" max="5913" width="7.85546875" bestFit="1" customWidth="1"/>
    <col min="5914" max="5914" width="8.85546875" customWidth="1"/>
    <col min="5915" max="5915" width="6.85546875" customWidth="1"/>
    <col min="5916" max="5916" width="8.7109375" customWidth="1"/>
    <col min="5917" max="5917" width="5.5703125" customWidth="1"/>
    <col min="5918" max="5918" width="8.85546875" customWidth="1"/>
    <col min="5919" max="5919" width="5.5703125" customWidth="1"/>
    <col min="6145" max="6145" width="62.42578125" bestFit="1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42578125" bestFit="1" customWidth="1"/>
    <col min="6161" max="6161" width="9.85546875" customWidth="1"/>
    <col min="6162" max="6162" width="9.140625" customWidth="1"/>
    <col min="6163" max="6163" width="9.5703125" customWidth="1"/>
    <col min="6164" max="6164" width="9.28515625" customWidth="1"/>
    <col min="6165" max="6166" width="0" hidden="1" customWidth="1"/>
    <col min="6167" max="6167" width="9.28515625" customWidth="1"/>
    <col min="6168" max="6168" width="8.140625" customWidth="1"/>
    <col min="6169" max="6169" width="7.85546875" bestFit="1" customWidth="1"/>
    <col min="6170" max="6170" width="8.85546875" customWidth="1"/>
    <col min="6171" max="6171" width="6.85546875" customWidth="1"/>
    <col min="6172" max="6172" width="8.7109375" customWidth="1"/>
    <col min="6173" max="6173" width="5.5703125" customWidth="1"/>
    <col min="6174" max="6174" width="8.85546875" customWidth="1"/>
    <col min="6175" max="6175" width="5.5703125" customWidth="1"/>
    <col min="6401" max="6401" width="62.42578125" bestFit="1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42578125" bestFit="1" customWidth="1"/>
    <col min="6417" max="6417" width="9.85546875" customWidth="1"/>
    <col min="6418" max="6418" width="9.140625" customWidth="1"/>
    <col min="6419" max="6419" width="9.5703125" customWidth="1"/>
    <col min="6420" max="6420" width="9.28515625" customWidth="1"/>
    <col min="6421" max="6422" width="0" hidden="1" customWidth="1"/>
    <col min="6423" max="6423" width="9.28515625" customWidth="1"/>
    <col min="6424" max="6424" width="8.140625" customWidth="1"/>
    <col min="6425" max="6425" width="7.85546875" bestFit="1" customWidth="1"/>
    <col min="6426" max="6426" width="8.85546875" customWidth="1"/>
    <col min="6427" max="6427" width="6.85546875" customWidth="1"/>
    <col min="6428" max="6428" width="8.7109375" customWidth="1"/>
    <col min="6429" max="6429" width="5.5703125" customWidth="1"/>
    <col min="6430" max="6430" width="8.85546875" customWidth="1"/>
    <col min="6431" max="6431" width="5.5703125" customWidth="1"/>
    <col min="6657" max="6657" width="62.42578125" bestFit="1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42578125" bestFit="1" customWidth="1"/>
    <col min="6673" max="6673" width="9.85546875" customWidth="1"/>
    <col min="6674" max="6674" width="9.140625" customWidth="1"/>
    <col min="6675" max="6675" width="9.5703125" customWidth="1"/>
    <col min="6676" max="6676" width="9.28515625" customWidth="1"/>
    <col min="6677" max="6678" width="0" hidden="1" customWidth="1"/>
    <col min="6679" max="6679" width="9.28515625" customWidth="1"/>
    <col min="6680" max="6680" width="8.140625" customWidth="1"/>
    <col min="6681" max="6681" width="7.85546875" bestFit="1" customWidth="1"/>
    <col min="6682" max="6682" width="8.85546875" customWidth="1"/>
    <col min="6683" max="6683" width="6.85546875" customWidth="1"/>
    <col min="6684" max="6684" width="8.7109375" customWidth="1"/>
    <col min="6685" max="6685" width="5.5703125" customWidth="1"/>
    <col min="6686" max="6686" width="8.85546875" customWidth="1"/>
    <col min="6687" max="6687" width="5.5703125" customWidth="1"/>
    <col min="6913" max="6913" width="62.42578125" bestFit="1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42578125" bestFit="1" customWidth="1"/>
    <col min="6929" max="6929" width="9.85546875" customWidth="1"/>
    <col min="6930" max="6930" width="9.140625" customWidth="1"/>
    <col min="6931" max="6931" width="9.5703125" customWidth="1"/>
    <col min="6932" max="6932" width="9.28515625" customWidth="1"/>
    <col min="6933" max="6934" width="0" hidden="1" customWidth="1"/>
    <col min="6935" max="6935" width="9.28515625" customWidth="1"/>
    <col min="6936" max="6936" width="8.140625" customWidth="1"/>
    <col min="6937" max="6937" width="7.85546875" bestFit="1" customWidth="1"/>
    <col min="6938" max="6938" width="8.85546875" customWidth="1"/>
    <col min="6939" max="6939" width="6.85546875" customWidth="1"/>
    <col min="6940" max="6940" width="8.7109375" customWidth="1"/>
    <col min="6941" max="6941" width="5.5703125" customWidth="1"/>
    <col min="6942" max="6942" width="8.85546875" customWidth="1"/>
    <col min="6943" max="6943" width="5.5703125" customWidth="1"/>
    <col min="7169" max="7169" width="62.42578125" bestFit="1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42578125" bestFit="1" customWidth="1"/>
    <col min="7185" max="7185" width="9.85546875" customWidth="1"/>
    <col min="7186" max="7186" width="9.140625" customWidth="1"/>
    <col min="7187" max="7187" width="9.5703125" customWidth="1"/>
    <col min="7188" max="7188" width="9.28515625" customWidth="1"/>
    <col min="7189" max="7190" width="0" hidden="1" customWidth="1"/>
    <col min="7191" max="7191" width="9.28515625" customWidth="1"/>
    <col min="7192" max="7192" width="8.140625" customWidth="1"/>
    <col min="7193" max="7193" width="7.85546875" bestFit="1" customWidth="1"/>
    <col min="7194" max="7194" width="8.85546875" customWidth="1"/>
    <col min="7195" max="7195" width="6.85546875" customWidth="1"/>
    <col min="7196" max="7196" width="8.7109375" customWidth="1"/>
    <col min="7197" max="7197" width="5.5703125" customWidth="1"/>
    <col min="7198" max="7198" width="8.85546875" customWidth="1"/>
    <col min="7199" max="7199" width="5.5703125" customWidth="1"/>
    <col min="7425" max="7425" width="62.42578125" bestFit="1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42578125" bestFit="1" customWidth="1"/>
    <col min="7441" max="7441" width="9.85546875" customWidth="1"/>
    <col min="7442" max="7442" width="9.140625" customWidth="1"/>
    <col min="7443" max="7443" width="9.5703125" customWidth="1"/>
    <col min="7444" max="7444" width="9.28515625" customWidth="1"/>
    <col min="7445" max="7446" width="0" hidden="1" customWidth="1"/>
    <col min="7447" max="7447" width="9.28515625" customWidth="1"/>
    <col min="7448" max="7448" width="8.140625" customWidth="1"/>
    <col min="7449" max="7449" width="7.85546875" bestFit="1" customWidth="1"/>
    <col min="7450" max="7450" width="8.85546875" customWidth="1"/>
    <col min="7451" max="7451" width="6.85546875" customWidth="1"/>
    <col min="7452" max="7452" width="8.7109375" customWidth="1"/>
    <col min="7453" max="7453" width="5.5703125" customWidth="1"/>
    <col min="7454" max="7454" width="8.85546875" customWidth="1"/>
    <col min="7455" max="7455" width="5.5703125" customWidth="1"/>
    <col min="7681" max="7681" width="62.42578125" bestFit="1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42578125" bestFit="1" customWidth="1"/>
    <col min="7697" max="7697" width="9.85546875" customWidth="1"/>
    <col min="7698" max="7698" width="9.140625" customWidth="1"/>
    <col min="7699" max="7699" width="9.5703125" customWidth="1"/>
    <col min="7700" max="7700" width="9.28515625" customWidth="1"/>
    <col min="7701" max="7702" width="0" hidden="1" customWidth="1"/>
    <col min="7703" max="7703" width="9.28515625" customWidth="1"/>
    <col min="7704" max="7704" width="8.140625" customWidth="1"/>
    <col min="7705" max="7705" width="7.85546875" bestFit="1" customWidth="1"/>
    <col min="7706" max="7706" width="8.85546875" customWidth="1"/>
    <col min="7707" max="7707" width="6.85546875" customWidth="1"/>
    <col min="7708" max="7708" width="8.7109375" customWidth="1"/>
    <col min="7709" max="7709" width="5.5703125" customWidth="1"/>
    <col min="7710" max="7710" width="8.85546875" customWidth="1"/>
    <col min="7711" max="7711" width="5.5703125" customWidth="1"/>
    <col min="7937" max="7937" width="62.42578125" bestFit="1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42578125" bestFit="1" customWidth="1"/>
    <col min="7953" max="7953" width="9.85546875" customWidth="1"/>
    <col min="7954" max="7954" width="9.140625" customWidth="1"/>
    <col min="7955" max="7955" width="9.5703125" customWidth="1"/>
    <col min="7956" max="7956" width="9.28515625" customWidth="1"/>
    <col min="7957" max="7958" width="0" hidden="1" customWidth="1"/>
    <col min="7959" max="7959" width="9.28515625" customWidth="1"/>
    <col min="7960" max="7960" width="8.140625" customWidth="1"/>
    <col min="7961" max="7961" width="7.85546875" bestFit="1" customWidth="1"/>
    <col min="7962" max="7962" width="8.85546875" customWidth="1"/>
    <col min="7963" max="7963" width="6.85546875" customWidth="1"/>
    <col min="7964" max="7964" width="8.7109375" customWidth="1"/>
    <col min="7965" max="7965" width="5.5703125" customWidth="1"/>
    <col min="7966" max="7966" width="8.85546875" customWidth="1"/>
    <col min="7967" max="7967" width="5.5703125" customWidth="1"/>
    <col min="8193" max="8193" width="62.42578125" bestFit="1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42578125" bestFit="1" customWidth="1"/>
    <col min="8209" max="8209" width="9.85546875" customWidth="1"/>
    <col min="8210" max="8210" width="9.140625" customWidth="1"/>
    <col min="8211" max="8211" width="9.5703125" customWidth="1"/>
    <col min="8212" max="8212" width="9.28515625" customWidth="1"/>
    <col min="8213" max="8214" width="0" hidden="1" customWidth="1"/>
    <col min="8215" max="8215" width="9.28515625" customWidth="1"/>
    <col min="8216" max="8216" width="8.140625" customWidth="1"/>
    <col min="8217" max="8217" width="7.85546875" bestFit="1" customWidth="1"/>
    <col min="8218" max="8218" width="8.85546875" customWidth="1"/>
    <col min="8219" max="8219" width="6.85546875" customWidth="1"/>
    <col min="8220" max="8220" width="8.7109375" customWidth="1"/>
    <col min="8221" max="8221" width="5.5703125" customWidth="1"/>
    <col min="8222" max="8222" width="8.85546875" customWidth="1"/>
    <col min="8223" max="8223" width="5.5703125" customWidth="1"/>
    <col min="8449" max="8449" width="62.42578125" bestFit="1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42578125" bestFit="1" customWidth="1"/>
    <col min="8465" max="8465" width="9.85546875" customWidth="1"/>
    <col min="8466" max="8466" width="9.140625" customWidth="1"/>
    <col min="8467" max="8467" width="9.5703125" customWidth="1"/>
    <col min="8468" max="8468" width="9.28515625" customWidth="1"/>
    <col min="8469" max="8470" width="0" hidden="1" customWidth="1"/>
    <col min="8471" max="8471" width="9.28515625" customWidth="1"/>
    <col min="8472" max="8472" width="8.140625" customWidth="1"/>
    <col min="8473" max="8473" width="7.85546875" bestFit="1" customWidth="1"/>
    <col min="8474" max="8474" width="8.85546875" customWidth="1"/>
    <col min="8475" max="8475" width="6.85546875" customWidth="1"/>
    <col min="8476" max="8476" width="8.7109375" customWidth="1"/>
    <col min="8477" max="8477" width="5.5703125" customWidth="1"/>
    <col min="8478" max="8478" width="8.85546875" customWidth="1"/>
    <col min="8479" max="8479" width="5.5703125" customWidth="1"/>
    <col min="8705" max="8705" width="62.42578125" bestFit="1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42578125" bestFit="1" customWidth="1"/>
    <col min="8721" max="8721" width="9.85546875" customWidth="1"/>
    <col min="8722" max="8722" width="9.140625" customWidth="1"/>
    <col min="8723" max="8723" width="9.5703125" customWidth="1"/>
    <col min="8724" max="8724" width="9.28515625" customWidth="1"/>
    <col min="8725" max="8726" width="0" hidden="1" customWidth="1"/>
    <col min="8727" max="8727" width="9.28515625" customWidth="1"/>
    <col min="8728" max="8728" width="8.140625" customWidth="1"/>
    <col min="8729" max="8729" width="7.85546875" bestFit="1" customWidth="1"/>
    <col min="8730" max="8730" width="8.85546875" customWidth="1"/>
    <col min="8731" max="8731" width="6.85546875" customWidth="1"/>
    <col min="8732" max="8732" width="8.7109375" customWidth="1"/>
    <col min="8733" max="8733" width="5.5703125" customWidth="1"/>
    <col min="8734" max="8734" width="8.85546875" customWidth="1"/>
    <col min="8735" max="8735" width="5.5703125" customWidth="1"/>
    <col min="8961" max="8961" width="62.42578125" bestFit="1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42578125" bestFit="1" customWidth="1"/>
    <col min="8977" max="8977" width="9.85546875" customWidth="1"/>
    <col min="8978" max="8978" width="9.140625" customWidth="1"/>
    <col min="8979" max="8979" width="9.5703125" customWidth="1"/>
    <col min="8980" max="8980" width="9.28515625" customWidth="1"/>
    <col min="8981" max="8982" width="0" hidden="1" customWidth="1"/>
    <col min="8983" max="8983" width="9.28515625" customWidth="1"/>
    <col min="8984" max="8984" width="8.140625" customWidth="1"/>
    <col min="8985" max="8985" width="7.85546875" bestFit="1" customWidth="1"/>
    <col min="8986" max="8986" width="8.85546875" customWidth="1"/>
    <col min="8987" max="8987" width="6.85546875" customWidth="1"/>
    <col min="8988" max="8988" width="8.7109375" customWidth="1"/>
    <col min="8989" max="8989" width="5.5703125" customWidth="1"/>
    <col min="8990" max="8990" width="8.85546875" customWidth="1"/>
    <col min="8991" max="8991" width="5.5703125" customWidth="1"/>
    <col min="9217" max="9217" width="62.42578125" bestFit="1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42578125" bestFit="1" customWidth="1"/>
    <col min="9233" max="9233" width="9.85546875" customWidth="1"/>
    <col min="9234" max="9234" width="9.140625" customWidth="1"/>
    <col min="9235" max="9235" width="9.5703125" customWidth="1"/>
    <col min="9236" max="9236" width="9.28515625" customWidth="1"/>
    <col min="9237" max="9238" width="0" hidden="1" customWidth="1"/>
    <col min="9239" max="9239" width="9.28515625" customWidth="1"/>
    <col min="9240" max="9240" width="8.140625" customWidth="1"/>
    <col min="9241" max="9241" width="7.85546875" bestFit="1" customWidth="1"/>
    <col min="9242" max="9242" width="8.85546875" customWidth="1"/>
    <col min="9243" max="9243" width="6.85546875" customWidth="1"/>
    <col min="9244" max="9244" width="8.7109375" customWidth="1"/>
    <col min="9245" max="9245" width="5.5703125" customWidth="1"/>
    <col min="9246" max="9246" width="8.85546875" customWidth="1"/>
    <col min="9247" max="9247" width="5.5703125" customWidth="1"/>
    <col min="9473" max="9473" width="62.42578125" bestFit="1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42578125" bestFit="1" customWidth="1"/>
    <col min="9489" max="9489" width="9.85546875" customWidth="1"/>
    <col min="9490" max="9490" width="9.140625" customWidth="1"/>
    <col min="9491" max="9491" width="9.5703125" customWidth="1"/>
    <col min="9492" max="9492" width="9.28515625" customWidth="1"/>
    <col min="9493" max="9494" width="0" hidden="1" customWidth="1"/>
    <col min="9495" max="9495" width="9.28515625" customWidth="1"/>
    <col min="9496" max="9496" width="8.140625" customWidth="1"/>
    <col min="9497" max="9497" width="7.85546875" bestFit="1" customWidth="1"/>
    <col min="9498" max="9498" width="8.85546875" customWidth="1"/>
    <col min="9499" max="9499" width="6.85546875" customWidth="1"/>
    <col min="9500" max="9500" width="8.7109375" customWidth="1"/>
    <col min="9501" max="9501" width="5.5703125" customWidth="1"/>
    <col min="9502" max="9502" width="8.85546875" customWidth="1"/>
    <col min="9503" max="9503" width="5.5703125" customWidth="1"/>
    <col min="9729" max="9729" width="62.42578125" bestFit="1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42578125" bestFit="1" customWidth="1"/>
    <col min="9745" max="9745" width="9.85546875" customWidth="1"/>
    <col min="9746" max="9746" width="9.140625" customWidth="1"/>
    <col min="9747" max="9747" width="9.5703125" customWidth="1"/>
    <col min="9748" max="9748" width="9.28515625" customWidth="1"/>
    <col min="9749" max="9750" width="0" hidden="1" customWidth="1"/>
    <col min="9751" max="9751" width="9.28515625" customWidth="1"/>
    <col min="9752" max="9752" width="8.140625" customWidth="1"/>
    <col min="9753" max="9753" width="7.85546875" bestFit="1" customWidth="1"/>
    <col min="9754" max="9754" width="8.85546875" customWidth="1"/>
    <col min="9755" max="9755" width="6.85546875" customWidth="1"/>
    <col min="9756" max="9756" width="8.7109375" customWidth="1"/>
    <col min="9757" max="9757" width="5.5703125" customWidth="1"/>
    <col min="9758" max="9758" width="8.85546875" customWidth="1"/>
    <col min="9759" max="9759" width="5.5703125" customWidth="1"/>
    <col min="9985" max="9985" width="62.42578125" bestFit="1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42578125" bestFit="1" customWidth="1"/>
    <col min="10001" max="10001" width="9.85546875" customWidth="1"/>
    <col min="10002" max="10002" width="9.140625" customWidth="1"/>
    <col min="10003" max="10003" width="9.5703125" customWidth="1"/>
    <col min="10004" max="10004" width="9.28515625" customWidth="1"/>
    <col min="10005" max="10006" width="0" hidden="1" customWidth="1"/>
    <col min="10007" max="10007" width="9.28515625" customWidth="1"/>
    <col min="10008" max="10008" width="8.140625" customWidth="1"/>
    <col min="10009" max="10009" width="7.85546875" bestFit="1" customWidth="1"/>
    <col min="10010" max="10010" width="8.85546875" customWidth="1"/>
    <col min="10011" max="10011" width="6.85546875" customWidth="1"/>
    <col min="10012" max="10012" width="8.7109375" customWidth="1"/>
    <col min="10013" max="10013" width="5.5703125" customWidth="1"/>
    <col min="10014" max="10014" width="8.85546875" customWidth="1"/>
    <col min="10015" max="10015" width="5.5703125" customWidth="1"/>
    <col min="10241" max="10241" width="62.42578125" bestFit="1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42578125" bestFit="1" customWidth="1"/>
    <col min="10257" max="10257" width="9.85546875" customWidth="1"/>
    <col min="10258" max="10258" width="9.140625" customWidth="1"/>
    <col min="10259" max="10259" width="9.5703125" customWidth="1"/>
    <col min="10260" max="10260" width="9.28515625" customWidth="1"/>
    <col min="10261" max="10262" width="0" hidden="1" customWidth="1"/>
    <col min="10263" max="10263" width="9.28515625" customWidth="1"/>
    <col min="10264" max="10264" width="8.140625" customWidth="1"/>
    <col min="10265" max="10265" width="7.85546875" bestFit="1" customWidth="1"/>
    <col min="10266" max="10266" width="8.85546875" customWidth="1"/>
    <col min="10267" max="10267" width="6.85546875" customWidth="1"/>
    <col min="10268" max="10268" width="8.7109375" customWidth="1"/>
    <col min="10269" max="10269" width="5.5703125" customWidth="1"/>
    <col min="10270" max="10270" width="8.85546875" customWidth="1"/>
    <col min="10271" max="10271" width="5.5703125" customWidth="1"/>
    <col min="10497" max="10497" width="62.42578125" bestFit="1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42578125" bestFit="1" customWidth="1"/>
    <col min="10513" max="10513" width="9.85546875" customWidth="1"/>
    <col min="10514" max="10514" width="9.140625" customWidth="1"/>
    <col min="10515" max="10515" width="9.5703125" customWidth="1"/>
    <col min="10516" max="10516" width="9.28515625" customWidth="1"/>
    <col min="10517" max="10518" width="0" hidden="1" customWidth="1"/>
    <col min="10519" max="10519" width="9.28515625" customWidth="1"/>
    <col min="10520" max="10520" width="8.140625" customWidth="1"/>
    <col min="10521" max="10521" width="7.85546875" bestFit="1" customWidth="1"/>
    <col min="10522" max="10522" width="8.85546875" customWidth="1"/>
    <col min="10523" max="10523" width="6.85546875" customWidth="1"/>
    <col min="10524" max="10524" width="8.7109375" customWidth="1"/>
    <col min="10525" max="10525" width="5.5703125" customWidth="1"/>
    <col min="10526" max="10526" width="8.85546875" customWidth="1"/>
    <col min="10527" max="10527" width="5.5703125" customWidth="1"/>
    <col min="10753" max="10753" width="62.42578125" bestFit="1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42578125" bestFit="1" customWidth="1"/>
    <col min="10769" max="10769" width="9.85546875" customWidth="1"/>
    <col min="10770" max="10770" width="9.140625" customWidth="1"/>
    <col min="10771" max="10771" width="9.5703125" customWidth="1"/>
    <col min="10772" max="10772" width="9.28515625" customWidth="1"/>
    <col min="10773" max="10774" width="0" hidden="1" customWidth="1"/>
    <col min="10775" max="10775" width="9.28515625" customWidth="1"/>
    <col min="10776" max="10776" width="8.140625" customWidth="1"/>
    <col min="10777" max="10777" width="7.85546875" bestFit="1" customWidth="1"/>
    <col min="10778" max="10778" width="8.85546875" customWidth="1"/>
    <col min="10779" max="10779" width="6.85546875" customWidth="1"/>
    <col min="10780" max="10780" width="8.7109375" customWidth="1"/>
    <col min="10781" max="10781" width="5.5703125" customWidth="1"/>
    <col min="10782" max="10782" width="8.85546875" customWidth="1"/>
    <col min="10783" max="10783" width="5.5703125" customWidth="1"/>
    <col min="11009" max="11009" width="62.42578125" bestFit="1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42578125" bestFit="1" customWidth="1"/>
    <col min="11025" max="11025" width="9.85546875" customWidth="1"/>
    <col min="11026" max="11026" width="9.140625" customWidth="1"/>
    <col min="11027" max="11027" width="9.5703125" customWidth="1"/>
    <col min="11028" max="11028" width="9.28515625" customWidth="1"/>
    <col min="11029" max="11030" width="0" hidden="1" customWidth="1"/>
    <col min="11031" max="11031" width="9.28515625" customWidth="1"/>
    <col min="11032" max="11032" width="8.140625" customWidth="1"/>
    <col min="11033" max="11033" width="7.85546875" bestFit="1" customWidth="1"/>
    <col min="11034" max="11034" width="8.85546875" customWidth="1"/>
    <col min="11035" max="11035" width="6.85546875" customWidth="1"/>
    <col min="11036" max="11036" width="8.7109375" customWidth="1"/>
    <col min="11037" max="11037" width="5.5703125" customWidth="1"/>
    <col min="11038" max="11038" width="8.85546875" customWidth="1"/>
    <col min="11039" max="11039" width="5.5703125" customWidth="1"/>
    <col min="11265" max="11265" width="62.42578125" bestFit="1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42578125" bestFit="1" customWidth="1"/>
    <col min="11281" max="11281" width="9.85546875" customWidth="1"/>
    <col min="11282" max="11282" width="9.140625" customWidth="1"/>
    <col min="11283" max="11283" width="9.5703125" customWidth="1"/>
    <col min="11284" max="11284" width="9.28515625" customWidth="1"/>
    <col min="11285" max="11286" width="0" hidden="1" customWidth="1"/>
    <col min="11287" max="11287" width="9.28515625" customWidth="1"/>
    <col min="11288" max="11288" width="8.140625" customWidth="1"/>
    <col min="11289" max="11289" width="7.85546875" bestFit="1" customWidth="1"/>
    <col min="11290" max="11290" width="8.85546875" customWidth="1"/>
    <col min="11291" max="11291" width="6.85546875" customWidth="1"/>
    <col min="11292" max="11292" width="8.7109375" customWidth="1"/>
    <col min="11293" max="11293" width="5.5703125" customWidth="1"/>
    <col min="11294" max="11294" width="8.85546875" customWidth="1"/>
    <col min="11295" max="11295" width="5.5703125" customWidth="1"/>
    <col min="11521" max="11521" width="62.42578125" bestFit="1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42578125" bestFit="1" customWidth="1"/>
    <col min="11537" max="11537" width="9.85546875" customWidth="1"/>
    <col min="11538" max="11538" width="9.140625" customWidth="1"/>
    <col min="11539" max="11539" width="9.5703125" customWidth="1"/>
    <col min="11540" max="11540" width="9.28515625" customWidth="1"/>
    <col min="11541" max="11542" width="0" hidden="1" customWidth="1"/>
    <col min="11543" max="11543" width="9.28515625" customWidth="1"/>
    <col min="11544" max="11544" width="8.140625" customWidth="1"/>
    <col min="11545" max="11545" width="7.85546875" bestFit="1" customWidth="1"/>
    <col min="11546" max="11546" width="8.85546875" customWidth="1"/>
    <col min="11547" max="11547" width="6.85546875" customWidth="1"/>
    <col min="11548" max="11548" width="8.7109375" customWidth="1"/>
    <col min="11549" max="11549" width="5.5703125" customWidth="1"/>
    <col min="11550" max="11550" width="8.85546875" customWidth="1"/>
    <col min="11551" max="11551" width="5.5703125" customWidth="1"/>
    <col min="11777" max="11777" width="62.42578125" bestFit="1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42578125" bestFit="1" customWidth="1"/>
    <col min="11793" max="11793" width="9.85546875" customWidth="1"/>
    <col min="11794" max="11794" width="9.140625" customWidth="1"/>
    <col min="11795" max="11795" width="9.5703125" customWidth="1"/>
    <col min="11796" max="11796" width="9.28515625" customWidth="1"/>
    <col min="11797" max="11798" width="0" hidden="1" customWidth="1"/>
    <col min="11799" max="11799" width="9.28515625" customWidth="1"/>
    <col min="11800" max="11800" width="8.140625" customWidth="1"/>
    <col min="11801" max="11801" width="7.85546875" bestFit="1" customWidth="1"/>
    <col min="11802" max="11802" width="8.85546875" customWidth="1"/>
    <col min="11803" max="11803" width="6.85546875" customWidth="1"/>
    <col min="11804" max="11804" width="8.7109375" customWidth="1"/>
    <col min="11805" max="11805" width="5.5703125" customWidth="1"/>
    <col min="11806" max="11806" width="8.85546875" customWidth="1"/>
    <col min="11807" max="11807" width="5.5703125" customWidth="1"/>
    <col min="12033" max="12033" width="62.42578125" bestFit="1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42578125" bestFit="1" customWidth="1"/>
    <col min="12049" max="12049" width="9.85546875" customWidth="1"/>
    <col min="12050" max="12050" width="9.140625" customWidth="1"/>
    <col min="12051" max="12051" width="9.5703125" customWidth="1"/>
    <col min="12052" max="12052" width="9.28515625" customWidth="1"/>
    <col min="12053" max="12054" width="0" hidden="1" customWidth="1"/>
    <col min="12055" max="12055" width="9.28515625" customWidth="1"/>
    <col min="12056" max="12056" width="8.140625" customWidth="1"/>
    <col min="12057" max="12057" width="7.85546875" bestFit="1" customWidth="1"/>
    <col min="12058" max="12058" width="8.85546875" customWidth="1"/>
    <col min="12059" max="12059" width="6.85546875" customWidth="1"/>
    <col min="12060" max="12060" width="8.7109375" customWidth="1"/>
    <col min="12061" max="12061" width="5.5703125" customWidth="1"/>
    <col min="12062" max="12062" width="8.85546875" customWidth="1"/>
    <col min="12063" max="12063" width="5.5703125" customWidth="1"/>
    <col min="12289" max="12289" width="62.42578125" bestFit="1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42578125" bestFit="1" customWidth="1"/>
    <col min="12305" max="12305" width="9.85546875" customWidth="1"/>
    <col min="12306" max="12306" width="9.140625" customWidth="1"/>
    <col min="12307" max="12307" width="9.5703125" customWidth="1"/>
    <col min="12308" max="12308" width="9.28515625" customWidth="1"/>
    <col min="12309" max="12310" width="0" hidden="1" customWidth="1"/>
    <col min="12311" max="12311" width="9.28515625" customWidth="1"/>
    <col min="12312" max="12312" width="8.140625" customWidth="1"/>
    <col min="12313" max="12313" width="7.85546875" bestFit="1" customWidth="1"/>
    <col min="12314" max="12314" width="8.85546875" customWidth="1"/>
    <col min="12315" max="12315" width="6.85546875" customWidth="1"/>
    <col min="12316" max="12316" width="8.7109375" customWidth="1"/>
    <col min="12317" max="12317" width="5.5703125" customWidth="1"/>
    <col min="12318" max="12318" width="8.85546875" customWidth="1"/>
    <col min="12319" max="12319" width="5.5703125" customWidth="1"/>
    <col min="12545" max="12545" width="62.42578125" bestFit="1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42578125" bestFit="1" customWidth="1"/>
    <col min="12561" max="12561" width="9.85546875" customWidth="1"/>
    <col min="12562" max="12562" width="9.140625" customWidth="1"/>
    <col min="12563" max="12563" width="9.5703125" customWidth="1"/>
    <col min="12564" max="12564" width="9.28515625" customWidth="1"/>
    <col min="12565" max="12566" width="0" hidden="1" customWidth="1"/>
    <col min="12567" max="12567" width="9.28515625" customWidth="1"/>
    <col min="12568" max="12568" width="8.140625" customWidth="1"/>
    <col min="12569" max="12569" width="7.85546875" bestFit="1" customWidth="1"/>
    <col min="12570" max="12570" width="8.85546875" customWidth="1"/>
    <col min="12571" max="12571" width="6.85546875" customWidth="1"/>
    <col min="12572" max="12572" width="8.7109375" customWidth="1"/>
    <col min="12573" max="12573" width="5.5703125" customWidth="1"/>
    <col min="12574" max="12574" width="8.85546875" customWidth="1"/>
    <col min="12575" max="12575" width="5.5703125" customWidth="1"/>
    <col min="12801" max="12801" width="62.42578125" bestFit="1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42578125" bestFit="1" customWidth="1"/>
    <col min="12817" max="12817" width="9.85546875" customWidth="1"/>
    <col min="12818" max="12818" width="9.140625" customWidth="1"/>
    <col min="12819" max="12819" width="9.5703125" customWidth="1"/>
    <col min="12820" max="12820" width="9.28515625" customWidth="1"/>
    <col min="12821" max="12822" width="0" hidden="1" customWidth="1"/>
    <col min="12823" max="12823" width="9.28515625" customWidth="1"/>
    <col min="12824" max="12824" width="8.140625" customWidth="1"/>
    <col min="12825" max="12825" width="7.85546875" bestFit="1" customWidth="1"/>
    <col min="12826" max="12826" width="8.85546875" customWidth="1"/>
    <col min="12827" max="12827" width="6.85546875" customWidth="1"/>
    <col min="12828" max="12828" width="8.7109375" customWidth="1"/>
    <col min="12829" max="12829" width="5.5703125" customWidth="1"/>
    <col min="12830" max="12830" width="8.85546875" customWidth="1"/>
    <col min="12831" max="12831" width="5.5703125" customWidth="1"/>
    <col min="13057" max="13057" width="62.42578125" bestFit="1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42578125" bestFit="1" customWidth="1"/>
    <col min="13073" max="13073" width="9.85546875" customWidth="1"/>
    <col min="13074" max="13074" width="9.140625" customWidth="1"/>
    <col min="13075" max="13075" width="9.5703125" customWidth="1"/>
    <col min="13076" max="13076" width="9.28515625" customWidth="1"/>
    <col min="13077" max="13078" width="0" hidden="1" customWidth="1"/>
    <col min="13079" max="13079" width="9.28515625" customWidth="1"/>
    <col min="13080" max="13080" width="8.140625" customWidth="1"/>
    <col min="13081" max="13081" width="7.85546875" bestFit="1" customWidth="1"/>
    <col min="13082" max="13082" width="8.85546875" customWidth="1"/>
    <col min="13083" max="13083" width="6.85546875" customWidth="1"/>
    <col min="13084" max="13084" width="8.7109375" customWidth="1"/>
    <col min="13085" max="13085" width="5.5703125" customWidth="1"/>
    <col min="13086" max="13086" width="8.85546875" customWidth="1"/>
    <col min="13087" max="13087" width="5.5703125" customWidth="1"/>
    <col min="13313" max="13313" width="62.42578125" bestFit="1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42578125" bestFit="1" customWidth="1"/>
    <col min="13329" max="13329" width="9.85546875" customWidth="1"/>
    <col min="13330" max="13330" width="9.140625" customWidth="1"/>
    <col min="13331" max="13331" width="9.5703125" customWidth="1"/>
    <col min="13332" max="13332" width="9.28515625" customWidth="1"/>
    <col min="13333" max="13334" width="0" hidden="1" customWidth="1"/>
    <col min="13335" max="13335" width="9.28515625" customWidth="1"/>
    <col min="13336" max="13336" width="8.140625" customWidth="1"/>
    <col min="13337" max="13337" width="7.85546875" bestFit="1" customWidth="1"/>
    <col min="13338" max="13338" width="8.85546875" customWidth="1"/>
    <col min="13339" max="13339" width="6.85546875" customWidth="1"/>
    <col min="13340" max="13340" width="8.7109375" customWidth="1"/>
    <col min="13341" max="13341" width="5.5703125" customWidth="1"/>
    <col min="13342" max="13342" width="8.85546875" customWidth="1"/>
    <col min="13343" max="13343" width="5.5703125" customWidth="1"/>
    <col min="13569" max="13569" width="62.42578125" bestFit="1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42578125" bestFit="1" customWidth="1"/>
    <col min="13585" max="13585" width="9.85546875" customWidth="1"/>
    <col min="13586" max="13586" width="9.140625" customWidth="1"/>
    <col min="13587" max="13587" width="9.5703125" customWidth="1"/>
    <col min="13588" max="13588" width="9.28515625" customWidth="1"/>
    <col min="13589" max="13590" width="0" hidden="1" customWidth="1"/>
    <col min="13591" max="13591" width="9.28515625" customWidth="1"/>
    <col min="13592" max="13592" width="8.140625" customWidth="1"/>
    <col min="13593" max="13593" width="7.85546875" bestFit="1" customWidth="1"/>
    <col min="13594" max="13594" width="8.85546875" customWidth="1"/>
    <col min="13595" max="13595" width="6.85546875" customWidth="1"/>
    <col min="13596" max="13596" width="8.7109375" customWidth="1"/>
    <col min="13597" max="13597" width="5.5703125" customWidth="1"/>
    <col min="13598" max="13598" width="8.85546875" customWidth="1"/>
    <col min="13599" max="13599" width="5.5703125" customWidth="1"/>
    <col min="13825" max="13825" width="62.42578125" bestFit="1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42578125" bestFit="1" customWidth="1"/>
    <col min="13841" max="13841" width="9.85546875" customWidth="1"/>
    <col min="13842" max="13842" width="9.140625" customWidth="1"/>
    <col min="13843" max="13843" width="9.5703125" customWidth="1"/>
    <col min="13844" max="13844" width="9.28515625" customWidth="1"/>
    <col min="13845" max="13846" width="0" hidden="1" customWidth="1"/>
    <col min="13847" max="13847" width="9.28515625" customWidth="1"/>
    <col min="13848" max="13848" width="8.140625" customWidth="1"/>
    <col min="13849" max="13849" width="7.85546875" bestFit="1" customWidth="1"/>
    <col min="13850" max="13850" width="8.85546875" customWidth="1"/>
    <col min="13851" max="13851" width="6.85546875" customWidth="1"/>
    <col min="13852" max="13852" width="8.7109375" customWidth="1"/>
    <col min="13853" max="13853" width="5.5703125" customWidth="1"/>
    <col min="13854" max="13854" width="8.85546875" customWidth="1"/>
    <col min="13855" max="13855" width="5.5703125" customWidth="1"/>
    <col min="14081" max="14081" width="62.42578125" bestFit="1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42578125" bestFit="1" customWidth="1"/>
    <col min="14097" max="14097" width="9.85546875" customWidth="1"/>
    <col min="14098" max="14098" width="9.140625" customWidth="1"/>
    <col min="14099" max="14099" width="9.5703125" customWidth="1"/>
    <col min="14100" max="14100" width="9.28515625" customWidth="1"/>
    <col min="14101" max="14102" width="0" hidden="1" customWidth="1"/>
    <col min="14103" max="14103" width="9.28515625" customWidth="1"/>
    <col min="14104" max="14104" width="8.140625" customWidth="1"/>
    <col min="14105" max="14105" width="7.85546875" bestFit="1" customWidth="1"/>
    <col min="14106" max="14106" width="8.85546875" customWidth="1"/>
    <col min="14107" max="14107" width="6.85546875" customWidth="1"/>
    <col min="14108" max="14108" width="8.7109375" customWidth="1"/>
    <col min="14109" max="14109" width="5.5703125" customWidth="1"/>
    <col min="14110" max="14110" width="8.85546875" customWidth="1"/>
    <col min="14111" max="14111" width="5.5703125" customWidth="1"/>
    <col min="14337" max="14337" width="62.42578125" bestFit="1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42578125" bestFit="1" customWidth="1"/>
    <col min="14353" max="14353" width="9.85546875" customWidth="1"/>
    <col min="14354" max="14354" width="9.140625" customWidth="1"/>
    <col min="14355" max="14355" width="9.5703125" customWidth="1"/>
    <col min="14356" max="14356" width="9.28515625" customWidth="1"/>
    <col min="14357" max="14358" width="0" hidden="1" customWidth="1"/>
    <col min="14359" max="14359" width="9.28515625" customWidth="1"/>
    <col min="14360" max="14360" width="8.140625" customWidth="1"/>
    <col min="14361" max="14361" width="7.85546875" bestFit="1" customWidth="1"/>
    <col min="14362" max="14362" width="8.85546875" customWidth="1"/>
    <col min="14363" max="14363" width="6.85546875" customWidth="1"/>
    <col min="14364" max="14364" width="8.7109375" customWidth="1"/>
    <col min="14365" max="14365" width="5.5703125" customWidth="1"/>
    <col min="14366" max="14366" width="8.85546875" customWidth="1"/>
    <col min="14367" max="14367" width="5.5703125" customWidth="1"/>
    <col min="14593" max="14593" width="62.42578125" bestFit="1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42578125" bestFit="1" customWidth="1"/>
    <col min="14609" max="14609" width="9.85546875" customWidth="1"/>
    <col min="14610" max="14610" width="9.140625" customWidth="1"/>
    <col min="14611" max="14611" width="9.5703125" customWidth="1"/>
    <col min="14612" max="14612" width="9.28515625" customWidth="1"/>
    <col min="14613" max="14614" width="0" hidden="1" customWidth="1"/>
    <col min="14615" max="14615" width="9.28515625" customWidth="1"/>
    <col min="14616" max="14616" width="8.140625" customWidth="1"/>
    <col min="14617" max="14617" width="7.85546875" bestFit="1" customWidth="1"/>
    <col min="14618" max="14618" width="8.85546875" customWidth="1"/>
    <col min="14619" max="14619" width="6.85546875" customWidth="1"/>
    <col min="14620" max="14620" width="8.7109375" customWidth="1"/>
    <col min="14621" max="14621" width="5.5703125" customWidth="1"/>
    <col min="14622" max="14622" width="8.85546875" customWidth="1"/>
    <col min="14623" max="14623" width="5.5703125" customWidth="1"/>
    <col min="14849" max="14849" width="62.42578125" bestFit="1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42578125" bestFit="1" customWidth="1"/>
    <col min="14865" max="14865" width="9.85546875" customWidth="1"/>
    <col min="14866" max="14866" width="9.140625" customWidth="1"/>
    <col min="14867" max="14867" width="9.5703125" customWidth="1"/>
    <col min="14868" max="14868" width="9.28515625" customWidth="1"/>
    <col min="14869" max="14870" width="0" hidden="1" customWidth="1"/>
    <col min="14871" max="14871" width="9.28515625" customWidth="1"/>
    <col min="14872" max="14872" width="8.140625" customWidth="1"/>
    <col min="14873" max="14873" width="7.85546875" bestFit="1" customWidth="1"/>
    <col min="14874" max="14874" width="8.85546875" customWidth="1"/>
    <col min="14875" max="14875" width="6.85546875" customWidth="1"/>
    <col min="14876" max="14876" width="8.7109375" customWidth="1"/>
    <col min="14877" max="14877" width="5.5703125" customWidth="1"/>
    <col min="14878" max="14878" width="8.85546875" customWidth="1"/>
    <col min="14879" max="14879" width="5.5703125" customWidth="1"/>
    <col min="15105" max="15105" width="62.42578125" bestFit="1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42578125" bestFit="1" customWidth="1"/>
    <col min="15121" max="15121" width="9.85546875" customWidth="1"/>
    <col min="15122" max="15122" width="9.140625" customWidth="1"/>
    <col min="15123" max="15123" width="9.5703125" customWidth="1"/>
    <col min="15124" max="15124" width="9.28515625" customWidth="1"/>
    <col min="15125" max="15126" width="0" hidden="1" customWidth="1"/>
    <col min="15127" max="15127" width="9.28515625" customWidth="1"/>
    <col min="15128" max="15128" width="8.140625" customWidth="1"/>
    <col min="15129" max="15129" width="7.85546875" bestFit="1" customWidth="1"/>
    <col min="15130" max="15130" width="8.85546875" customWidth="1"/>
    <col min="15131" max="15131" width="6.85546875" customWidth="1"/>
    <col min="15132" max="15132" width="8.7109375" customWidth="1"/>
    <col min="15133" max="15133" width="5.5703125" customWidth="1"/>
    <col min="15134" max="15134" width="8.85546875" customWidth="1"/>
    <col min="15135" max="15135" width="5.5703125" customWidth="1"/>
    <col min="15361" max="15361" width="62.42578125" bestFit="1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42578125" bestFit="1" customWidth="1"/>
    <col min="15377" max="15377" width="9.85546875" customWidth="1"/>
    <col min="15378" max="15378" width="9.140625" customWidth="1"/>
    <col min="15379" max="15379" width="9.5703125" customWidth="1"/>
    <col min="15380" max="15380" width="9.28515625" customWidth="1"/>
    <col min="15381" max="15382" width="0" hidden="1" customWidth="1"/>
    <col min="15383" max="15383" width="9.28515625" customWidth="1"/>
    <col min="15384" max="15384" width="8.140625" customWidth="1"/>
    <col min="15385" max="15385" width="7.85546875" bestFit="1" customWidth="1"/>
    <col min="15386" max="15386" width="8.85546875" customWidth="1"/>
    <col min="15387" max="15387" width="6.85546875" customWidth="1"/>
    <col min="15388" max="15388" width="8.7109375" customWidth="1"/>
    <col min="15389" max="15389" width="5.5703125" customWidth="1"/>
    <col min="15390" max="15390" width="8.85546875" customWidth="1"/>
    <col min="15391" max="15391" width="5.5703125" customWidth="1"/>
    <col min="15617" max="15617" width="62.42578125" bestFit="1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42578125" bestFit="1" customWidth="1"/>
    <col min="15633" max="15633" width="9.85546875" customWidth="1"/>
    <col min="15634" max="15634" width="9.140625" customWidth="1"/>
    <col min="15635" max="15635" width="9.5703125" customWidth="1"/>
    <col min="15636" max="15636" width="9.28515625" customWidth="1"/>
    <col min="15637" max="15638" width="0" hidden="1" customWidth="1"/>
    <col min="15639" max="15639" width="9.28515625" customWidth="1"/>
    <col min="15640" max="15640" width="8.140625" customWidth="1"/>
    <col min="15641" max="15641" width="7.85546875" bestFit="1" customWidth="1"/>
    <col min="15642" max="15642" width="8.85546875" customWidth="1"/>
    <col min="15643" max="15643" width="6.85546875" customWidth="1"/>
    <col min="15644" max="15644" width="8.7109375" customWidth="1"/>
    <col min="15645" max="15645" width="5.5703125" customWidth="1"/>
    <col min="15646" max="15646" width="8.85546875" customWidth="1"/>
    <col min="15647" max="15647" width="5.5703125" customWidth="1"/>
    <col min="15873" max="15873" width="62.42578125" bestFit="1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42578125" bestFit="1" customWidth="1"/>
    <col min="15889" max="15889" width="9.85546875" customWidth="1"/>
    <col min="15890" max="15890" width="9.140625" customWidth="1"/>
    <col min="15891" max="15891" width="9.5703125" customWidth="1"/>
    <col min="15892" max="15892" width="9.28515625" customWidth="1"/>
    <col min="15893" max="15894" width="0" hidden="1" customWidth="1"/>
    <col min="15895" max="15895" width="9.28515625" customWidth="1"/>
    <col min="15896" max="15896" width="8.140625" customWidth="1"/>
    <col min="15897" max="15897" width="7.85546875" bestFit="1" customWidth="1"/>
    <col min="15898" max="15898" width="8.85546875" customWidth="1"/>
    <col min="15899" max="15899" width="6.85546875" customWidth="1"/>
    <col min="15900" max="15900" width="8.7109375" customWidth="1"/>
    <col min="15901" max="15901" width="5.5703125" customWidth="1"/>
    <col min="15902" max="15902" width="8.85546875" customWidth="1"/>
    <col min="15903" max="15903" width="5.5703125" customWidth="1"/>
    <col min="16129" max="16129" width="62.42578125" bestFit="1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42578125" bestFit="1" customWidth="1"/>
    <col min="16145" max="16145" width="9.85546875" customWidth="1"/>
    <col min="16146" max="16146" width="9.140625" customWidth="1"/>
    <col min="16147" max="16147" width="9.5703125" customWidth="1"/>
    <col min="16148" max="16148" width="9.28515625" customWidth="1"/>
    <col min="16149" max="16150" width="0" hidden="1" customWidth="1"/>
    <col min="16151" max="16151" width="9.28515625" customWidth="1"/>
    <col min="16152" max="16152" width="8.140625" customWidth="1"/>
    <col min="16153" max="16153" width="7.85546875" bestFit="1" customWidth="1"/>
    <col min="16154" max="16154" width="8.85546875" customWidth="1"/>
    <col min="16155" max="16155" width="6.85546875" customWidth="1"/>
    <col min="16156" max="16156" width="8.7109375" customWidth="1"/>
    <col min="16157" max="16157" width="5.5703125" customWidth="1"/>
    <col min="16158" max="16158" width="8.85546875" customWidth="1"/>
    <col min="16159" max="16159" width="5.5703125" customWidth="1"/>
  </cols>
  <sheetData>
    <row r="1" spans="1:31" ht="13.5" customHeight="1" thickBot="1" x14ac:dyDescent="0.3">
      <c r="A1" s="1">
        <v>8</v>
      </c>
      <c r="B1" s="232" t="s">
        <v>0</v>
      </c>
      <c r="C1" s="233"/>
      <c r="D1" s="233"/>
      <c r="E1" s="233"/>
      <c r="F1" s="233"/>
      <c r="G1" s="233"/>
      <c r="H1" s="234"/>
      <c r="I1" s="235"/>
      <c r="J1" s="13"/>
      <c r="K1" s="301" t="s">
        <v>1</v>
      </c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3"/>
      <c r="W1" s="221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'[3]1'!A2</f>
        <v>8</v>
      </c>
      <c r="B2" s="239" t="s">
        <v>2</v>
      </c>
      <c r="C2" s="241" t="s">
        <v>3</v>
      </c>
      <c r="D2" s="243" t="s">
        <v>4</v>
      </c>
      <c r="E2" s="243"/>
      <c r="F2" s="244"/>
      <c r="G2" s="245"/>
      <c r="H2" s="304" t="s">
        <v>5</v>
      </c>
      <c r="I2" s="304" t="s">
        <v>6</v>
      </c>
      <c r="J2" s="304" t="s">
        <v>6</v>
      </c>
      <c r="K2" s="249" t="s">
        <v>4</v>
      </c>
      <c r="L2" s="250"/>
      <c r="M2" s="250"/>
      <c r="N2" s="250"/>
      <c r="O2" s="250"/>
      <c r="P2" s="250"/>
      <c r="Q2" s="250"/>
      <c r="R2" s="251"/>
      <c r="S2" s="16" t="s">
        <v>5</v>
      </c>
      <c r="T2" s="5" t="s">
        <v>6</v>
      </c>
      <c r="U2" s="222" t="s">
        <v>7</v>
      </c>
      <c r="V2" s="8" t="s">
        <v>8</v>
      </c>
      <c r="W2" s="221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'[3]1'!A3</f>
        <v>2023</v>
      </c>
      <c r="B3" s="240"/>
      <c r="C3" s="242"/>
      <c r="D3" s="9" t="s">
        <v>9</v>
      </c>
      <c r="E3" s="10" t="s">
        <v>10</v>
      </c>
      <c r="F3" s="11" t="s">
        <v>11</v>
      </c>
      <c r="G3" s="12" t="s">
        <v>12</v>
      </c>
      <c r="H3" s="305"/>
      <c r="I3" s="305"/>
      <c r="J3" s="30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3" t="s">
        <v>21</v>
      </c>
      <c r="T3" s="18" t="s">
        <v>21</v>
      </c>
      <c r="U3" s="19" t="s">
        <v>21</v>
      </c>
      <c r="V3" s="20" t="s">
        <v>21</v>
      </c>
      <c r="W3" s="221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1070</v>
      </c>
      <c r="C4" s="23">
        <f>'[3]7'!C67</f>
        <v>3652</v>
      </c>
      <c r="D4" s="23">
        <f>'[3]7'!D67</f>
        <v>237</v>
      </c>
      <c r="E4" s="23">
        <f>'[3]7'!E67</f>
        <v>-1482</v>
      </c>
      <c r="F4" s="23">
        <f>'[3]7'!F67</f>
        <v>2525</v>
      </c>
      <c r="G4" s="23" t="e">
        <f>'[3]7'!#REF!</f>
        <v>#REF!</v>
      </c>
      <c r="H4" s="28">
        <f>'[3]7'!G67</f>
        <v>1.2000000000398359E-2</v>
      </c>
      <c r="I4" s="28">
        <f>'[3]7'!H67</f>
        <v>0</v>
      </c>
      <c r="J4" s="28">
        <f>'[3]7'!H67</f>
        <v>0</v>
      </c>
      <c r="K4" s="28">
        <f>'[3]7'!I67</f>
        <v>11898.130000000026</v>
      </c>
      <c r="L4" s="28">
        <f>'[3]7'!J67</f>
        <v>-65692.220000000176</v>
      </c>
      <c r="M4" s="28">
        <f>'[3]7'!K67</f>
        <v>24024.260000000009</v>
      </c>
      <c r="N4" s="28">
        <f>'[3]7'!L67</f>
        <v>40812</v>
      </c>
      <c r="O4" s="28">
        <f>'[3]7'!M67</f>
        <v>11674.950000000012</v>
      </c>
      <c r="P4" s="28">
        <f>'[3]7'!N67</f>
        <v>349639.39</v>
      </c>
      <c r="Q4" s="28">
        <f>'[3]7'!O67</f>
        <v>-2.9103830456733704E-11</v>
      </c>
      <c r="R4" s="28">
        <f>'[3]7'!P67</f>
        <v>0</v>
      </c>
      <c r="S4" s="28">
        <f>'[3]7'!Q67</f>
        <v>21674.05</v>
      </c>
      <c r="T4" s="28">
        <f>'[3]7'!R67</f>
        <v>500.72999999999615</v>
      </c>
      <c r="U4" s="217" t="e">
        <f>'[3]7'!#REF!</f>
        <v>#REF!</v>
      </c>
      <c r="V4" s="217" t="e">
        <f>'[3]7'!#REF!</f>
        <v>#REF!</v>
      </c>
      <c r="W4" s="221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29</v>
      </c>
      <c r="B5" s="34">
        <f>B4+1</f>
        <v>1071</v>
      </c>
      <c r="C5" s="35"/>
      <c r="D5" s="36"/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>
        <v>112000</v>
      </c>
      <c r="R5" s="40"/>
      <c r="S5" s="42"/>
      <c r="T5" s="42"/>
      <c r="U5" s="223"/>
      <c r="V5" s="46"/>
      <c r="W5" s="221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/>
      <c r="B6" s="34">
        <f t="shared" ref="B6:B25" si="0">B5+1</f>
        <v>1072</v>
      </c>
      <c r="C6" s="35"/>
      <c r="D6" s="36"/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223"/>
      <c r="V6" s="46"/>
      <c r="W6" s="221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27</v>
      </c>
      <c r="B7" s="34">
        <f t="shared" si="0"/>
        <v>1073</v>
      </c>
      <c r="C7" s="35"/>
      <c r="D7" s="36"/>
      <c r="E7" s="37">
        <v>5310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223"/>
      <c r="V7" s="46"/>
      <c r="W7" s="221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27</v>
      </c>
      <c r="B8" s="34">
        <f t="shared" si="0"/>
        <v>1074</v>
      </c>
      <c r="C8" s="35"/>
      <c r="D8" s="36"/>
      <c r="E8" s="37">
        <v>150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223"/>
      <c r="V8" s="46"/>
      <c r="W8" s="221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28</v>
      </c>
      <c r="B9" s="34">
        <f t="shared" si="0"/>
        <v>1075</v>
      </c>
      <c r="C9" s="35"/>
      <c r="D9" s="36"/>
      <c r="E9" s="37"/>
      <c r="F9" s="38">
        <v>1450</v>
      </c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223"/>
      <c r="V9" s="46"/>
      <c r="W9" s="221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27</v>
      </c>
      <c r="B10" s="34">
        <f t="shared" si="0"/>
        <v>1076</v>
      </c>
      <c r="C10" s="35"/>
      <c r="D10" s="36"/>
      <c r="E10" s="37">
        <v>6790</v>
      </c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223"/>
      <c r="V10" s="46"/>
      <c r="W10" s="221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123</v>
      </c>
      <c r="B11" s="34">
        <f t="shared" si="0"/>
        <v>1077</v>
      </c>
      <c r="C11" s="35"/>
      <c r="D11" s="36">
        <v>1295</v>
      </c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223"/>
      <c r="V11" s="46"/>
      <c r="W11" s="221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1078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223"/>
      <c r="V12" s="46"/>
      <c r="W12" s="221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1079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223"/>
      <c r="V13" s="46"/>
      <c r="W13" s="221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1080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223"/>
      <c r="V14" s="46"/>
      <c r="W14" s="221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1081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223"/>
      <c r="V15" s="46"/>
      <c r="W15" s="221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1082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223"/>
      <c r="V16" s="46"/>
      <c r="W16" s="221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1083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223"/>
      <c r="V17" s="46"/>
      <c r="W17" s="221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1084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223"/>
      <c r="V18" s="46"/>
      <c r="W18" s="221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1085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223"/>
      <c r="V19" s="46"/>
      <c r="W19" s="221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1086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223"/>
      <c r="V20" s="46"/>
      <c r="W20" s="221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27</v>
      </c>
      <c r="B21" s="34">
        <f t="shared" si="0"/>
        <v>1087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223"/>
      <c r="V21" s="46"/>
      <c r="W21" s="221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27</v>
      </c>
      <c r="B22" s="34">
        <f t="shared" si="0"/>
        <v>1088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223"/>
      <c r="V22" s="46"/>
      <c r="W22" s="221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28</v>
      </c>
      <c r="B23" s="34">
        <f t="shared" si="0"/>
        <v>1089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223"/>
      <c r="V23" s="46"/>
      <c r="W23" s="221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29</v>
      </c>
      <c r="B24" s="34">
        <f t="shared" si="0"/>
        <v>1090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223"/>
      <c r="V24" s="46"/>
      <c r="W24" s="221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3" t="s">
        <v>30</v>
      </c>
      <c r="B25" s="34">
        <f t="shared" si="0"/>
        <v>1091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9"/>
      <c r="R25" s="40"/>
      <c r="S25" s="42"/>
      <c r="T25" s="42"/>
      <c r="U25" s="223"/>
      <c r="V25" s="46"/>
      <c r="W25" s="221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52" t="s">
        <v>31</v>
      </c>
      <c r="B26" s="253"/>
      <c r="C26" s="50">
        <f t="shared" ref="C26:V26" si="1">SUM(C4:C25)</f>
        <v>3652</v>
      </c>
      <c r="D26" s="50">
        <f t="shared" si="1"/>
        <v>1532</v>
      </c>
      <c r="E26" s="51">
        <f t="shared" si="1"/>
        <v>10768</v>
      </c>
      <c r="F26" s="50">
        <f t="shared" si="1"/>
        <v>3975</v>
      </c>
      <c r="G26" s="52" t="e">
        <f t="shared" si="1"/>
        <v>#REF!</v>
      </c>
      <c r="H26" s="28">
        <f t="shared" si="1"/>
        <v>1.2000000000398359E-2</v>
      </c>
      <c r="I26" s="27">
        <f t="shared" si="1"/>
        <v>0</v>
      </c>
      <c r="J26" s="28">
        <f t="shared" si="1"/>
        <v>0</v>
      </c>
      <c r="K26" s="29">
        <f t="shared" si="1"/>
        <v>11898.130000000026</v>
      </c>
      <c r="L26" s="28">
        <f t="shared" si="1"/>
        <v>-65692.220000000176</v>
      </c>
      <c r="M26" s="28">
        <f t="shared" si="1"/>
        <v>24024.260000000009</v>
      </c>
      <c r="N26" s="28">
        <f t="shared" si="1"/>
        <v>40812</v>
      </c>
      <c r="O26" s="27">
        <f t="shared" si="1"/>
        <v>11674.950000000012</v>
      </c>
      <c r="P26" s="28">
        <f t="shared" si="1"/>
        <v>349639.39</v>
      </c>
      <c r="Q26" s="28">
        <f t="shared" si="1"/>
        <v>111999.99999999997</v>
      </c>
      <c r="R26" s="28">
        <f t="shared" si="1"/>
        <v>0</v>
      </c>
      <c r="S26" s="28">
        <f t="shared" si="1"/>
        <v>21674.05</v>
      </c>
      <c r="T26" s="28">
        <f t="shared" si="1"/>
        <v>500.72999999999615</v>
      </c>
      <c r="U26" s="28" t="e">
        <f t="shared" si="1"/>
        <v>#REF!</v>
      </c>
      <c r="V26" s="28" t="e">
        <f t="shared" si="1"/>
        <v>#REF!</v>
      </c>
      <c r="W26" s="221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3" t="s">
        <v>32</v>
      </c>
      <c r="B27" s="54">
        <v>419</v>
      </c>
      <c r="C27" s="54"/>
      <c r="D27" s="55"/>
      <c r="E27" s="56"/>
      <c r="F27" s="57"/>
      <c r="G27" s="58"/>
      <c r="H27" s="63"/>
      <c r="I27" s="65"/>
      <c r="J27" s="64"/>
      <c r="K27" s="62"/>
      <c r="L27" s="63"/>
      <c r="M27" s="64"/>
      <c r="N27" s="64"/>
      <c r="O27" s="65"/>
      <c r="P27" s="64"/>
      <c r="Q27" s="66"/>
      <c r="R27" s="63"/>
      <c r="S27" s="64"/>
      <c r="T27" s="64"/>
      <c r="U27" s="224"/>
      <c r="V27" s="68"/>
      <c r="W27" s="221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33" t="s">
        <v>34</v>
      </c>
      <c r="B28" s="54">
        <f>B27+1</f>
        <v>420</v>
      </c>
      <c r="C28" s="70"/>
      <c r="D28" s="36"/>
      <c r="E28" s="71"/>
      <c r="F28" s="38"/>
      <c r="G28" s="39"/>
      <c r="H28" s="40"/>
      <c r="I28" s="41"/>
      <c r="J28" s="42"/>
      <c r="K28" s="43"/>
      <c r="L28" s="40">
        <v>112000</v>
      </c>
      <c r="M28" s="42"/>
      <c r="N28" s="42"/>
      <c r="O28" s="41"/>
      <c r="P28" s="42"/>
      <c r="Q28" s="44">
        <v>-112000</v>
      </c>
      <c r="R28" s="40"/>
      <c r="S28" s="42"/>
      <c r="T28" s="42"/>
      <c r="U28" s="225"/>
      <c r="V28" s="73"/>
      <c r="W28" s="221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33"/>
      <c r="B29" s="54">
        <f>B28+1</f>
        <v>421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225"/>
      <c r="V29" s="73"/>
      <c r="W29" s="221"/>
      <c r="X29" s="3"/>
      <c r="Y29" s="3"/>
      <c r="Z29" s="3"/>
      <c r="AA29" s="3"/>
      <c r="AB29" s="3"/>
      <c r="AC29" s="3"/>
      <c r="AD29" s="3"/>
      <c r="AE29" s="3"/>
    </row>
    <row r="30" spans="1:31" ht="15.75" thickBot="1" x14ac:dyDescent="0.3">
      <c r="A30" s="33"/>
      <c r="B30" s="54">
        <f>B29+1</f>
        <v>422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225"/>
      <c r="V30" s="73"/>
      <c r="W30" s="221"/>
      <c r="X30" s="3"/>
      <c r="Y30" s="3"/>
      <c r="Z30" s="3"/>
      <c r="AA30" s="3"/>
      <c r="AB30" s="3"/>
      <c r="AC30" s="3"/>
      <c r="AD30" s="3"/>
      <c r="AE30" s="3"/>
    </row>
    <row r="31" spans="1:31" ht="15.75" thickBot="1" x14ac:dyDescent="0.3">
      <c r="A31" s="33"/>
      <c r="B31" s="54">
        <f>B30+1</f>
        <v>423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225"/>
      <c r="V31" s="73"/>
      <c r="W31" s="221"/>
      <c r="X31" s="3"/>
      <c r="Y31" s="3"/>
      <c r="Z31" s="3"/>
      <c r="AA31" s="3"/>
      <c r="AB31" s="3"/>
      <c r="AC31" s="3"/>
      <c r="AD31" s="3"/>
      <c r="AE31" s="3"/>
    </row>
    <row r="32" spans="1:31" ht="15.75" thickBot="1" x14ac:dyDescent="0.3">
      <c r="A32" s="33" t="s">
        <v>38</v>
      </c>
      <c r="B32" s="54">
        <f t="shared" ref="B32:B42" si="2">B31+1</f>
        <v>424</v>
      </c>
      <c r="C32" s="70"/>
      <c r="D32" s="36"/>
      <c r="E32" s="71">
        <v>-10048</v>
      </c>
      <c r="F32" s="38"/>
      <c r="G32" s="39"/>
      <c r="H32" s="40"/>
      <c r="I32" s="41"/>
      <c r="J32" s="42"/>
      <c r="K32" s="43"/>
      <c r="L32" s="40">
        <v>10048</v>
      </c>
      <c r="M32" s="42"/>
      <c r="N32" s="42"/>
      <c r="O32" s="41"/>
      <c r="P32" s="42"/>
      <c r="Q32" s="44"/>
      <c r="R32" s="40"/>
      <c r="S32" s="42"/>
      <c r="T32" s="42"/>
      <c r="U32" s="225"/>
      <c r="V32" s="73"/>
      <c r="W32" s="221"/>
      <c r="X32" s="3"/>
      <c r="Y32" s="3"/>
      <c r="Z32" s="3"/>
      <c r="AA32" s="3"/>
      <c r="AB32" s="3"/>
      <c r="AC32" s="3"/>
      <c r="AD32" s="3"/>
      <c r="AE32" s="3"/>
    </row>
    <row r="33" spans="1:31" ht="15.75" thickBot="1" x14ac:dyDescent="0.3">
      <c r="A33" s="33" t="s">
        <v>39</v>
      </c>
      <c r="B33" s="54">
        <f t="shared" si="2"/>
        <v>425</v>
      </c>
      <c r="C33" s="70"/>
      <c r="D33" s="36"/>
      <c r="E33" s="71"/>
      <c r="F33" s="38">
        <v>-1152</v>
      </c>
      <c r="G33" s="39"/>
      <c r="H33" s="40"/>
      <c r="I33" s="41"/>
      <c r="J33" s="42"/>
      <c r="K33" s="43"/>
      <c r="L33" s="40"/>
      <c r="M33" s="42">
        <v>1152</v>
      </c>
      <c r="N33" s="42"/>
      <c r="O33" s="41"/>
      <c r="P33" s="42"/>
      <c r="Q33" s="44"/>
      <c r="R33" s="40"/>
      <c r="S33" s="42"/>
      <c r="T33" s="42"/>
      <c r="U33" s="225"/>
      <c r="V33" s="73"/>
      <c r="W33" s="221"/>
      <c r="X33" s="3"/>
      <c r="Y33" s="3"/>
      <c r="Z33" s="3"/>
      <c r="AA33" s="3"/>
      <c r="AB33" s="3"/>
      <c r="AC33" s="3"/>
      <c r="AD33" s="3"/>
      <c r="AE33" s="3"/>
    </row>
    <row r="34" spans="1:31" ht="15.75" thickBot="1" x14ac:dyDescent="0.3">
      <c r="A34" s="33"/>
      <c r="B34" s="54">
        <f t="shared" si="2"/>
        <v>426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225"/>
      <c r="V34" s="73"/>
      <c r="W34" s="221"/>
      <c r="X34" s="3"/>
      <c r="Y34" s="3"/>
      <c r="Z34" s="3"/>
      <c r="AA34" s="3"/>
      <c r="AB34" s="3"/>
      <c r="AC34" s="3"/>
      <c r="AD34" s="3"/>
      <c r="AE34" s="3"/>
    </row>
    <row r="35" spans="1:31" ht="15.75" thickBot="1" x14ac:dyDescent="0.3">
      <c r="A35" s="33"/>
      <c r="B35" s="54">
        <f t="shared" si="2"/>
        <v>427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225"/>
      <c r="V35" s="73"/>
      <c r="W35" s="221"/>
      <c r="X35" s="3"/>
      <c r="Y35" s="3"/>
      <c r="Z35" s="3"/>
      <c r="AA35" s="3"/>
      <c r="AB35" s="3"/>
      <c r="AC35" s="3"/>
      <c r="AD35" s="3"/>
      <c r="AE35" s="3"/>
    </row>
    <row r="36" spans="1:31" ht="15.75" thickBot="1" x14ac:dyDescent="0.3">
      <c r="A36" s="33"/>
      <c r="B36" s="54">
        <f t="shared" si="2"/>
        <v>428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225"/>
      <c r="V36" s="73"/>
      <c r="W36" s="221"/>
      <c r="X36" s="3"/>
      <c r="Y36" s="3"/>
      <c r="Z36" s="3"/>
      <c r="AA36" s="3"/>
      <c r="AB36" s="3"/>
      <c r="AC36" s="3"/>
      <c r="AD36" s="3"/>
      <c r="AE36" s="3"/>
    </row>
    <row r="37" spans="1:31" ht="15.75" thickBot="1" x14ac:dyDescent="0.3">
      <c r="A37" s="33"/>
      <c r="B37" s="54">
        <f t="shared" si="2"/>
        <v>429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225"/>
      <c r="V37" s="73"/>
      <c r="W37" s="221"/>
      <c r="X37" s="3"/>
      <c r="Y37" s="3"/>
      <c r="Z37" s="3"/>
      <c r="AA37" s="3"/>
      <c r="AB37" s="3"/>
      <c r="AC37" s="3"/>
      <c r="AD37" s="3"/>
      <c r="AE37" s="3"/>
    </row>
    <row r="38" spans="1:31" ht="15.75" thickBot="1" x14ac:dyDescent="0.3">
      <c r="A38" s="33"/>
      <c r="B38" s="54">
        <f t="shared" si="2"/>
        <v>430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225"/>
      <c r="V38" s="73"/>
      <c r="W38" s="221"/>
      <c r="X38" s="3"/>
      <c r="Y38" s="3"/>
      <c r="Z38" s="3"/>
      <c r="AA38" s="3"/>
      <c r="AB38" s="3"/>
      <c r="AC38" s="3"/>
      <c r="AD38" s="3"/>
      <c r="AE38" s="3"/>
    </row>
    <row r="39" spans="1:31" ht="15.75" thickBot="1" x14ac:dyDescent="0.3">
      <c r="A39" s="33"/>
      <c r="B39" s="54">
        <f t="shared" si="2"/>
        <v>431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225"/>
      <c r="V39" s="73"/>
      <c r="W39" s="221"/>
      <c r="X39" s="3"/>
      <c r="Y39" s="3"/>
      <c r="Z39" s="3"/>
      <c r="AA39" s="3"/>
      <c r="AB39" s="3"/>
      <c r="AC39" s="3"/>
      <c r="AD39" s="3"/>
      <c r="AE39" s="3"/>
    </row>
    <row r="40" spans="1:31" ht="15.75" thickBot="1" x14ac:dyDescent="0.3">
      <c r="A40" s="33"/>
      <c r="B40" s="54">
        <f t="shared" si="2"/>
        <v>432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225"/>
      <c r="V40" s="73"/>
      <c r="W40" s="221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3">
      <c r="A41" s="33" t="s">
        <v>34</v>
      </c>
      <c r="B41" s="54">
        <f t="shared" si="2"/>
        <v>433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225"/>
      <c r="V41" s="73"/>
      <c r="W41" s="221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33" t="s">
        <v>35</v>
      </c>
      <c r="B42" s="54">
        <f t="shared" si="2"/>
        <v>434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225"/>
      <c r="V42" s="73"/>
      <c r="W42" s="221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54"/>
      <c r="B43" s="255"/>
      <c r="C43" s="75">
        <f t="shared" ref="C43:V43" si="3">SUM(C27:C42)</f>
        <v>0</v>
      </c>
      <c r="D43" s="76">
        <f t="shared" si="3"/>
        <v>0</v>
      </c>
      <c r="E43" s="77">
        <f t="shared" si="3"/>
        <v>-10048</v>
      </c>
      <c r="F43" s="76">
        <f t="shared" si="3"/>
        <v>-1152</v>
      </c>
      <c r="G43" s="78">
        <f t="shared" si="3"/>
        <v>0</v>
      </c>
      <c r="H43" s="206">
        <f t="shared" si="3"/>
        <v>0</v>
      </c>
      <c r="I43" s="206">
        <f t="shared" si="3"/>
        <v>0</v>
      </c>
      <c r="J43" s="80">
        <f t="shared" si="3"/>
        <v>0</v>
      </c>
      <c r="K43" s="207">
        <f t="shared" si="3"/>
        <v>0</v>
      </c>
      <c r="L43" s="80">
        <f t="shared" si="3"/>
        <v>122048</v>
      </c>
      <c r="M43" s="80">
        <f t="shared" si="3"/>
        <v>1152</v>
      </c>
      <c r="N43" s="80">
        <f t="shared" si="3"/>
        <v>0</v>
      </c>
      <c r="O43" s="206">
        <f t="shared" si="3"/>
        <v>0</v>
      </c>
      <c r="P43" s="80">
        <f t="shared" si="3"/>
        <v>0</v>
      </c>
      <c r="Q43" s="80">
        <f t="shared" si="3"/>
        <v>-112000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226">
        <f t="shared" si="3"/>
        <v>0</v>
      </c>
      <c r="V43" s="82">
        <f t="shared" si="3"/>
        <v>0</v>
      </c>
      <c r="W43" s="221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41</v>
      </c>
      <c r="B44" s="84">
        <v>803</v>
      </c>
      <c r="C44" s="85"/>
      <c r="D44" s="86"/>
      <c r="E44" s="86"/>
      <c r="F44" s="87"/>
      <c r="G44" s="88"/>
      <c r="H44" s="93"/>
      <c r="I44" s="93"/>
      <c r="J44" s="92"/>
      <c r="K44" s="91"/>
      <c r="L44" s="92"/>
      <c r="M44" s="92"/>
      <c r="N44" s="92"/>
      <c r="O44" s="93"/>
      <c r="P44" s="92"/>
      <c r="Q44" s="92"/>
      <c r="R44" s="94"/>
      <c r="S44" s="92"/>
      <c r="T44" s="92"/>
      <c r="U44" s="227"/>
      <c r="V44" s="96"/>
      <c r="W44" s="221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54</v>
      </c>
      <c r="B45" s="97">
        <f t="shared" ref="B45:B68" si="4">B44+1</f>
        <v>804</v>
      </c>
      <c r="C45" s="35"/>
      <c r="D45" s="71"/>
      <c r="E45" s="71">
        <v>150</v>
      </c>
      <c r="F45" s="36"/>
      <c r="G45" s="37"/>
      <c r="H45" s="41"/>
      <c r="I45" s="41"/>
      <c r="J45" s="42"/>
      <c r="K45" s="43"/>
      <c r="L45" s="42"/>
      <c r="M45" s="42"/>
      <c r="N45" s="42"/>
      <c r="O45" s="41"/>
      <c r="P45" s="42"/>
      <c r="Q45" s="44"/>
      <c r="R45" s="40"/>
      <c r="S45" s="42"/>
      <c r="T45" s="42"/>
      <c r="U45" s="228"/>
      <c r="V45" s="128"/>
      <c r="W45" s="221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124</v>
      </c>
      <c r="B46" s="97">
        <f t="shared" si="4"/>
        <v>805</v>
      </c>
      <c r="C46" s="150">
        <v>1000</v>
      </c>
      <c r="D46" s="172"/>
      <c r="E46" s="172"/>
      <c r="F46" s="158"/>
      <c r="G46" s="156"/>
      <c r="H46" s="154"/>
      <c r="I46" s="155"/>
      <c r="J46" s="154"/>
      <c r="K46" s="154"/>
      <c r="L46" s="154"/>
      <c r="M46" s="156"/>
      <c r="N46" s="42"/>
      <c r="O46" s="41"/>
      <c r="P46" s="42"/>
      <c r="Q46" s="44"/>
      <c r="R46" s="40"/>
      <c r="S46" s="42"/>
      <c r="T46" s="42"/>
      <c r="U46" s="229"/>
      <c r="V46" s="104"/>
      <c r="W46" s="221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125</v>
      </c>
      <c r="B47" s="97">
        <f t="shared" si="4"/>
        <v>806</v>
      </c>
      <c r="C47" s="150">
        <v>600</v>
      </c>
      <c r="D47" s="172"/>
      <c r="E47" s="172"/>
      <c r="F47" s="158"/>
      <c r="G47" s="156"/>
      <c r="H47" s="154"/>
      <c r="I47" s="155"/>
      <c r="J47" s="154"/>
      <c r="K47" s="154"/>
      <c r="L47" s="154"/>
      <c r="M47" s="156"/>
      <c r="N47" s="44"/>
      <c r="O47" s="100"/>
      <c r="P47" s="102"/>
      <c r="Q47" s="44"/>
      <c r="R47" s="101"/>
      <c r="S47" s="44"/>
      <c r="T47" s="44"/>
      <c r="U47" s="229"/>
      <c r="V47" s="104"/>
      <c r="W47" s="221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54</v>
      </c>
      <c r="B48" s="97">
        <f t="shared" si="4"/>
        <v>807</v>
      </c>
      <c r="C48" s="150"/>
      <c r="D48" s="186"/>
      <c r="E48" s="186">
        <v>570</v>
      </c>
      <c r="F48" s="152"/>
      <c r="G48" s="187"/>
      <c r="H48" s="157"/>
      <c r="I48" s="188"/>
      <c r="J48" s="157"/>
      <c r="K48" s="157"/>
      <c r="L48" s="157"/>
      <c r="M48" s="187"/>
      <c r="N48" s="44"/>
      <c r="O48" s="100"/>
      <c r="P48" s="102"/>
      <c r="Q48" s="44"/>
      <c r="R48" s="101"/>
      <c r="S48" s="44"/>
      <c r="T48" s="44"/>
      <c r="U48" s="229"/>
      <c r="V48" s="104"/>
      <c r="W48" s="221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126</v>
      </c>
      <c r="B49" s="97">
        <f t="shared" si="4"/>
        <v>808</v>
      </c>
      <c r="C49" s="35">
        <v>48</v>
      </c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229"/>
      <c r="V49" s="104"/>
      <c r="W49" s="221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127</v>
      </c>
      <c r="B50" s="97">
        <f t="shared" si="4"/>
        <v>809</v>
      </c>
      <c r="C50" s="35">
        <v>350</v>
      </c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229"/>
      <c r="V50" s="104"/>
      <c r="W50" s="221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128</v>
      </c>
      <c r="B51" s="97">
        <f t="shared" si="4"/>
        <v>810</v>
      </c>
      <c r="C51" s="35">
        <v>273</v>
      </c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229"/>
      <c r="V51" s="104"/>
      <c r="W51" s="221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129</v>
      </c>
      <c r="B52" s="97">
        <f t="shared" si="4"/>
        <v>811</v>
      </c>
      <c r="C52" s="35">
        <v>48</v>
      </c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229"/>
      <c r="V52" s="104"/>
      <c r="W52" s="221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130</v>
      </c>
      <c r="B53" s="97">
        <f t="shared" si="4"/>
        <v>812</v>
      </c>
      <c r="C53" s="35"/>
      <c r="D53" s="98"/>
      <c r="E53" s="98"/>
      <c r="F53" s="38"/>
      <c r="G53" s="99"/>
      <c r="H53" s="100"/>
      <c r="I53" s="100"/>
      <c r="J53" s="44"/>
      <c r="K53" s="101">
        <v>75.08</v>
      </c>
      <c r="L53" s="44"/>
      <c r="M53" s="44"/>
      <c r="N53" s="44"/>
      <c r="O53" s="100"/>
      <c r="P53" s="102"/>
      <c r="Q53" s="44"/>
      <c r="R53" s="101"/>
      <c r="S53" s="44"/>
      <c r="T53" s="44"/>
      <c r="U53" s="229"/>
      <c r="V53" s="104"/>
      <c r="W53" s="221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130</v>
      </c>
      <c r="B54" s="97">
        <f t="shared" si="4"/>
        <v>813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>
        <v>2.93</v>
      </c>
      <c r="N54" s="44"/>
      <c r="O54" s="100"/>
      <c r="P54" s="102"/>
      <c r="Q54" s="44"/>
      <c r="R54" s="101"/>
      <c r="S54" s="44"/>
      <c r="T54" s="44"/>
      <c r="U54" s="229"/>
      <c r="V54" s="104"/>
      <c r="W54" s="221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 t="s">
        <v>130</v>
      </c>
      <c r="B55" s="97">
        <f t="shared" si="4"/>
        <v>814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44"/>
      <c r="Q55" s="44"/>
      <c r="R55" s="107"/>
      <c r="S55" s="44">
        <v>0.36</v>
      </c>
      <c r="T55" s="44"/>
      <c r="U55" s="229"/>
      <c r="V55" s="104"/>
      <c r="W55" s="221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 t="s">
        <v>131</v>
      </c>
      <c r="B56" s="97">
        <f t="shared" si="4"/>
        <v>815</v>
      </c>
      <c r="C56" s="35"/>
      <c r="D56" s="98"/>
      <c r="E56" s="98"/>
      <c r="F56" s="38"/>
      <c r="G56" s="99"/>
      <c r="H56" s="100"/>
      <c r="I56" s="100"/>
      <c r="J56" s="44"/>
      <c r="K56" s="101">
        <v>401.07</v>
      </c>
      <c r="L56" s="44"/>
      <c r="M56" s="44"/>
      <c r="N56" s="44"/>
      <c r="O56" s="100"/>
      <c r="P56" s="44"/>
      <c r="Q56" s="44"/>
      <c r="R56" s="107"/>
      <c r="S56" s="44"/>
      <c r="T56" s="44"/>
      <c r="U56" s="229"/>
      <c r="V56" s="104"/>
      <c r="W56" s="221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816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44"/>
      <c r="Q57" s="44"/>
      <c r="R57" s="107"/>
      <c r="S57" s="44"/>
      <c r="T57" s="44"/>
      <c r="U57" s="229"/>
      <c r="V57" s="104"/>
      <c r="W57" s="221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817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44"/>
      <c r="Q58" s="44"/>
      <c r="R58" s="107"/>
      <c r="S58" s="44"/>
      <c r="T58" s="44"/>
      <c r="U58" s="229"/>
      <c r="V58" s="104"/>
      <c r="W58" s="221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818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44"/>
      <c r="Q59" s="44"/>
      <c r="R59" s="107"/>
      <c r="S59" s="44"/>
      <c r="T59" s="44"/>
      <c r="U59" s="229"/>
      <c r="V59" s="104"/>
      <c r="W59" s="221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819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44"/>
      <c r="Q60" s="44"/>
      <c r="R60" s="107"/>
      <c r="S60" s="44"/>
      <c r="T60" s="44"/>
      <c r="U60" s="229"/>
      <c r="V60" s="104"/>
      <c r="W60" s="221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820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44"/>
      <c r="Q61" s="44"/>
      <c r="R61" s="107"/>
      <c r="S61" s="44"/>
      <c r="T61" s="44"/>
      <c r="U61" s="229"/>
      <c r="V61" s="104"/>
      <c r="W61" s="221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821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44"/>
      <c r="Q62" s="44"/>
      <c r="R62" s="107"/>
      <c r="S62" s="44"/>
      <c r="T62" s="44"/>
      <c r="U62" s="229"/>
      <c r="V62" s="104"/>
      <c r="W62" s="221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822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44"/>
      <c r="Q63" s="44"/>
      <c r="R63" s="107"/>
      <c r="S63" s="44"/>
      <c r="T63" s="44"/>
      <c r="U63" s="229"/>
      <c r="V63" s="104"/>
      <c r="W63" s="221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823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44"/>
      <c r="Q64" s="44"/>
      <c r="R64" s="107"/>
      <c r="S64" s="44"/>
      <c r="T64" s="44"/>
      <c r="U64" s="229"/>
      <c r="V64" s="104"/>
      <c r="W64" s="221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824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44"/>
      <c r="Q65" s="44"/>
      <c r="R65" s="107"/>
      <c r="S65" s="44"/>
      <c r="T65" s="44"/>
      <c r="U65" s="229"/>
      <c r="V65" s="104"/>
      <c r="W65" s="221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97">
        <f t="shared" si="4"/>
        <v>825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44"/>
      <c r="Q66" s="44"/>
      <c r="R66" s="107"/>
      <c r="S66" s="44"/>
      <c r="T66" s="44"/>
      <c r="U66" s="229"/>
      <c r="V66" s="104"/>
      <c r="W66" s="221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 t="s">
        <v>47</v>
      </c>
      <c r="B67" s="97">
        <f t="shared" si="4"/>
        <v>826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44"/>
      <c r="Q67" s="44"/>
      <c r="R67" s="107"/>
      <c r="S67" s="44"/>
      <c r="T67" s="44"/>
      <c r="U67" s="229"/>
      <c r="V67" s="104"/>
      <c r="W67" s="221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33" t="s">
        <v>48</v>
      </c>
      <c r="B68" s="97">
        <f t="shared" si="4"/>
        <v>827</v>
      </c>
      <c r="C68" s="35"/>
      <c r="D68" s="98"/>
      <c r="E68" s="98"/>
      <c r="F68" s="38"/>
      <c r="G68" s="99"/>
      <c r="H68" s="100"/>
      <c r="I68" s="100"/>
      <c r="J68" s="44"/>
      <c r="K68" s="101"/>
      <c r="L68" s="44"/>
      <c r="M68" s="44"/>
      <c r="N68" s="44"/>
      <c r="O68" s="100"/>
      <c r="P68" s="44"/>
      <c r="Q68" s="49"/>
      <c r="R68" s="107"/>
      <c r="S68" s="44"/>
      <c r="T68" s="44"/>
      <c r="U68" s="229"/>
      <c r="V68" s="104"/>
      <c r="W68" s="221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256" t="s">
        <v>49</v>
      </c>
      <c r="B69" s="256"/>
      <c r="C69" s="108">
        <f t="shared" ref="C69:V69" si="5">SUM(C44:C68)</f>
        <v>2319</v>
      </c>
      <c r="D69" s="108">
        <f t="shared" si="5"/>
        <v>0</v>
      </c>
      <c r="E69" s="108">
        <f t="shared" si="5"/>
        <v>720</v>
      </c>
      <c r="F69" s="108">
        <f t="shared" si="5"/>
        <v>0</v>
      </c>
      <c r="G69" s="108">
        <f t="shared" si="5"/>
        <v>0</v>
      </c>
      <c r="H69" s="110">
        <f t="shared" si="5"/>
        <v>0</v>
      </c>
      <c r="I69" s="110">
        <f t="shared" si="5"/>
        <v>0</v>
      </c>
      <c r="J69" s="110">
        <f t="shared" si="5"/>
        <v>0</v>
      </c>
      <c r="K69" s="110">
        <f t="shared" si="5"/>
        <v>476.15</v>
      </c>
      <c r="L69" s="110">
        <f t="shared" si="5"/>
        <v>0</v>
      </c>
      <c r="M69" s="110">
        <f t="shared" si="5"/>
        <v>2.93</v>
      </c>
      <c r="N69" s="110">
        <f t="shared" si="5"/>
        <v>0</v>
      </c>
      <c r="O69" s="111">
        <f t="shared" si="5"/>
        <v>0</v>
      </c>
      <c r="P69" s="110">
        <f t="shared" si="5"/>
        <v>0</v>
      </c>
      <c r="Q69" s="110">
        <f t="shared" si="5"/>
        <v>0</v>
      </c>
      <c r="R69" s="110">
        <f t="shared" si="5"/>
        <v>0</v>
      </c>
      <c r="S69" s="110">
        <f t="shared" si="5"/>
        <v>0.36</v>
      </c>
      <c r="T69" s="110">
        <f t="shared" si="5"/>
        <v>0</v>
      </c>
      <c r="U69" s="230">
        <f t="shared" si="5"/>
        <v>0</v>
      </c>
      <c r="V69" s="113">
        <f t="shared" si="5"/>
        <v>0</v>
      </c>
    </row>
    <row r="70" spans="1:31" ht="15.75" thickBot="1" x14ac:dyDescent="0.3">
      <c r="A70" s="257" t="s">
        <v>50</v>
      </c>
      <c r="B70" s="257"/>
      <c r="C70" s="114">
        <f t="shared" ref="C70:V70" si="6">C26+C43-C69</f>
        <v>1333</v>
      </c>
      <c r="D70" s="114">
        <f t="shared" si="6"/>
        <v>1532</v>
      </c>
      <c r="E70" s="115">
        <f t="shared" si="6"/>
        <v>0</v>
      </c>
      <c r="F70" s="114">
        <f t="shared" si="6"/>
        <v>2823</v>
      </c>
      <c r="G70" s="116" t="e">
        <f t="shared" si="6"/>
        <v>#REF!</v>
      </c>
      <c r="H70" s="28">
        <f t="shared" si="6"/>
        <v>1.2000000000398359E-2</v>
      </c>
      <c r="I70" s="27">
        <f t="shared" si="6"/>
        <v>0</v>
      </c>
      <c r="J70" s="28">
        <f t="shared" si="6"/>
        <v>0</v>
      </c>
      <c r="K70" s="29">
        <f t="shared" si="6"/>
        <v>11421.980000000027</v>
      </c>
      <c r="L70" s="28">
        <f t="shared" si="6"/>
        <v>56355.779999999824</v>
      </c>
      <c r="M70" s="28">
        <f t="shared" si="6"/>
        <v>25173.330000000009</v>
      </c>
      <c r="N70" s="28">
        <f t="shared" si="6"/>
        <v>40812</v>
      </c>
      <c r="O70" s="27">
        <f t="shared" si="6"/>
        <v>11674.950000000012</v>
      </c>
      <c r="P70" s="28">
        <f t="shared" si="6"/>
        <v>349639.39</v>
      </c>
      <c r="Q70" s="117">
        <f t="shared" si="6"/>
        <v>-2.9103830456733704E-11</v>
      </c>
      <c r="R70" s="117">
        <f t="shared" si="6"/>
        <v>0</v>
      </c>
      <c r="S70" s="28">
        <f t="shared" si="6"/>
        <v>21673.69</v>
      </c>
      <c r="T70" s="28">
        <f t="shared" si="6"/>
        <v>500.72999999999615</v>
      </c>
      <c r="U70" s="118" t="e">
        <f t="shared" si="6"/>
        <v>#REF!</v>
      </c>
      <c r="V70" s="118" t="e">
        <f t="shared" si="6"/>
        <v>#REF!</v>
      </c>
    </row>
    <row r="71" spans="1:31" ht="17.25" customHeight="1" x14ac:dyDescent="0.25"/>
    <row r="72" spans="1:31" ht="18" customHeight="1" x14ac:dyDescent="0.25"/>
    <row r="73" spans="1:31" ht="24.75" x14ac:dyDescent="0.5">
      <c r="A73" s="124"/>
      <c r="Q73" s="300"/>
      <c r="R73" s="300"/>
      <c r="S73" s="300"/>
      <c r="T73" s="300"/>
    </row>
    <row r="74" spans="1:31" ht="24.75" x14ac:dyDescent="0.5">
      <c r="A74" s="124" t="s">
        <v>51</v>
      </c>
      <c r="Q74" s="300"/>
      <c r="R74" s="300"/>
      <c r="S74" s="300"/>
      <c r="T74" s="300"/>
    </row>
    <row r="76" spans="1:31" x14ac:dyDescent="0.25">
      <c r="B76" s="125"/>
    </row>
    <row r="246" spans="4:4" x14ac:dyDescent="0.25">
      <c r="D246" s="119" t="s">
        <v>52</v>
      </c>
    </row>
  </sheetData>
  <mergeCells count="15">
    <mergeCell ref="Q74:T7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3:B43"/>
    <mergeCell ref="A69:B69"/>
    <mergeCell ref="A70:B70"/>
    <mergeCell ref="Q73:T73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E243"/>
  <sheetViews>
    <sheetView rightToLeft="1" workbookViewId="0">
      <selection activeCell="A11" sqref="A11"/>
    </sheetView>
  </sheetViews>
  <sheetFormatPr defaultRowHeight="15" x14ac:dyDescent="0.25"/>
  <cols>
    <col min="1" max="1" width="60" bestFit="1" customWidth="1"/>
    <col min="2" max="2" width="5.140625" customWidth="1"/>
    <col min="3" max="3" width="6.42578125" customWidth="1"/>
    <col min="4" max="4" width="7" style="119" customWidth="1"/>
    <col min="5" max="6" width="6.85546875" style="119" customWidth="1"/>
    <col min="7" max="7" width="7.42578125" style="119" hidden="1" customWidth="1"/>
    <col min="8" max="8" width="8.7109375" style="121" customWidth="1"/>
    <col min="9" max="9" width="8.7109375" style="121" hidden="1" customWidth="1"/>
    <col min="10" max="10" width="8.7109375" style="121" customWidth="1"/>
    <col min="11" max="11" width="10.42578125" style="121" customWidth="1"/>
    <col min="12" max="13" width="9.7109375" style="121" customWidth="1"/>
    <col min="14" max="14" width="9.42578125" style="121" customWidth="1"/>
    <col min="15" max="15" width="10.42578125" style="121" customWidth="1"/>
    <col min="16" max="16" width="9.42578125" style="122" bestFit="1" customWidth="1"/>
    <col min="17" max="17" width="9.28515625" style="121" customWidth="1"/>
    <col min="18" max="18" width="9.140625" style="121" customWidth="1"/>
    <col min="19" max="19" width="9.5703125" style="121" customWidth="1"/>
    <col min="20" max="20" width="9.28515625" style="121" customWidth="1"/>
    <col min="21" max="21" width="7.85546875" hidden="1" customWidth="1"/>
    <col min="22" max="22" width="9.85546875" style="123" hidden="1" customWidth="1"/>
    <col min="23" max="23" width="9.28515625" customWidth="1"/>
    <col min="24" max="24" width="8.140625" customWidth="1"/>
    <col min="25" max="25" width="7.85546875" bestFit="1" customWidth="1"/>
    <col min="26" max="26" width="8.85546875" customWidth="1"/>
    <col min="27" max="27" width="6.85546875" customWidth="1"/>
    <col min="28" max="28" width="8.7109375" customWidth="1"/>
    <col min="29" max="29" width="5.5703125" customWidth="1"/>
    <col min="30" max="30" width="8.85546875" customWidth="1"/>
    <col min="31" max="31" width="5.5703125" customWidth="1"/>
    <col min="257" max="257" width="60" bestFit="1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42578125" bestFit="1" customWidth="1"/>
    <col min="273" max="273" width="9.28515625" customWidth="1"/>
    <col min="274" max="274" width="9.140625" customWidth="1"/>
    <col min="275" max="275" width="9.5703125" customWidth="1"/>
    <col min="276" max="276" width="9.28515625" customWidth="1"/>
    <col min="277" max="278" width="0" hidden="1" customWidth="1"/>
    <col min="279" max="279" width="9.28515625" customWidth="1"/>
    <col min="280" max="280" width="8.140625" customWidth="1"/>
    <col min="281" max="281" width="7.85546875" bestFit="1" customWidth="1"/>
    <col min="282" max="282" width="8.85546875" customWidth="1"/>
    <col min="283" max="283" width="6.85546875" customWidth="1"/>
    <col min="284" max="284" width="8.7109375" customWidth="1"/>
    <col min="285" max="285" width="5.5703125" customWidth="1"/>
    <col min="286" max="286" width="8.85546875" customWidth="1"/>
    <col min="287" max="287" width="5.5703125" customWidth="1"/>
    <col min="513" max="513" width="60" bestFit="1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42578125" bestFit="1" customWidth="1"/>
    <col min="529" max="529" width="9.28515625" customWidth="1"/>
    <col min="530" max="530" width="9.140625" customWidth="1"/>
    <col min="531" max="531" width="9.5703125" customWidth="1"/>
    <col min="532" max="532" width="9.28515625" customWidth="1"/>
    <col min="533" max="534" width="0" hidden="1" customWidth="1"/>
    <col min="535" max="535" width="9.28515625" customWidth="1"/>
    <col min="536" max="536" width="8.140625" customWidth="1"/>
    <col min="537" max="537" width="7.85546875" bestFit="1" customWidth="1"/>
    <col min="538" max="538" width="8.85546875" customWidth="1"/>
    <col min="539" max="539" width="6.85546875" customWidth="1"/>
    <col min="540" max="540" width="8.7109375" customWidth="1"/>
    <col min="541" max="541" width="5.5703125" customWidth="1"/>
    <col min="542" max="542" width="8.85546875" customWidth="1"/>
    <col min="543" max="543" width="5.5703125" customWidth="1"/>
    <col min="769" max="769" width="60" bestFit="1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42578125" bestFit="1" customWidth="1"/>
    <col min="785" max="785" width="9.28515625" customWidth="1"/>
    <col min="786" max="786" width="9.140625" customWidth="1"/>
    <col min="787" max="787" width="9.5703125" customWidth="1"/>
    <col min="788" max="788" width="9.28515625" customWidth="1"/>
    <col min="789" max="790" width="0" hidden="1" customWidth="1"/>
    <col min="791" max="791" width="9.28515625" customWidth="1"/>
    <col min="792" max="792" width="8.140625" customWidth="1"/>
    <col min="793" max="793" width="7.85546875" bestFit="1" customWidth="1"/>
    <col min="794" max="794" width="8.85546875" customWidth="1"/>
    <col min="795" max="795" width="6.85546875" customWidth="1"/>
    <col min="796" max="796" width="8.7109375" customWidth="1"/>
    <col min="797" max="797" width="5.5703125" customWidth="1"/>
    <col min="798" max="798" width="8.85546875" customWidth="1"/>
    <col min="799" max="799" width="5.5703125" customWidth="1"/>
    <col min="1025" max="1025" width="60" bestFit="1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42578125" bestFit="1" customWidth="1"/>
    <col min="1041" max="1041" width="9.28515625" customWidth="1"/>
    <col min="1042" max="1042" width="9.140625" customWidth="1"/>
    <col min="1043" max="1043" width="9.5703125" customWidth="1"/>
    <col min="1044" max="1044" width="9.28515625" customWidth="1"/>
    <col min="1045" max="1046" width="0" hidden="1" customWidth="1"/>
    <col min="1047" max="1047" width="9.28515625" customWidth="1"/>
    <col min="1048" max="1048" width="8.140625" customWidth="1"/>
    <col min="1049" max="1049" width="7.85546875" bestFit="1" customWidth="1"/>
    <col min="1050" max="1050" width="8.85546875" customWidth="1"/>
    <col min="1051" max="1051" width="6.85546875" customWidth="1"/>
    <col min="1052" max="1052" width="8.7109375" customWidth="1"/>
    <col min="1053" max="1053" width="5.5703125" customWidth="1"/>
    <col min="1054" max="1054" width="8.85546875" customWidth="1"/>
    <col min="1055" max="1055" width="5.5703125" customWidth="1"/>
    <col min="1281" max="1281" width="60" bestFit="1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42578125" bestFit="1" customWidth="1"/>
    <col min="1297" max="1297" width="9.28515625" customWidth="1"/>
    <col min="1298" max="1298" width="9.140625" customWidth="1"/>
    <col min="1299" max="1299" width="9.5703125" customWidth="1"/>
    <col min="1300" max="1300" width="9.28515625" customWidth="1"/>
    <col min="1301" max="1302" width="0" hidden="1" customWidth="1"/>
    <col min="1303" max="1303" width="9.28515625" customWidth="1"/>
    <col min="1304" max="1304" width="8.140625" customWidth="1"/>
    <col min="1305" max="1305" width="7.85546875" bestFit="1" customWidth="1"/>
    <col min="1306" max="1306" width="8.85546875" customWidth="1"/>
    <col min="1307" max="1307" width="6.85546875" customWidth="1"/>
    <col min="1308" max="1308" width="8.7109375" customWidth="1"/>
    <col min="1309" max="1309" width="5.5703125" customWidth="1"/>
    <col min="1310" max="1310" width="8.85546875" customWidth="1"/>
    <col min="1311" max="1311" width="5.5703125" customWidth="1"/>
    <col min="1537" max="1537" width="60" bestFit="1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42578125" bestFit="1" customWidth="1"/>
    <col min="1553" max="1553" width="9.28515625" customWidth="1"/>
    <col min="1554" max="1554" width="9.140625" customWidth="1"/>
    <col min="1555" max="1555" width="9.5703125" customWidth="1"/>
    <col min="1556" max="1556" width="9.28515625" customWidth="1"/>
    <col min="1557" max="1558" width="0" hidden="1" customWidth="1"/>
    <col min="1559" max="1559" width="9.28515625" customWidth="1"/>
    <col min="1560" max="1560" width="8.140625" customWidth="1"/>
    <col min="1561" max="1561" width="7.85546875" bestFit="1" customWidth="1"/>
    <col min="1562" max="1562" width="8.85546875" customWidth="1"/>
    <col min="1563" max="1563" width="6.85546875" customWidth="1"/>
    <col min="1564" max="1564" width="8.7109375" customWidth="1"/>
    <col min="1565" max="1565" width="5.5703125" customWidth="1"/>
    <col min="1566" max="1566" width="8.85546875" customWidth="1"/>
    <col min="1567" max="1567" width="5.5703125" customWidth="1"/>
    <col min="1793" max="1793" width="60" bestFit="1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42578125" bestFit="1" customWidth="1"/>
    <col min="1809" max="1809" width="9.28515625" customWidth="1"/>
    <col min="1810" max="1810" width="9.140625" customWidth="1"/>
    <col min="1811" max="1811" width="9.5703125" customWidth="1"/>
    <col min="1812" max="1812" width="9.28515625" customWidth="1"/>
    <col min="1813" max="1814" width="0" hidden="1" customWidth="1"/>
    <col min="1815" max="1815" width="9.28515625" customWidth="1"/>
    <col min="1816" max="1816" width="8.140625" customWidth="1"/>
    <col min="1817" max="1817" width="7.85546875" bestFit="1" customWidth="1"/>
    <col min="1818" max="1818" width="8.85546875" customWidth="1"/>
    <col min="1819" max="1819" width="6.85546875" customWidth="1"/>
    <col min="1820" max="1820" width="8.7109375" customWidth="1"/>
    <col min="1821" max="1821" width="5.5703125" customWidth="1"/>
    <col min="1822" max="1822" width="8.85546875" customWidth="1"/>
    <col min="1823" max="1823" width="5.5703125" customWidth="1"/>
    <col min="2049" max="2049" width="60" bestFit="1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42578125" bestFit="1" customWidth="1"/>
    <col min="2065" max="2065" width="9.28515625" customWidth="1"/>
    <col min="2066" max="2066" width="9.140625" customWidth="1"/>
    <col min="2067" max="2067" width="9.5703125" customWidth="1"/>
    <col min="2068" max="2068" width="9.28515625" customWidth="1"/>
    <col min="2069" max="2070" width="0" hidden="1" customWidth="1"/>
    <col min="2071" max="2071" width="9.28515625" customWidth="1"/>
    <col min="2072" max="2072" width="8.140625" customWidth="1"/>
    <col min="2073" max="2073" width="7.85546875" bestFit="1" customWidth="1"/>
    <col min="2074" max="2074" width="8.85546875" customWidth="1"/>
    <col min="2075" max="2075" width="6.85546875" customWidth="1"/>
    <col min="2076" max="2076" width="8.7109375" customWidth="1"/>
    <col min="2077" max="2077" width="5.5703125" customWidth="1"/>
    <col min="2078" max="2078" width="8.85546875" customWidth="1"/>
    <col min="2079" max="2079" width="5.5703125" customWidth="1"/>
    <col min="2305" max="2305" width="60" bestFit="1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42578125" bestFit="1" customWidth="1"/>
    <col min="2321" max="2321" width="9.28515625" customWidth="1"/>
    <col min="2322" max="2322" width="9.140625" customWidth="1"/>
    <col min="2323" max="2323" width="9.5703125" customWidth="1"/>
    <col min="2324" max="2324" width="9.28515625" customWidth="1"/>
    <col min="2325" max="2326" width="0" hidden="1" customWidth="1"/>
    <col min="2327" max="2327" width="9.28515625" customWidth="1"/>
    <col min="2328" max="2328" width="8.140625" customWidth="1"/>
    <col min="2329" max="2329" width="7.85546875" bestFit="1" customWidth="1"/>
    <col min="2330" max="2330" width="8.85546875" customWidth="1"/>
    <col min="2331" max="2331" width="6.85546875" customWidth="1"/>
    <col min="2332" max="2332" width="8.7109375" customWidth="1"/>
    <col min="2333" max="2333" width="5.5703125" customWidth="1"/>
    <col min="2334" max="2334" width="8.85546875" customWidth="1"/>
    <col min="2335" max="2335" width="5.5703125" customWidth="1"/>
    <col min="2561" max="2561" width="60" bestFit="1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42578125" bestFit="1" customWidth="1"/>
    <col min="2577" max="2577" width="9.28515625" customWidth="1"/>
    <col min="2578" max="2578" width="9.140625" customWidth="1"/>
    <col min="2579" max="2579" width="9.5703125" customWidth="1"/>
    <col min="2580" max="2580" width="9.28515625" customWidth="1"/>
    <col min="2581" max="2582" width="0" hidden="1" customWidth="1"/>
    <col min="2583" max="2583" width="9.28515625" customWidth="1"/>
    <col min="2584" max="2584" width="8.140625" customWidth="1"/>
    <col min="2585" max="2585" width="7.85546875" bestFit="1" customWidth="1"/>
    <col min="2586" max="2586" width="8.85546875" customWidth="1"/>
    <col min="2587" max="2587" width="6.85546875" customWidth="1"/>
    <col min="2588" max="2588" width="8.7109375" customWidth="1"/>
    <col min="2589" max="2589" width="5.5703125" customWidth="1"/>
    <col min="2590" max="2590" width="8.85546875" customWidth="1"/>
    <col min="2591" max="2591" width="5.5703125" customWidth="1"/>
    <col min="2817" max="2817" width="60" bestFit="1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42578125" bestFit="1" customWidth="1"/>
    <col min="2833" max="2833" width="9.28515625" customWidth="1"/>
    <col min="2834" max="2834" width="9.140625" customWidth="1"/>
    <col min="2835" max="2835" width="9.5703125" customWidth="1"/>
    <col min="2836" max="2836" width="9.28515625" customWidth="1"/>
    <col min="2837" max="2838" width="0" hidden="1" customWidth="1"/>
    <col min="2839" max="2839" width="9.28515625" customWidth="1"/>
    <col min="2840" max="2840" width="8.140625" customWidth="1"/>
    <col min="2841" max="2841" width="7.85546875" bestFit="1" customWidth="1"/>
    <col min="2842" max="2842" width="8.85546875" customWidth="1"/>
    <col min="2843" max="2843" width="6.85546875" customWidth="1"/>
    <col min="2844" max="2844" width="8.7109375" customWidth="1"/>
    <col min="2845" max="2845" width="5.5703125" customWidth="1"/>
    <col min="2846" max="2846" width="8.85546875" customWidth="1"/>
    <col min="2847" max="2847" width="5.5703125" customWidth="1"/>
    <col min="3073" max="3073" width="60" bestFit="1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42578125" bestFit="1" customWidth="1"/>
    <col min="3089" max="3089" width="9.28515625" customWidth="1"/>
    <col min="3090" max="3090" width="9.140625" customWidth="1"/>
    <col min="3091" max="3091" width="9.5703125" customWidth="1"/>
    <col min="3092" max="3092" width="9.28515625" customWidth="1"/>
    <col min="3093" max="3094" width="0" hidden="1" customWidth="1"/>
    <col min="3095" max="3095" width="9.28515625" customWidth="1"/>
    <col min="3096" max="3096" width="8.140625" customWidth="1"/>
    <col min="3097" max="3097" width="7.85546875" bestFit="1" customWidth="1"/>
    <col min="3098" max="3098" width="8.85546875" customWidth="1"/>
    <col min="3099" max="3099" width="6.85546875" customWidth="1"/>
    <col min="3100" max="3100" width="8.7109375" customWidth="1"/>
    <col min="3101" max="3101" width="5.5703125" customWidth="1"/>
    <col min="3102" max="3102" width="8.85546875" customWidth="1"/>
    <col min="3103" max="3103" width="5.5703125" customWidth="1"/>
    <col min="3329" max="3329" width="60" bestFit="1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42578125" bestFit="1" customWidth="1"/>
    <col min="3345" max="3345" width="9.28515625" customWidth="1"/>
    <col min="3346" max="3346" width="9.140625" customWidth="1"/>
    <col min="3347" max="3347" width="9.5703125" customWidth="1"/>
    <col min="3348" max="3348" width="9.28515625" customWidth="1"/>
    <col min="3349" max="3350" width="0" hidden="1" customWidth="1"/>
    <col min="3351" max="3351" width="9.28515625" customWidth="1"/>
    <col min="3352" max="3352" width="8.140625" customWidth="1"/>
    <col min="3353" max="3353" width="7.85546875" bestFit="1" customWidth="1"/>
    <col min="3354" max="3354" width="8.85546875" customWidth="1"/>
    <col min="3355" max="3355" width="6.85546875" customWidth="1"/>
    <col min="3356" max="3356" width="8.7109375" customWidth="1"/>
    <col min="3357" max="3357" width="5.5703125" customWidth="1"/>
    <col min="3358" max="3358" width="8.85546875" customWidth="1"/>
    <col min="3359" max="3359" width="5.5703125" customWidth="1"/>
    <col min="3585" max="3585" width="60" bestFit="1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42578125" bestFit="1" customWidth="1"/>
    <col min="3601" max="3601" width="9.28515625" customWidth="1"/>
    <col min="3602" max="3602" width="9.140625" customWidth="1"/>
    <col min="3603" max="3603" width="9.5703125" customWidth="1"/>
    <col min="3604" max="3604" width="9.28515625" customWidth="1"/>
    <col min="3605" max="3606" width="0" hidden="1" customWidth="1"/>
    <col min="3607" max="3607" width="9.28515625" customWidth="1"/>
    <col min="3608" max="3608" width="8.140625" customWidth="1"/>
    <col min="3609" max="3609" width="7.85546875" bestFit="1" customWidth="1"/>
    <col min="3610" max="3610" width="8.85546875" customWidth="1"/>
    <col min="3611" max="3611" width="6.85546875" customWidth="1"/>
    <col min="3612" max="3612" width="8.7109375" customWidth="1"/>
    <col min="3613" max="3613" width="5.5703125" customWidth="1"/>
    <col min="3614" max="3614" width="8.85546875" customWidth="1"/>
    <col min="3615" max="3615" width="5.5703125" customWidth="1"/>
    <col min="3841" max="3841" width="60" bestFit="1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42578125" bestFit="1" customWidth="1"/>
    <col min="3857" max="3857" width="9.28515625" customWidth="1"/>
    <col min="3858" max="3858" width="9.140625" customWidth="1"/>
    <col min="3859" max="3859" width="9.5703125" customWidth="1"/>
    <col min="3860" max="3860" width="9.28515625" customWidth="1"/>
    <col min="3861" max="3862" width="0" hidden="1" customWidth="1"/>
    <col min="3863" max="3863" width="9.28515625" customWidth="1"/>
    <col min="3864" max="3864" width="8.140625" customWidth="1"/>
    <col min="3865" max="3865" width="7.85546875" bestFit="1" customWidth="1"/>
    <col min="3866" max="3866" width="8.85546875" customWidth="1"/>
    <col min="3867" max="3867" width="6.85546875" customWidth="1"/>
    <col min="3868" max="3868" width="8.7109375" customWidth="1"/>
    <col min="3869" max="3869" width="5.5703125" customWidth="1"/>
    <col min="3870" max="3870" width="8.85546875" customWidth="1"/>
    <col min="3871" max="3871" width="5.5703125" customWidth="1"/>
    <col min="4097" max="4097" width="60" bestFit="1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42578125" bestFit="1" customWidth="1"/>
    <col min="4113" max="4113" width="9.28515625" customWidth="1"/>
    <col min="4114" max="4114" width="9.140625" customWidth="1"/>
    <col min="4115" max="4115" width="9.5703125" customWidth="1"/>
    <col min="4116" max="4116" width="9.28515625" customWidth="1"/>
    <col min="4117" max="4118" width="0" hidden="1" customWidth="1"/>
    <col min="4119" max="4119" width="9.28515625" customWidth="1"/>
    <col min="4120" max="4120" width="8.140625" customWidth="1"/>
    <col min="4121" max="4121" width="7.85546875" bestFit="1" customWidth="1"/>
    <col min="4122" max="4122" width="8.85546875" customWidth="1"/>
    <col min="4123" max="4123" width="6.85546875" customWidth="1"/>
    <col min="4124" max="4124" width="8.7109375" customWidth="1"/>
    <col min="4125" max="4125" width="5.5703125" customWidth="1"/>
    <col min="4126" max="4126" width="8.85546875" customWidth="1"/>
    <col min="4127" max="4127" width="5.5703125" customWidth="1"/>
    <col min="4353" max="4353" width="60" bestFit="1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42578125" bestFit="1" customWidth="1"/>
    <col min="4369" max="4369" width="9.28515625" customWidth="1"/>
    <col min="4370" max="4370" width="9.140625" customWidth="1"/>
    <col min="4371" max="4371" width="9.5703125" customWidth="1"/>
    <col min="4372" max="4372" width="9.28515625" customWidth="1"/>
    <col min="4373" max="4374" width="0" hidden="1" customWidth="1"/>
    <col min="4375" max="4375" width="9.28515625" customWidth="1"/>
    <col min="4376" max="4376" width="8.140625" customWidth="1"/>
    <col min="4377" max="4377" width="7.85546875" bestFit="1" customWidth="1"/>
    <col min="4378" max="4378" width="8.85546875" customWidth="1"/>
    <col min="4379" max="4379" width="6.85546875" customWidth="1"/>
    <col min="4380" max="4380" width="8.7109375" customWidth="1"/>
    <col min="4381" max="4381" width="5.5703125" customWidth="1"/>
    <col min="4382" max="4382" width="8.85546875" customWidth="1"/>
    <col min="4383" max="4383" width="5.5703125" customWidth="1"/>
    <col min="4609" max="4609" width="60" bestFit="1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42578125" bestFit="1" customWidth="1"/>
    <col min="4625" max="4625" width="9.28515625" customWidth="1"/>
    <col min="4626" max="4626" width="9.140625" customWidth="1"/>
    <col min="4627" max="4627" width="9.5703125" customWidth="1"/>
    <col min="4628" max="4628" width="9.28515625" customWidth="1"/>
    <col min="4629" max="4630" width="0" hidden="1" customWidth="1"/>
    <col min="4631" max="4631" width="9.28515625" customWidth="1"/>
    <col min="4632" max="4632" width="8.140625" customWidth="1"/>
    <col min="4633" max="4633" width="7.85546875" bestFit="1" customWidth="1"/>
    <col min="4634" max="4634" width="8.85546875" customWidth="1"/>
    <col min="4635" max="4635" width="6.85546875" customWidth="1"/>
    <col min="4636" max="4636" width="8.7109375" customWidth="1"/>
    <col min="4637" max="4637" width="5.5703125" customWidth="1"/>
    <col min="4638" max="4638" width="8.85546875" customWidth="1"/>
    <col min="4639" max="4639" width="5.5703125" customWidth="1"/>
    <col min="4865" max="4865" width="60" bestFit="1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42578125" bestFit="1" customWidth="1"/>
    <col min="4881" max="4881" width="9.28515625" customWidth="1"/>
    <col min="4882" max="4882" width="9.140625" customWidth="1"/>
    <col min="4883" max="4883" width="9.5703125" customWidth="1"/>
    <col min="4884" max="4884" width="9.28515625" customWidth="1"/>
    <col min="4885" max="4886" width="0" hidden="1" customWidth="1"/>
    <col min="4887" max="4887" width="9.28515625" customWidth="1"/>
    <col min="4888" max="4888" width="8.140625" customWidth="1"/>
    <col min="4889" max="4889" width="7.85546875" bestFit="1" customWidth="1"/>
    <col min="4890" max="4890" width="8.85546875" customWidth="1"/>
    <col min="4891" max="4891" width="6.85546875" customWidth="1"/>
    <col min="4892" max="4892" width="8.7109375" customWidth="1"/>
    <col min="4893" max="4893" width="5.5703125" customWidth="1"/>
    <col min="4894" max="4894" width="8.85546875" customWidth="1"/>
    <col min="4895" max="4895" width="5.5703125" customWidth="1"/>
    <col min="5121" max="5121" width="60" bestFit="1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42578125" bestFit="1" customWidth="1"/>
    <col min="5137" max="5137" width="9.28515625" customWidth="1"/>
    <col min="5138" max="5138" width="9.140625" customWidth="1"/>
    <col min="5139" max="5139" width="9.5703125" customWidth="1"/>
    <col min="5140" max="5140" width="9.28515625" customWidth="1"/>
    <col min="5141" max="5142" width="0" hidden="1" customWidth="1"/>
    <col min="5143" max="5143" width="9.28515625" customWidth="1"/>
    <col min="5144" max="5144" width="8.140625" customWidth="1"/>
    <col min="5145" max="5145" width="7.85546875" bestFit="1" customWidth="1"/>
    <col min="5146" max="5146" width="8.85546875" customWidth="1"/>
    <col min="5147" max="5147" width="6.85546875" customWidth="1"/>
    <col min="5148" max="5148" width="8.7109375" customWidth="1"/>
    <col min="5149" max="5149" width="5.5703125" customWidth="1"/>
    <col min="5150" max="5150" width="8.85546875" customWidth="1"/>
    <col min="5151" max="5151" width="5.5703125" customWidth="1"/>
    <col min="5377" max="5377" width="60" bestFit="1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42578125" bestFit="1" customWidth="1"/>
    <col min="5393" max="5393" width="9.28515625" customWidth="1"/>
    <col min="5394" max="5394" width="9.140625" customWidth="1"/>
    <col min="5395" max="5395" width="9.5703125" customWidth="1"/>
    <col min="5396" max="5396" width="9.28515625" customWidth="1"/>
    <col min="5397" max="5398" width="0" hidden="1" customWidth="1"/>
    <col min="5399" max="5399" width="9.28515625" customWidth="1"/>
    <col min="5400" max="5400" width="8.140625" customWidth="1"/>
    <col min="5401" max="5401" width="7.85546875" bestFit="1" customWidth="1"/>
    <col min="5402" max="5402" width="8.85546875" customWidth="1"/>
    <col min="5403" max="5403" width="6.85546875" customWidth="1"/>
    <col min="5404" max="5404" width="8.7109375" customWidth="1"/>
    <col min="5405" max="5405" width="5.5703125" customWidth="1"/>
    <col min="5406" max="5406" width="8.85546875" customWidth="1"/>
    <col min="5407" max="5407" width="5.5703125" customWidth="1"/>
    <col min="5633" max="5633" width="60" bestFit="1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42578125" bestFit="1" customWidth="1"/>
    <col min="5649" max="5649" width="9.28515625" customWidth="1"/>
    <col min="5650" max="5650" width="9.140625" customWidth="1"/>
    <col min="5651" max="5651" width="9.5703125" customWidth="1"/>
    <col min="5652" max="5652" width="9.28515625" customWidth="1"/>
    <col min="5653" max="5654" width="0" hidden="1" customWidth="1"/>
    <col min="5655" max="5655" width="9.28515625" customWidth="1"/>
    <col min="5656" max="5656" width="8.140625" customWidth="1"/>
    <col min="5657" max="5657" width="7.85546875" bestFit="1" customWidth="1"/>
    <col min="5658" max="5658" width="8.85546875" customWidth="1"/>
    <col min="5659" max="5659" width="6.85546875" customWidth="1"/>
    <col min="5660" max="5660" width="8.7109375" customWidth="1"/>
    <col min="5661" max="5661" width="5.5703125" customWidth="1"/>
    <col min="5662" max="5662" width="8.85546875" customWidth="1"/>
    <col min="5663" max="5663" width="5.5703125" customWidth="1"/>
    <col min="5889" max="5889" width="60" bestFit="1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42578125" bestFit="1" customWidth="1"/>
    <col min="5905" max="5905" width="9.28515625" customWidth="1"/>
    <col min="5906" max="5906" width="9.140625" customWidth="1"/>
    <col min="5907" max="5907" width="9.5703125" customWidth="1"/>
    <col min="5908" max="5908" width="9.28515625" customWidth="1"/>
    <col min="5909" max="5910" width="0" hidden="1" customWidth="1"/>
    <col min="5911" max="5911" width="9.28515625" customWidth="1"/>
    <col min="5912" max="5912" width="8.140625" customWidth="1"/>
    <col min="5913" max="5913" width="7.85546875" bestFit="1" customWidth="1"/>
    <col min="5914" max="5914" width="8.85546875" customWidth="1"/>
    <col min="5915" max="5915" width="6.85546875" customWidth="1"/>
    <col min="5916" max="5916" width="8.7109375" customWidth="1"/>
    <col min="5917" max="5917" width="5.5703125" customWidth="1"/>
    <col min="5918" max="5918" width="8.85546875" customWidth="1"/>
    <col min="5919" max="5919" width="5.5703125" customWidth="1"/>
    <col min="6145" max="6145" width="60" bestFit="1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42578125" bestFit="1" customWidth="1"/>
    <col min="6161" max="6161" width="9.28515625" customWidth="1"/>
    <col min="6162" max="6162" width="9.140625" customWidth="1"/>
    <col min="6163" max="6163" width="9.5703125" customWidth="1"/>
    <col min="6164" max="6164" width="9.28515625" customWidth="1"/>
    <col min="6165" max="6166" width="0" hidden="1" customWidth="1"/>
    <col min="6167" max="6167" width="9.28515625" customWidth="1"/>
    <col min="6168" max="6168" width="8.140625" customWidth="1"/>
    <col min="6169" max="6169" width="7.85546875" bestFit="1" customWidth="1"/>
    <col min="6170" max="6170" width="8.85546875" customWidth="1"/>
    <col min="6171" max="6171" width="6.85546875" customWidth="1"/>
    <col min="6172" max="6172" width="8.7109375" customWidth="1"/>
    <col min="6173" max="6173" width="5.5703125" customWidth="1"/>
    <col min="6174" max="6174" width="8.85546875" customWidth="1"/>
    <col min="6175" max="6175" width="5.5703125" customWidth="1"/>
    <col min="6401" max="6401" width="60" bestFit="1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42578125" bestFit="1" customWidth="1"/>
    <col min="6417" max="6417" width="9.28515625" customWidth="1"/>
    <col min="6418" max="6418" width="9.140625" customWidth="1"/>
    <col min="6419" max="6419" width="9.5703125" customWidth="1"/>
    <col min="6420" max="6420" width="9.28515625" customWidth="1"/>
    <col min="6421" max="6422" width="0" hidden="1" customWidth="1"/>
    <col min="6423" max="6423" width="9.28515625" customWidth="1"/>
    <col min="6424" max="6424" width="8.140625" customWidth="1"/>
    <col min="6425" max="6425" width="7.85546875" bestFit="1" customWidth="1"/>
    <col min="6426" max="6426" width="8.85546875" customWidth="1"/>
    <col min="6427" max="6427" width="6.85546875" customWidth="1"/>
    <col min="6428" max="6428" width="8.7109375" customWidth="1"/>
    <col min="6429" max="6429" width="5.5703125" customWidth="1"/>
    <col min="6430" max="6430" width="8.85546875" customWidth="1"/>
    <col min="6431" max="6431" width="5.5703125" customWidth="1"/>
    <col min="6657" max="6657" width="60" bestFit="1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42578125" bestFit="1" customWidth="1"/>
    <col min="6673" max="6673" width="9.28515625" customWidth="1"/>
    <col min="6674" max="6674" width="9.140625" customWidth="1"/>
    <col min="6675" max="6675" width="9.5703125" customWidth="1"/>
    <col min="6676" max="6676" width="9.28515625" customWidth="1"/>
    <col min="6677" max="6678" width="0" hidden="1" customWidth="1"/>
    <col min="6679" max="6679" width="9.28515625" customWidth="1"/>
    <col min="6680" max="6680" width="8.140625" customWidth="1"/>
    <col min="6681" max="6681" width="7.85546875" bestFit="1" customWidth="1"/>
    <col min="6682" max="6682" width="8.85546875" customWidth="1"/>
    <col min="6683" max="6683" width="6.85546875" customWidth="1"/>
    <col min="6684" max="6684" width="8.7109375" customWidth="1"/>
    <col min="6685" max="6685" width="5.5703125" customWidth="1"/>
    <col min="6686" max="6686" width="8.85546875" customWidth="1"/>
    <col min="6687" max="6687" width="5.5703125" customWidth="1"/>
    <col min="6913" max="6913" width="60" bestFit="1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42578125" bestFit="1" customWidth="1"/>
    <col min="6929" max="6929" width="9.28515625" customWidth="1"/>
    <col min="6930" max="6930" width="9.140625" customWidth="1"/>
    <col min="6931" max="6931" width="9.5703125" customWidth="1"/>
    <col min="6932" max="6932" width="9.28515625" customWidth="1"/>
    <col min="6933" max="6934" width="0" hidden="1" customWidth="1"/>
    <col min="6935" max="6935" width="9.28515625" customWidth="1"/>
    <col min="6936" max="6936" width="8.140625" customWidth="1"/>
    <col min="6937" max="6937" width="7.85546875" bestFit="1" customWidth="1"/>
    <col min="6938" max="6938" width="8.85546875" customWidth="1"/>
    <col min="6939" max="6939" width="6.85546875" customWidth="1"/>
    <col min="6940" max="6940" width="8.7109375" customWidth="1"/>
    <col min="6941" max="6941" width="5.5703125" customWidth="1"/>
    <col min="6942" max="6942" width="8.85546875" customWidth="1"/>
    <col min="6943" max="6943" width="5.5703125" customWidth="1"/>
    <col min="7169" max="7169" width="60" bestFit="1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42578125" bestFit="1" customWidth="1"/>
    <col min="7185" max="7185" width="9.28515625" customWidth="1"/>
    <col min="7186" max="7186" width="9.140625" customWidth="1"/>
    <col min="7187" max="7187" width="9.5703125" customWidth="1"/>
    <col min="7188" max="7188" width="9.28515625" customWidth="1"/>
    <col min="7189" max="7190" width="0" hidden="1" customWidth="1"/>
    <col min="7191" max="7191" width="9.28515625" customWidth="1"/>
    <col min="7192" max="7192" width="8.140625" customWidth="1"/>
    <col min="7193" max="7193" width="7.85546875" bestFit="1" customWidth="1"/>
    <col min="7194" max="7194" width="8.85546875" customWidth="1"/>
    <col min="7195" max="7195" width="6.85546875" customWidth="1"/>
    <col min="7196" max="7196" width="8.7109375" customWidth="1"/>
    <col min="7197" max="7197" width="5.5703125" customWidth="1"/>
    <col min="7198" max="7198" width="8.85546875" customWidth="1"/>
    <col min="7199" max="7199" width="5.5703125" customWidth="1"/>
    <col min="7425" max="7425" width="60" bestFit="1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42578125" bestFit="1" customWidth="1"/>
    <col min="7441" max="7441" width="9.28515625" customWidth="1"/>
    <col min="7442" max="7442" width="9.140625" customWidth="1"/>
    <col min="7443" max="7443" width="9.5703125" customWidth="1"/>
    <col min="7444" max="7444" width="9.28515625" customWidth="1"/>
    <col min="7445" max="7446" width="0" hidden="1" customWidth="1"/>
    <col min="7447" max="7447" width="9.28515625" customWidth="1"/>
    <col min="7448" max="7448" width="8.140625" customWidth="1"/>
    <col min="7449" max="7449" width="7.85546875" bestFit="1" customWidth="1"/>
    <col min="7450" max="7450" width="8.85546875" customWidth="1"/>
    <col min="7451" max="7451" width="6.85546875" customWidth="1"/>
    <col min="7452" max="7452" width="8.7109375" customWidth="1"/>
    <col min="7453" max="7453" width="5.5703125" customWidth="1"/>
    <col min="7454" max="7454" width="8.85546875" customWidth="1"/>
    <col min="7455" max="7455" width="5.5703125" customWidth="1"/>
    <col min="7681" max="7681" width="60" bestFit="1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42578125" bestFit="1" customWidth="1"/>
    <col min="7697" max="7697" width="9.28515625" customWidth="1"/>
    <col min="7698" max="7698" width="9.140625" customWidth="1"/>
    <col min="7699" max="7699" width="9.5703125" customWidth="1"/>
    <col min="7700" max="7700" width="9.28515625" customWidth="1"/>
    <col min="7701" max="7702" width="0" hidden="1" customWidth="1"/>
    <col min="7703" max="7703" width="9.28515625" customWidth="1"/>
    <col min="7704" max="7704" width="8.140625" customWidth="1"/>
    <col min="7705" max="7705" width="7.85546875" bestFit="1" customWidth="1"/>
    <col min="7706" max="7706" width="8.85546875" customWidth="1"/>
    <col min="7707" max="7707" width="6.85546875" customWidth="1"/>
    <col min="7708" max="7708" width="8.7109375" customWidth="1"/>
    <col min="7709" max="7709" width="5.5703125" customWidth="1"/>
    <col min="7710" max="7710" width="8.85546875" customWidth="1"/>
    <col min="7711" max="7711" width="5.5703125" customWidth="1"/>
    <col min="7937" max="7937" width="60" bestFit="1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42578125" bestFit="1" customWidth="1"/>
    <col min="7953" max="7953" width="9.28515625" customWidth="1"/>
    <col min="7954" max="7954" width="9.140625" customWidth="1"/>
    <col min="7955" max="7955" width="9.5703125" customWidth="1"/>
    <col min="7956" max="7956" width="9.28515625" customWidth="1"/>
    <col min="7957" max="7958" width="0" hidden="1" customWidth="1"/>
    <col min="7959" max="7959" width="9.28515625" customWidth="1"/>
    <col min="7960" max="7960" width="8.140625" customWidth="1"/>
    <col min="7961" max="7961" width="7.85546875" bestFit="1" customWidth="1"/>
    <col min="7962" max="7962" width="8.85546875" customWidth="1"/>
    <col min="7963" max="7963" width="6.85546875" customWidth="1"/>
    <col min="7964" max="7964" width="8.7109375" customWidth="1"/>
    <col min="7965" max="7965" width="5.5703125" customWidth="1"/>
    <col min="7966" max="7966" width="8.85546875" customWidth="1"/>
    <col min="7967" max="7967" width="5.5703125" customWidth="1"/>
    <col min="8193" max="8193" width="60" bestFit="1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42578125" bestFit="1" customWidth="1"/>
    <col min="8209" max="8209" width="9.28515625" customWidth="1"/>
    <col min="8210" max="8210" width="9.140625" customWidth="1"/>
    <col min="8211" max="8211" width="9.5703125" customWidth="1"/>
    <col min="8212" max="8212" width="9.28515625" customWidth="1"/>
    <col min="8213" max="8214" width="0" hidden="1" customWidth="1"/>
    <col min="8215" max="8215" width="9.28515625" customWidth="1"/>
    <col min="8216" max="8216" width="8.140625" customWidth="1"/>
    <col min="8217" max="8217" width="7.85546875" bestFit="1" customWidth="1"/>
    <col min="8218" max="8218" width="8.85546875" customWidth="1"/>
    <col min="8219" max="8219" width="6.85546875" customWidth="1"/>
    <col min="8220" max="8220" width="8.7109375" customWidth="1"/>
    <col min="8221" max="8221" width="5.5703125" customWidth="1"/>
    <col min="8222" max="8222" width="8.85546875" customWidth="1"/>
    <col min="8223" max="8223" width="5.5703125" customWidth="1"/>
    <col min="8449" max="8449" width="60" bestFit="1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42578125" bestFit="1" customWidth="1"/>
    <col min="8465" max="8465" width="9.28515625" customWidth="1"/>
    <col min="8466" max="8466" width="9.140625" customWidth="1"/>
    <col min="8467" max="8467" width="9.5703125" customWidth="1"/>
    <col min="8468" max="8468" width="9.28515625" customWidth="1"/>
    <col min="8469" max="8470" width="0" hidden="1" customWidth="1"/>
    <col min="8471" max="8471" width="9.28515625" customWidth="1"/>
    <col min="8472" max="8472" width="8.140625" customWidth="1"/>
    <col min="8473" max="8473" width="7.85546875" bestFit="1" customWidth="1"/>
    <col min="8474" max="8474" width="8.85546875" customWidth="1"/>
    <col min="8475" max="8475" width="6.85546875" customWidth="1"/>
    <col min="8476" max="8476" width="8.7109375" customWidth="1"/>
    <col min="8477" max="8477" width="5.5703125" customWidth="1"/>
    <col min="8478" max="8478" width="8.85546875" customWidth="1"/>
    <col min="8479" max="8479" width="5.5703125" customWidth="1"/>
    <col min="8705" max="8705" width="60" bestFit="1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42578125" bestFit="1" customWidth="1"/>
    <col min="8721" max="8721" width="9.28515625" customWidth="1"/>
    <col min="8722" max="8722" width="9.140625" customWidth="1"/>
    <col min="8723" max="8723" width="9.5703125" customWidth="1"/>
    <col min="8724" max="8724" width="9.28515625" customWidth="1"/>
    <col min="8725" max="8726" width="0" hidden="1" customWidth="1"/>
    <col min="8727" max="8727" width="9.28515625" customWidth="1"/>
    <col min="8728" max="8728" width="8.140625" customWidth="1"/>
    <col min="8729" max="8729" width="7.85546875" bestFit="1" customWidth="1"/>
    <col min="8730" max="8730" width="8.85546875" customWidth="1"/>
    <col min="8731" max="8731" width="6.85546875" customWidth="1"/>
    <col min="8732" max="8732" width="8.7109375" customWidth="1"/>
    <col min="8733" max="8733" width="5.5703125" customWidth="1"/>
    <col min="8734" max="8734" width="8.85546875" customWidth="1"/>
    <col min="8735" max="8735" width="5.5703125" customWidth="1"/>
    <col min="8961" max="8961" width="60" bestFit="1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42578125" bestFit="1" customWidth="1"/>
    <col min="8977" max="8977" width="9.28515625" customWidth="1"/>
    <col min="8978" max="8978" width="9.140625" customWidth="1"/>
    <col min="8979" max="8979" width="9.5703125" customWidth="1"/>
    <col min="8980" max="8980" width="9.28515625" customWidth="1"/>
    <col min="8981" max="8982" width="0" hidden="1" customWidth="1"/>
    <col min="8983" max="8983" width="9.28515625" customWidth="1"/>
    <col min="8984" max="8984" width="8.140625" customWidth="1"/>
    <col min="8985" max="8985" width="7.85546875" bestFit="1" customWidth="1"/>
    <col min="8986" max="8986" width="8.85546875" customWidth="1"/>
    <col min="8987" max="8987" width="6.85546875" customWidth="1"/>
    <col min="8988" max="8988" width="8.7109375" customWidth="1"/>
    <col min="8989" max="8989" width="5.5703125" customWidth="1"/>
    <col min="8990" max="8990" width="8.85546875" customWidth="1"/>
    <col min="8991" max="8991" width="5.5703125" customWidth="1"/>
    <col min="9217" max="9217" width="60" bestFit="1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42578125" bestFit="1" customWidth="1"/>
    <col min="9233" max="9233" width="9.28515625" customWidth="1"/>
    <col min="9234" max="9234" width="9.140625" customWidth="1"/>
    <col min="9235" max="9235" width="9.5703125" customWidth="1"/>
    <col min="9236" max="9236" width="9.28515625" customWidth="1"/>
    <col min="9237" max="9238" width="0" hidden="1" customWidth="1"/>
    <col min="9239" max="9239" width="9.28515625" customWidth="1"/>
    <col min="9240" max="9240" width="8.140625" customWidth="1"/>
    <col min="9241" max="9241" width="7.85546875" bestFit="1" customWidth="1"/>
    <col min="9242" max="9242" width="8.85546875" customWidth="1"/>
    <col min="9243" max="9243" width="6.85546875" customWidth="1"/>
    <col min="9244" max="9244" width="8.7109375" customWidth="1"/>
    <col min="9245" max="9245" width="5.5703125" customWidth="1"/>
    <col min="9246" max="9246" width="8.85546875" customWidth="1"/>
    <col min="9247" max="9247" width="5.5703125" customWidth="1"/>
    <col min="9473" max="9473" width="60" bestFit="1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42578125" bestFit="1" customWidth="1"/>
    <col min="9489" max="9489" width="9.28515625" customWidth="1"/>
    <col min="9490" max="9490" width="9.140625" customWidth="1"/>
    <col min="9491" max="9491" width="9.5703125" customWidth="1"/>
    <col min="9492" max="9492" width="9.28515625" customWidth="1"/>
    <col min="9493" max="9494" width="0" hidden="1" customWidth="1"/>
    <col min="9495" max="9495" width="9.28515625" customWidth="1"/>
    <col min="9496" max="9496" width="8.140625" customWidth="1"/>
    <col min="9497" max="9497" width="7.85546875" bestFit="1" customWidth="1"/>
    <col min="9498" max="9498" width="8.85546875" customWidth="1"/>
    <col min="9499" max="9499" width="6.85546875" customWidth="1"/>
    <col min="9500" max="9500" width="8.7109375" customWidth="1"/>
    <col min="9501" max="9501" width="5.5703125" customWidth="1"/>
    <col min="9502" max="9502" width="8.85546875" customWidth="1"/>
    <col min="9503" max="9503" width="5.5703125" customWidth="1"/>
    <col min="9729" max="9729" width="60" bestFit="1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42578125" bestFit="1" customWidth="1"/>
    <col min="9745" max="9745" width="9.28515625" customWidth="1"/>
    <col min="9746" max="9746" width="9.140625" customWidth="1"/>
    <col min="9747" max="9747" width="9.5703125" customWidth="1"/>
    <col min="9748" max="9748" width="9.28515625" customWidth="1"/>
    <col min="9749" max="9750" width="0" hidden="1" customWidth="1"/>
    <col min="9751" max="9751" width="9.28515625" customWidth="1"/>
    <col min="9752" max="9752" width="8.140625" customWidth="1"/>
    <col min="9753" max="9753" width="7.85546875" bestFit="1" customWidth="1"/>
    <col min="9754" max="9754" width="8.85546875" customWidth="1"/>
    <col min="9755" max="9755" width="6.85546875" customWidth="1"/>
    <col min="9756" max="9756" width="8.7109375" customWidth="1"/>
    <col min="9757" max="9757" width="5.5703125" customWidth="1"/>
    <col min="9758" max="9758" width="8.85546875" customWidth="1"/>
    <col min="9759" max="9759" width="5.5703125" customWidth="1"/>
    <col min="9985" max="9985" width="60" bestFit="1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42578125" bestFit="1" customWidth="1"/>
    <col min="10001" max="10001" width="9.28515625" customWidth="1"/>
    <col min="10002" max="10002" width="9.140625" customWidth="1"/>
    <col min="10003" max="10003" width="9.5703125" customWidth="1"/>
    <col min="10004" max="10004" width="9.28515625" customWidth="1"/>
    <col min="10005" max="10006" width="0" hidden="1" customWidth="1"/>
    <col min="10007" max="10007" width="9.28515625" customWidth="1"/>
    <col min="10008" max="10008" width="8.140625" customWidth="1"/>
    <col min="10009" max="10009" width="7.85546875" bestFit="1" customWidth="1"/>
    <col min="10010" max="10010" width="8.85546875" customWidth="1"/>
    <col min="10011" max="10011" width="6.85546875" customWidth="1"/>
    <col min="10012" max="10012" width="8.7109375" customWidth="1"/>
    <col min="10013" max="10013" width="5.5703125" customWidth="1"/>
    <col min="10014" max="10014" width="8.85546875" customWidth="1"/>
    <col min="10015" max="10015" width="5.5703125" customWidth="1"/>
    <col min="10241" max="10241" width="60" bestFit="1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42578125" bestFit="1" customWidth="1"/>
    <col min="10257" max="10257" width="9.28515625" customWidth="1"/>
    <col min="10258" max="10258" width="9.140625" customWidth="1"/>
    <col min="10259" max="10259" width="9.5703125" customWidth="1"/>
    <col min="10260" max="10260" width="9.28515625" customWidth="1"/>
    <col min="10261" max="10262" width="0" hidden="1" customWidth="1"/>
    <col min="10263" max="10263" width="9.28515625" customWidth="1"/>
    <col min="10264" max="10264" width="8.140625" customWidth="1"/>
    <col min="10265" max="10265" width="7.85546875" bestFit="1" customWidth="1"/>
    <col min="10266" max="10266" width="8.85546875" customWidth="1"/>
    <col min="10267" max="10267" width="6.85546875" customWidth="1"/>
    <col min="10268" max="10268" width="8.7109375" customWidth="1"/>
    <col min="10269" max="10269" width="5.5703125" customWidth="1"/>
    <col min="10270" max="10270" width="8.85546875" customWidth="1"/>
    <col min="10271" max="10271" width="5.5703125" customWidth="1"/>
    <col min="10497" max="10497" width="60" bestFit="1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42578125" bestFit="1" customWidth="1"/>
    <col min="10513" max="10513" width="9.28515625" customWidth="1"/>
    <col min="10514" max="10514" width="9.140625" customWidth="1"/>
    <col min="10515" max="10515" width="9.5703125" customWidth="1"/>
    <col min="10516" max="10516" width="9.28515625" customWidth="1"/>
    <col min="10517" max="10518" width="0" hidden="1" customWidth="1"/>
    <col min="10519" max="10519" width="9.28515625" customWidth="1"/>
    <col min="10520" max="10520" width="8.140625" customWidth="1"/>
    <col min="10521" max="10521" width="7.85546875" bestFit="1" customWidth="1"/>
    <col min="10522" max="10522" width="8.85546875" customWidth="1"/>
    <col min="10523" max="10523" width="6.85546875" customWidth="1"/>
    <col min="10524" max="10524" width="8.7109375" customWidth="1"/>
    <col min="10525" max="10525" width="5.5703125" customWidth="1"/>
    <col min="10526" max="10526" width="8.85546875" customWidth="1"/>
    <col min="10527" max="10527" width="5.5703125" customWidth="1"/>
    <col min="10753" max="10753" width="60" bestFit="1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42578125" bestFit="1" customWidth="1"/>
    <col min="10769" max="10769" width="9.28515625" customWidth="1"/>
    <col min="10770" max="10770" width="9.140625" customWidth="1"/>
    <col min="10771" max="10771" width="9.5703125" customWidth="1"/>
    <col min="10772" max="10772" width="9.28515625" customWidth="1"/>
    <col min="10773" max="10774" width="0" hidden="1" customWidth="1"/>
    <col min="10775" max="10775" width="9.28515625" customWidth="1"/>
    <col min="10776" max="10776" width="8.140625" customWidth="1"/>
    <col min="10777" max="10777" width="7.85546875" bestFit="1" customWidth="1"/>
    <col min="10778" max="10778" width="8.85546875" customWidth="1"/>
    <col min="10779" max="10779" width="6.85546875" customWidth="1"/>
    <col min="10780" max="10780" width="8.7109375" customWidth="1"/>
    <col min="10781" max="10781" width="5.5703125" customWidth="1"/>
    <col min="10782" max="10782" width="8.85546875" customWidth="1"/>
    <col min="10783" max="10783" width="5.5703125" customWidth="1"/>
    <col min="11009" max="11009" width="60" bestFit="1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42578125" bestFit="1" customWidth="1"/>
    <col min="11025" max="11025" width="9.28515625" customWidth="1"/>
    <col min="11026" max="11026" width="9.140625" customWidth="1"/>
    <col min="11027" max="11027" width="9.5703125" customWidth="1"/>
    <col min="11028" max="11028" width="9.28515625" customWidth="1"/>
    <col min="11029" max="11030" width="0" hidden="1" customWidth="1"/>
    <col min="11031" max="11031" width="9.28515625" customWidth="1"/>
    <col min="11032" max="11032" width="8.140625" customWidth="1"/>
    <col min="11033" max="11033" width="7.85546875" bestFit="1" customWidth="1"/>
    <col min="11034" max="11034" width="8.85546875" customWidth="1"/>
    <col min="11035" max="11035" width="6.85546875" customWidth="1"/>
    <col min="11036" max="11036" width="8.7109375" customWidth="1"/>
    <col min="11037" max="11037" width="5.5703125" customWidth="1"/>
    <col min="11038" max="11038" width="8.85546875" customWidth="1"/>
    <col min="11039" max="11039" width="5.5703125" customWidth="1"/>
    <col min="11265" max="11265" width="60" bestFit="1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42578125" bestFit="1" customWidth="1"/>
    <col min="11281" max="11281" width="9.28515625" customWidth="1"/>
    <col min="11282" max="11282" width="9.140625" customWidth="1"/>
    <col min="11283" max="11283" width="9.5703125" customWidth="1"/>
    <col min="11284" max="11284" width="9.28515625" customWidth="1"/>
    <col min="11285" max="11286" width="0" hidden="1" customWidth="1"/>
    <col min="11287" max="11287" width="9.28515625" customWidth="1"/>
    <col min="11288" max="11288" width="8.140625" customWidth="1"/>
    <col min="11289" max="11289" width="7.85546875" bestFit="1" customWidth="1"/>
    <col min="11290" max="11290" width="8.85546875" customWidth="1"/>
    <col min="11291" max="11291" width="6.85546875" customWidth="1"/>
    <col min="11292" max="11292" width="8.7109375" customWidth="1"/>
    <col min="11293" max="11293" width="5.5703125" customWidth="1"/>
    <col min="11294" max="11294" width="8.85546875" customWidth="1"/>
    <col min="11295" max="11295" width="5.5703125" customWidth="1"/>
    <col min="11521" max="11521" width="60" bestFit="1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42578125" bestFit="1" customWidth="1"/>
    <col min="11537" max="11537" width="9.28515625" customWidth="1"/>
    <col min="11538" max="11538" width="9.140625" customWidth="1"/>
    <col min="11539" max="11539" width="9.5703125" customWidth="1"/>
    <col min="11540" max="11540" width="9.28515625" customWidth="1"/>
    <col min="11541" max="11542" width="0" hidden="1" customWidth="1"/>
    <col min="11543" max="11543" width="9.28515625" customWidth="1"/>
    <col min="11544" max="11544" width="8.140625" customWidth="1"/>
    <col min="11545" max="11545" width="7.85546875" bestFit="1" customWidth="1"/>
    <col min="11546" max="11546" width="8.85546875" customWidth="1"/>
    <col min="11547" max="11547" width="6.85546875" customWidth="1"/>
    <col min="11548" max="11548" width="8.7109375" customWidth="1"/>
    <col min="11549" max="11549" width="5.5703125" customWidth="1"/>
    <col min="11550" max="11550" width="8.85546875" customWidth="1"/>
    <col min="11551" max="11551" width="5.5703125" customWidth="1"/>
    <col min="11777" max="11777" width="60" bestFit="1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42578125" bestFit="1" customWidth="1"/>
    <col min="11793" max="11793" width="9.28515625" customWidth="1"/>
    <col min="11794" max="11794" width="9.140625" customWidth="1"/>
    <col min="11795" max="11795" width="9.5703125" customWidth="1"/>
    <col min="11796" max="11796" width="9.28515625" customWidth="1"/>
    <col min="11797" max="11798" width="0" hidden="1" customWidth="1"/>
    <col min="11799" max="11799" width="9.28515625" customWidth="1"/>
    <col min="11800" max="11800" width="8.140625" customWidth="1"/>
    <col min="11801" max="11801" width="7.85546875" bestFit="1" customWidth="1"/>
    <col min="11802" max="11802" width="8.85546875" customWidth="1"/>
    <col min="11803" max="11803" width="6.85546875" customWidth="1"/>
    <col min="11804" max="11804" width="8.7109375" customWidth="1"/>
    <col min="11805" max="11805" width="5.5703125" customWidth="1"/>
    <col min="11806" max="11806" width="8.85546875" customWidth="1"/>
    <col min="11807" max="11807" width="5.5703125" customWidth="1"/>
    <col min="12033" max="12033" width="60" bestFit="1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42578125" bestFit="1" customWidth="1"/>
    <col min="12049" max="12049" width="9.28515625" customWidth="1"/>
    <col min="12050" max="12050" width="9.140625" customWidth="1"/>
    <col min="12051" max="12051" width="9.5703125" customWidth="1"/>
    <col min="12052" max="12052" width="9.28515625" customWidth="1"/>
    <col min="12053" max="12054" width="0" hidden="1" customWidth="1"/>
    <col min="12055" max="12055" width="9.28515625" customWidth="1"/>
    <col min="12056" max="12056" width="8.140625" customWidth="1"/>
    <col min="12057" max="12057" width="7.85546875" bestFit="1" customWidth="1"/>
    <col min="12058" max="12058" width="8.85546875" customWidth="1"/>
    <col min="12059" max="12059" width="6.85546875" customWidth="1"/>
    <col min="12060" max="12060" width="8.7109375" customWidth="1"/>
    <col min="12061" max="12061" width="5.5703125" customWidth="1"/>
    <col min="12062" max="12062" width="8.85546875" customWidth="1"/>
    <col min="12063" max="12063" width="5.5703125" customWidth="1"/>
    <col min="12289" max="12289" width="60" bestFit="1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42578125" bestFit="1" customWidth="1"/>
    <col min="12305" max="12305" width="9.28515625" customWidth="1"/>
    <col min="12306" max="12306" width="9.140625" customWidth="1"/>
    <col min="12307" max="12307" width="9.5703125" customWidth="1"/>
    <col min="12308" max="12308" width="9.28515625" customWidth="1"/>
    <col min="12309" max="12310" width="0" hidden="1" customWidth="1"/>
    <col min="12311" max="12311" width="9.28515625" customWidth="1"/>
    <col min="12312" max="12312" width="8.140625" customWidth="1"/>
    <col min="12313" max="12313" width="7.85546875" bestFit="1" customWidth="1"/>
    <col min="12314" max="12314" width="8.85546875" customWidth="1"/>
    <col min="12315" max="12315" width="6.85546875" customWidth="1"/>
    <col min="12316" max="12316" width="8.7109375" customWidth="1"/>
    <col min="12317" max="12317" width="5.5703125" customWidth="1"/>
    <col min="12318" max="12318" width="8.85546875" customWidth="1"/>
    <col min="12319" max="12319" width="5.5703125" customWidth="1"/>
    <col min="12545" max="12545" width="60" bestFit="1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42578125" bestFit="1" customWidth="1"/>
    <col min="12561" max="12561" width="9.28515625" customWidth="1"/>
    <col min="12562" max="12562" width="9.140625" customWidth="1"/>
    <col min="12563" max="12563" width="9.5703125" customWidth="1"/>
    <col min="12564" max="12564" width="9.28515625" customWidth="1"/>
    <col min="12565" max="12566" width="0" hidden="1" customWidth="1"/>
    <col min="12567" max="12567" width="9.28515625" customWidth="1"/>
    <col min="12568" max="12568" width="8.140625" customWidth="1"/>
    <col min="12569" max="12569" width="7.85546875" bestFit="1" customWidth="1"/>
    <col min="12570" max="12570" width="8.85546875" customWidth="1"/>
    <col min="12571" max="12571" width="6.85546875" customWidth="1"/>
    <col min="12572" max="12572" width="8.7109375" customWidth="1"/>
    <col min="12573" max="12573" width="5.5703125" customWidth="1"/>
    <col min="12574" max="12574" width="8.85546875" customWidth="1"/>
    <col min="12575" max="12575" width="5.5703125" customWidth="1"/>
    <col min="12801" max="12801" width="60" bestFit="1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42578125" bestFit="1" customWidth="1"/>
    <col min="12817" max="12817" width="9.28515625" customWidth="1"/>
    <col min="12818" max="12818" width="9.140625" customWidth="1"/>
    <col min="12819" max="12819" width="9.5703125" customWidth="1"/>
    <col min="12820" max="12820" width="9.28515625" customWidth="1"/>
    <col min="12821" max="12822" width="0" hidden="1" customWidth="1"/>
    <col min="12823" max="12823" width="9.28515625" customWidth="1"/>
    <col min="12824" max="12824" width="8.140625" customWidth="1"/>
    <col min="12825" max="12825" width="7.85546875" bestFit="1" customWidth="1"/>
    <col min="12826" max="12826" width="8.85546875" customWidth="1"/>
    <col min="12827" max="12827" width="6.85546875" customWidth="1"/>
    <col min="12828" max="12828" width="8.7109375" customWidth="1"/>
    <col min="12829" max="12829" width="5.5703125" customWidth="1"/>
    <col min="12830" max="12830" width="8.85546875" customWidth="1"/>
    <col min="12831" max="12831" width="5.5703125" customWidth="1"/>
    <col min="13057" max="13057" width="60" bestFit="1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42578125" bestFit="1" customWidth="1"/>
    <col min="13073" max="13073" width="9.28515625" customWidth="1"/>
    <col min="13074" max="13074" width="9.140625" customWidth="1"/>
    <col min="13075" max="13075" width="9.5703125" customWidth="1"/>
    <col min="13076" max="13076" width="9.28515625" customWidth="1"/>
    <col min="13077" max="13078" width="0" hidden="1" customWidth="1"/>
    <col min="13079" max="13079" width="9.28515625" customWidth="1"/>
    <col min="13080" max="13080" width="8.140625" customWidth="1"/>
    <col min="13081" max="13081" width="7.85546875" bestFit="1" customWidth="1"/>
    <col min="13082" max="13082" width="8.85546875" customWidth="1"/>
    <col min="13083" max="13083" width="6.85546875" customWidth="1"/>
    <col min="13084" max="13084" width="8.7109375" customWidth="1"/>
    <col min="13085" max="13085" width="5.5703125" customWidth="1"/>
    <col min="13086" max="13086" width="8.85546875" customWidth="1"/>
    <col min="13087" max="13087" width="5.5703125" customWidth="1"/>
    <col min="13313" max="13313" width="60" bestFit="1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42578125" bestFit="1" customWidth="1"/>
    <col min="13329" max="13329" width="9.28515625" customWidth="1"/>
    <col min="13330" max="13330" width="9.140625" customWidth="1"/>
    <col min="13331" max="13331" width="9.5703125" customWidth="1"/>
    <col min="13332" max="13332" width="9.28515625" customWidth="1"/>
    <col min="13333" max="13334" width="0" hidden="1" customWidth="1"/>
    <col min="13335" max="13335" width="9.28515625" customWidth="1"/>
    <col min="13336" max="13336" width="8.140625" customWidth="1"/>
    <col min="13337" max="13337" width="7.85546875" bestFit="1" customWidth="1"/>
    <col min="13338" max="13338" width="8.85546875" customWidth="1"/>
    <col min="13339" max="13339" width="6.85546875" customWidth="1"/>
    <col min="13340" max="13340" width="8.7109375" customWidth="1"/>
    <col min="13341" max="13341" width="5.5703125" customWidth="1"/>
    <col min="13342" max="13342" width="8.85546875" customWidth="1"/>
    <col min="13343" max="13343" width="5.5703125" customWidth="1"/>
    <col min="13569" max="13569" width="60" bestFit="1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42578125" bestFit="1" customWidth="1"/>
    <col min="13585" max="13585" width="9.28515625" customWidth="1"/>
    <col min="13586" max="13586" width="9.140625" customWidth="1"/>
    <col min="13587" max="13587" width="9.5703125" customWidth="1"/>
    <col min="13588" max="13588" width="9.28515625" customWidth="1"/>
    <col min="13589" max="13590" width="0" hidden="1" customWidth="1"/>
    <col min="13591" max="13591" width="9.28515625" customWidth="1"/>
    <col min="13592" max="13592" width="8.140625" customWidth="1"/>
    <col min="13593" max="13593" width="7.85546875" bestFit="1" customWidth="1"/>
    <col min="13594" max="13594" width="8.85546875" customWidth="1"/>
    <col min="13595" max="13595" width="6.85546875" customWidth="1"/>
    <col min="13596" max="13596" width="8.7109375" customWidth="1"/>
    <col min="13597" max="13597" width="5.5703125" customWidth="1"/>
    <col min="13598" max="13598" width="8.85546875" customWidth="1"/>
    <col min="13599" max="13599" width="5.5703125" customWidth="1"/>
    <col min="13825" max="13825" width="60" bestFit="1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42578125" bestFit="1" customWidth="1"/>
    <col min="13841" max="13841" width="9.28515625" customWidth="1"/>
    <col min="13842" max="13842" width="9.140625" customWidth="1"/>
    <col min="13843" max="13843" width="9.5703125" customWidth="1"/>
    <col min="13844" max="13844" width="9.28515625" customWidth="1"/>
    <col min="13845" max="13846" width="0" hidden="1" customWidth="1"/>
    <col min="13847" max="13847" width="9.28515625" customWidth="1"/>
    <col min="13848" max="13848" width="8.140625" customWidth="1"/>
    <col min="13849" max="13849" width="7.85546875" bestFit="1" customWidth="1"/>
    <col min="13850" max="13850" width="8.85546875" customWidth="1"/>
    <col min="13851" max="13851" width="6.85546875" customWidth="1"/>
    <col min="13852" max="13852" width="8.7109375" customWidth="1"/>
    <col min="13853" max="13853" width="5.5703125" customWidth="1"/>
    <col min="13854" max="13854" width="8.85546875" customWidth="1"/>
    <col min="13855" max="13855" width="5.5703125" customWidth="1"/>
    <col min="14081" max="14081" width="60" bestFit="1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42578125" bestFit="1" customWidth="1"/>
    <col min="14097" max="14097" width="9.28515625" customWidth="1"/>
    <col min="14098" max="14098" width="9.140625" customWidth="1"/>
    <col min="14099" max="14099" width="9.5703125" customWidth="1"/>
    <col min="14100" max="14100" width="9.28515625" customWidth="1"/>
    <col min="14101" max="14102" width="0" hidden="1" customWidth="1"/>
    <col min="14103" max="14103" width="9.28515625" customWidth="1"/>
    <col min="14104" max="14104" width="8.140625" customWidth="1"/>
    <col min="14105" max="14105" width="7.85546875" bestFit="1" customWidth="1"/>
    <col min="14106" max="14106" width="8.85546875" customWidth="1"/>
    <col min="14107" max="14107" width="6.85546875" customWidth="1"/>
    <col min="14108" max="14108" width="8.7109375" customWidth="1"/>
    <col min="14109" max="14109" width="5.5703125" customWidth="1"/>
    <col min="14110" max="14110" width="8.85546875" customWidth="1"/>
    <col min="14111" max="14111" width="5.5703125" customWidth="1"/>
    <col min="14337" max="14337" width="60" bestFit="1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42578125" bestFit="1" customWidth="1"/>
    <col min="14353" max="14353" width="9.28515625" customWidth="1"/>
    <col min="14354" max="14354" width="9.140625" customWidth="1"/>
    <col min="14355" max="14355" width="9.5703125" customWidth="1"/>
    <col min="14356" max="14356" width="9.28515625" customWidth="1"/>
    <col min="14357" max="14358" width="0" hidden="1" customWidth="1"/>
    <col min="14359" max="14359" width="9.28515625" customWidth="1"/>
    <col min="14360" max="14360" width="8.140625" customWidth="1"/>
    <col min="14361" max="14361" width="7.85546875" bestFit="1" customWidth="1"/>
    <col min="14362" max="14362" width="8.85546875" customWidth="1"/>
    <col min="14363" max="14363" width="6.85546875" customWidth="1"/>
    <col min="14364" max="14364" width="8.7109375" customWidth="1"/>
    <col min="14365" max="14365" width="5.5703125" customWidth="1"/>
    <col min="14366" max="14366" width="8.85546875" customWidth="1"/>
    <col min="14367" max="14367" width="5.5703125" customWidth="1"/>
    <col min="14593" max="14593" width="60" bestFit="1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42578125" bestFit="1" customWidth="1"/>
    <col min="14609" max="14609" width="9.28515625" customWidth="1"/>
    <col min="14610" max="14610" width="9.140625" customWidth="1"/>
    <col min="14611" max="14611" width="9.5703125" customWidth="1"/>
    <col min="14612" max="14612" width="9.28515625" customWidth="1"/>
    <col min="14613" max="14614" width="0" hidden="1" customWidth="1"/>
    <col min="14615" max="14615" width="9.28515625" customWidth="1"/>
    <col min="14616" max="14616" width="8.140625" customWidth="1"/>
    <col min="14617" max="14617" width="7.85546875" bestFit="1" customWidth="1"/>
    <col min="14618" max="14618" width="8.85546875" customWidth="1"/>
    <col min="14619" max="14619" width="6.85546875" customWidth="1"/>
    <col min="14620" max="14620" width="8.7109375" customWidth="1"/>
    <col min="14621" max="14621" width="5.5703125" customWidth="1"/>
    <col min="14622" max="14622" width="8.85546875" customWidth="1"/>
    <col min="14623" max="14623" width="5.5703125" customWidth="1"/>
    <col min="14849" max="14849" width="60" bestFit="1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42578125" bestFit="1" customWidth="1"/>
    <col min="14865" max="14865" width="9.28515625" customWidth="1"/>
    <col min="14866" max="14866" width="9.140625" customWidth="1"/>
    <col min="14867" max="14867" width="9.5703125" customWidth="1"/>
    <col min="14868" max="14868" width="9.28515625" customWidth="1"/>
    <col min="14869" max="14870" width="0" hidden="1" customWidth="1"/>
    <col min="14871" max="14871" width="9.28515625" customWidth="1"/>
    <col min="14872" max="14872" width="8.140625" customWidth="1"/>
    <col min="14873" max="14873" width="7.85546875" bestFit="1" customWidth="1"/>
    <col min="14874" max="14874" width="8.85546875" customWidth="1"/>
    <col min="14875" max="14875" width="6.85546875" customWidth="1"/>
    <col min="14876" max="14876" width="8.7109375" customWidth="1"/>
    <col min="14877" max="14877" width="5.5703125" customWidth="1"/>
    <col min="14878" max="14878" width="8.85546875" customWidth="1"/>
    <col min="14879" max="14879" width="5.5703125" customWidth="1"/>
    <col min="15105" max="15105" width="60" bestFit="1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42578125" bestFit="1" customWidth="1"/>
    <col min="15121" max="15121" width="9.28515625" customWidth="1"/>
    <col min="15122" max="15122" width="9.140625" customWidth="1"/>
    <col min="15123" max="15123" width="9.5703125" customWidth="1"/>
    <col min="15124" max="15124" width="9.28515625" customWidth="1"/>
    <col min="15125" max="15126" width="0" hidden="1" customWidth="1"/>
    <col min="15127" max="15127" width="9.28515625" customWidth="1"/>
    <col min="15128" max="15128" width="8.140625" customWidth="1"/>
    <col min="15129" max="15129" width="7.85546875" bestFit="1" customWidth="1"/>
    <col min="15130" max="15130" width="8.85546875" customWidth="1"/>
    <col min="15131" max="15131" width="6.85546875" customWidth="1"/>
    <col min="15132" max="15132" width="8.7109375" customWidth="1"/>
    <col min="15133" max="15133" width="5.5703125" customWidth="1"/>
    <col min="15134" max="15134" width="8.85546875" customWidth="1"/>
    <col min="15135" max="15135" width="5.5703125" customWidth="1"/>
    <col min="15361" max="15361" width="60" bestFit="1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42578125" bestFit="1" customWidth="1"/>
    <col min="15377" max="15377" width="9.28515625" customWidth="1"/>
    <col min="15378" max="15378" width="9.140625" customWidth="1"/>
    <col min="15379" max="15379" width="9.5703125" customWidth="1"/>
    <col min="15380" max="15380" width="9.28515625" customWidth="1"/>
    <col min="15381" max="15382" width="0" hidden="1" customWidth="1"/>
    <col min="15383" max="15383" width="9.28515625" customWidth="1"/>
    <col min="15384" max="15384" width="8.140625" customWidth="1"/>
    <col min="15385" max="15385" width="7.85546875" bestFit="1" customWidth="1"/>
    <col min="15386" max="15386" width="8.85546875" customWidth="1"/>
    <col min="15387" max="15387" width="6.85546875" customWidth="1"/>
    <col min="15388" max="15388" width="8.7109375" customWidth="1"/>
    <col min="15389" max="15389" width="5.5703125" customWidth="1"/>
    <col min="15390" max="15390" width="8.85546875" customWidth="1"/>
    <col min="15391" max="15391" width="5.5703125" customWidth="1"/>
    <col min="15617" max="15617" width="60" bestFit="1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42578125" bestFit="1" customWidth="1"/>
    <col min="15633" max="15633" width="9.28515625" customWidth="1"/>
    <col min="15634" max="15634" width="9.140625" customWidth="1"/>
    <col min="15635" max="15635" width="9.5703125" customWidth="1"/>
    <col min="15636" max="15636" width="9.28515625" customWidth="1"/>
    <col min="15637" max="15638" width="0" hidden="1" customWidth="1"/>
    <col min="15639" max="15639" width="9.28515625" customWidth="1"/>
    <col min="15640" max="15640" width="8.140625" customWidth="1"/>
    <col min="15641" max="15641" width="7.85546875" bestFit="1" customWidth="1"/>
    <col min="15642" max="15642" width="8.85546875" customWidth="1"/>
    <col min="15643" max="15643" width="6.85546875" customWidth="1"/>
    <col min="15644" max="15644" width="8.7109375" customWidth="1"/>
    <col min="15645" max="15645" width="5.5703125" customWidth="1"/>
    <col min="15646" max="15646" width="8.85546875" customWidth="1"/>
    <col min="15647" max="15647" width="5.5703125" customWidth="1"/>
    <col min="15873" max="15873" width="60" bestFit="1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42578125" bestFit="1" customWidth="1"/>
    <col min="15889" max="15889" width="9.28515625" customWidth="1"/>
    <col min="15890" max="15890" width="9.140625" customWidth="1"/>
    <col min="15891" max="15891" width="9.5703125" customWidth="1"/>
    <col min="15892" max="15892" width="9.28515625" customWidth="1"/>
    <col min="15893" max="15894" width="0" hidden="1" customWidth="1"/>
    <col min="15895" max="15895" width="9.28515625" customWidth="1"/>
    <col min="15896" max="15896" width="8.140625" customWidth="1"/>
    <col min="15897" max="15897" width="7.85546875" bestFit="1" customWidth="1"/>
    <col min="15898" max="15898" width="8.85546875" customWidth="1"/>
    <col min="15899" max="15899" width="6.85546875" customWidth="1"/>
    <col min="15900" max="15900" width="8.7109375" customWidth="1"/>
    <col min="15901" max="15901" width="5.5703125" customWidth="1"/>
    <col min="15902" max="15902" width="8.85546875" customWidth="1"/>
    <col min="15903" max="15903" width="5.5703125" customWidth="1"/>
    <col min="16129" max="16129" width="60" bestFit="1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42578125" bestFit="1" customWidth="1"/>
    <col min="16145" max="16145" width="9.28515625" customWidth="1"/>
    <col min="16146" max="16146" width="9.140625" customWidth="1"/>
    <col min="16147" max="16147" width="9.5703125" customWidth="1"/>
    <col min="16148" max="16148" width="9.28515625" customWidth="1"/>
    <col min="16149" max="16150" width="0" hidden="1" customWidth="1"/>
    <col min="16151" max="16151" width="9.28515625" customWidth="1"/>
    <col min="16152" max="16152" width="8.140625" customWidth="1"/>
    <col min="16153" max="16153" width="7.85546875" bestFit="1" customWidth="1"/>
    <col min="16154" max="16154" width="8.85546875" customWidth="1"/>
    <col min="16155" max="16155" width="6.85546875" customWidth="1"/>
    <col min="16156" max="16156" width="8.7109375" customWidth="1"/>
    <col min="16157" max="16157" width="5.5703125" customWidth="1"/>
    <col min="16158" max="16158" width="8.85546875" customWidth="1"/>
    <col min="16159" max="16159" width="5.5703125" customWidth="1"/>
  </cols>
  <sheetData>
    <row r="1" spans="1:31" ht="13.5" customHeight="1" thickBot="1" x14ac:dyDescent="0.3">
      <c r="A1" s="1">
        <v>9</v>
      </c>
      <c r="B1" s="232" t="s">
        <v>0</v>
      </c>
      <c r="C1" s="233"/>
      <c r="D1" s="233"/>
      <c r="E1" s="233"/>
      <c r="F1" s="233"/>
      <c r="G1" s="233"/>
      <c r="H1" s="234"/>
      <c r="I1" s="235"/>
      <c r="J1" s="13"/>
      <c r="K1" s="236" t="s">
        <v>112</v>
      </c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'[3]1'!A2</f>
        <v>8</v>
      </c>
      <c r="B2" s="239" t="s">
        <v>2</v>
      </c>
      <c r="C2" s="241" t="s">
        <v>3</v>
      </c>
      <c r="D2" s="243" t="s">
        <v>4</v>
      </c>
      <c r="E2" s="243"/>
      <c r="F2" s="244"/>
      <c r="G2" s="245"/>
      <c r="H2" s="304" t="s">
        <v>5</v>
      </c>
      <c r="I2" s="304" t="s">
        <v>6</v>
      </c>
      <c r="J2" s="304" t="s">
        <v>6</v>
      </c>
      <c r="K2" s="249" t="s">
        <v>4</v>
      </c>
      <c r="L2" s="250"/>
      <c r="M2" s="250"/>
      <c r="N2" s="250"/>
      <c r="O2" s="250"/>
      <c r="P2" s="250"/>
      <c r="Q2" s="250"/>
      <c r="R2" s="251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'[3]1'!A3</f>
        <v>2023</v>
      </c>
      <c r="B3" s="240"/>
      <c r="C3" s="242"/>
      <c r="D3" s="211" t="s">
        <v>9</v>
      </c>
      <c r="E3" s="11" t="s">
        <v>10</v>
      </c>
      <c r="F3" s="11" t="s">
        <v>11</v>
      </c>
      <c r="G3" s="12" t="s">
        <v>12</v>
      </c>
      <c r="H3" s="305"/>
      <c r="I3" s="305"/>
      <c r="J3" s="30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1077</v>
      </c>
      <c r="C4" s="23">
        <f>'[3]8'!C70</f>
        <v>1333</v>
      </c>
      <c r="D4" s="212">
        <f>'[3]8'!D70</f>
        <v>1532</v>
      </c>
      <c r="E4" s="23">
        <f>'[3]8'!E70</f>
        <v>0</v>
      </c>
      <c r="F4" s="23">
        <f>'[3]8'!F70</f>
        <v>2823</v>
      </c>
      <c r="G4" s="23" t="e">
        <f>'[3]8'!G70</f>
        <v>#REF!</v>
      </c>
      <c r="H4" s="28">
        <f>'[3]8'!H70</f>
        <v>1.2000000000398359E-2</v>
      </c>
      <c r="I4" s="28">
        <f>'[3]8'!I70</f>
        <v>0</v>
      </c>
      <c r="J4" s="28">
        <f>'[3]8'!J70</f>
        <v>0</v>
      </c>
      <c r="K4" s="28">
        <f>'[3]8'!K70</f>
        <v>11421.980000000027</v>
      </c>
      <c r="L4" s="28">
        <f>'[3]8'!L70</f>
        <v>56355.779999999824</v>
      </c>
      <c r="M4" s="28">
        <f>'[3]8'!M70</f>
        <v>25173.330000000009</v>
      </c>
      <c r="N4" s="28">
        <f>'[3]8'!N70</f>
        <v>40812</v>
      </c>
      <c r="O4" s="28">
        <f>'[3]8'!O70</f>
        <v>11674.950000000012</v>
      </c>
      <c r="P4" s="28">
        <f>'[3]8'!P70</f>
        <v>349639.39</v>
      </c>
      <c r="Q4" s="28">
        <f>'[3]8'!Q70</f>
        <v>-2.9103830456733704E-11</v>
      </c>
      <c r="R4" s="28">
        <f>'[3]8'!R70</f>
        <v>0</v>
      </c>
      <c r="S4" s="28">
        <f>'[3]8'!S70</f>
        <v>21673.69</v>
      </c>
      <c r="T4" s="28">
        <f>'[3]8'!T70</f>
        <v>500.72999999999615</v>
      </c>
      <c r="U4" s="204" t="e">
        <f>'[3]8'!U70</f>
        <v>#REF!</v>
      </c>
      <c r="V4" s="204" t="e">
        <f>'[3]8'!V70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27</v>
      </c>
      <c r="B5" s="34">
        <f>B4+1</f>
        <v>1078</v>
      </c>
      <c r="C5" s="35"/>
      <c r="D5" s="71"/>
      <c r="E5" s="36">
        <v>5690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27</v>
      </c>
      <c r="B6" s="34">
        <f t="shared" ref="B6:B22" si="0">B5+1</f>
        <v>1079</v>
      </c>
      <c r="C6" s="35"/>
      <c r="D6" s="71"/>
      <c r="E6" s="36">
        <v>470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28</v>
      </c>
      <c r="B7" s="34">
        <f t="shared" si="0"/>
        <v>1080</v>
      </c>
      <c r="C7" s="35"/>
      <c r="D7" s="71"/>
      <c r="E7" s="36"/>
      <c r="F7" s="38">
        <v>1795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113</v>
      </c>
      <c r="B8" s="34">
        <f t="shared" si="0"/>
        <v>1081</v>
      </c>
      <c r="C8" s="35"/>
      <c r="D8" s="37"/>
      <c r="E8" s="36"/>
      <c r="F8" s="38"/>
      <c r="G8" s="39"/>
      <c r="H8" s="40">
        <v>33.799999999999997</v>
      </c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114</v>
      </c>
      <c r="B9" s="34">
        <f t="shared" si="0"/>
        <v>1082</v>
      </c>
      <c r="C9" s="35"/>
      <c r="D9" s="37">
        <v>6196</v>
      </c>
      <c r="E9" s="36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1083</v>
      </c>
      <c r="C10" s="35"/>
      <c r="D10" s="37"/>
      <c r="E10" s="36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1084</v>
      </c>
      <c r="C11" s="35"/>
      <c r="D11" s="37"/>
      <c r="E11" s="36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1085</v>
      </c>
      <c r="C12" s="35"/>
      <c r="D12" s="71"/>
      <c r="E12" s="36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1086</v>
      </c>
      <c r="C13" s="35"/>
      <c r="D13" s="71"/>
      <c r="E13" s="36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1087</v>
      </c>
      <c r="C14" s="35"/>
      <c r="D14" s="71"/>
      <c r="E14" s="36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1088</v>
      </c>
      <c r="C15" s="35"/>
      <c r="D15" s="71"/>
      <c r="E15" s="36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1089</v>
      </c>
      <c r="C16" s="35"/>
      <c r="D16" s="71"/>
      <c r="E16" s="36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1090</v>
      </c>
      <c r="C17" s="35"/>
      <c r="D17" s="71"/>
      <c r="E17" s="36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27</v>
      </c>
      <c r="B18" s="34">
        <f t="shared" si="0"/>
        <v>1091</v>
      </c>
      <c r="C18" s="35"/>
      <c r="D18" s="71"/>
      <c r="E18" s="36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27</v>
      </c>
      <c r="B19" s="34">
        <f t="shared" si="0"/>
        <v>1092</v>
      </c>
      <c r="C19" s="35"/>
      <c r="D19" s="71"/>
      <c r="E19" s="36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28</v>
      </c>
      <c r="B20" s="34">
        <f t="shared" si="0"/>
        <v>1093</v>
      </c>
      <c r="C20" s="35"/>
      <c r="D20" s="71"/>
      <c r="E20" s="36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29</v>
      </c>
      <c r="B21" s="34">
        <f t="shared" si="0"/>
        <v>1094</v>
      </c>
      <c r="C21" s="35"/>
      <c r="D21" s="71"/>
      <c r="E21" s="36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33" t="s">
        <v>30</v>
      </c>
      <c r="B22" s="34">
        <f t="shared" si="0"/>
        <v>1095</v>
      </c>
      <c r="C22" s="35"/>
      <c r="D22" s="71"/>
      <c r="E22" s="36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9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252" t="s">
        <v>31</v>
      </c>
      <c r="B23" s="253"/>
      <c r="C23" s="50">
        <f t="shared" ref="C23:V23" si="1">SUM(C4:C22)</f>
        <v>1333</v>
      </c>
      <c r="D23" s="51">
        <f t="shared" si="1"/>
        <v>7728</v>
      </c>
      <c r="E23" s="50">
        <f t="shared" si="1"/>
        <v>6160</v>
      </c>
      <c r="F23" s="50">
        <f t="shared" si="1"/>
        <v>4618</v>
      </c>
      <c r="G23" s="52" t="e">
        <f t="shared" si="1"/>
        <v>#REF!</v>
      </c>
      <c r="H23" s="28">
        <f t="shared" si="1"/>
        <v>33.812000000000396</v>
      </c>
      <c r="I23" s="27">
        <f t="shared" si="1"/>
        <v>0</v>
      </c>
      <c r="J23" s="28">
        <f t="shared" si="1"/>
        <v>0</v>
      </c>
      <c r="K23" s="29">
        <f t="shared" si="1"/>
        <v>11421.980000000027</v>
      </c>
      <c r="L23" s="28">
        <f t="shared" si="1"/>
        <v>56355.779999999824</v>
      </c>
      <c r="M23" s="28">
        <f t="shared" si="1"/>
        <v>25173.330000000009</v>
      </c>
      <c r="N23" s="28">
        <f t="shared" si="1"/>
        <v>40812</v>
      </c>
      <c r="O23" s="27">
        <f t="shared" si="1"/>
        <v>11674.950000000012</v>
      </c>
      <c r="P23" s="28">
        <f t="shared" si="1"/>
        <v>349639.39</v>
      </c>
      <c r="Q23" s="28">
        <f t="shared" si="1"/>
        <v>-2.9103830456733704E-11</v>
      </c>
      <c r="R23" s="28">
        <f t="shared" si="1"/>
        <v>0</v>
      </c>
      <c r="S23" s="28">
        <f t="shared" si="1"/>
        <v>21673.69</v>
      </c>
      <c r="T23" s="28">
        <f t="shared" si="1"/>
        <v>500.72999999999615</v>
      </c>
      <c r="U23" s="50" t="e">
        <f t="shared" si="1"/>
        <v>#REF!</v>
      </c>
      <c r="V23" s="50" t="e">
        <f t="shared" si="1"/>
        <v>#REF!</v>
      </c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53" t="s">
        <v>32</v>
      </c>
      <c r="B24" s="54">
        <v>425</v>
      </c>
      <c r="C24" s="54"/>
      <c r="D24" s="56"/>
      <c r="E24" s="55"/>
      <c r="F24" s="57"/>
      <c r="G24" s="58"/>
      <c r="H24" s="63"/>
      <c r="I24" s="65"/>
      <c r="J24" s="64"/>
      <c r="K24" s="62"/>
      <c r="L24" s="63"/>
      <c r="M24" s="64"/>
      <c r="N24" s="64"/>
      <c r="O24" s="65"/>
      <c r="P24" s="64"/>
      <c r="Q24" s="66"/>
      <c r="R24" s="63"/>
      <c r="S24" s="64"/>
      <c r="T24" s="64"/>
      <c r="U24" s="67"/>
      <c r="V24" s="68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115</v>
      </c>
      <c r="B25" s="69">
        <f>B24+1</f>
        <v>426</v>
      </c>
      <c r="C25" s="70"/>
      <c r="D25" s="71"/>
      <c r="E25" s="36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34</v>
      </c>
      <c r="B26" s="69">
        <f>B25+1</f>
        <v>427</v>
      </c>
      <c r="C26" s="70"/>
      <c r="D26" s="71"/>
      <c r="E26" s="36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35</v>
      </c>
      <c r="B27" s="69">
        <f>B26+1</f>
        <v>428</v>
      </c>
      <c r="C27" s="70"/>
      <c r="D27" s="71"/>
      <c r="E27" s="36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116</v>
      </c>
      <c r="B28" s="69">
        <f t="shared" ref="B28:B43" si="2">B27+1</f>
        <v>429</v>
      </c>
      <c r="C28" s="70"/>
      <c r="D28" s="71"/>
      <c r="E28" s="36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38</v>
      </c>
      <c r="B29" s="69">
        <f t="shared" si="2"/>
        <v>430</v>
      </c>
      <c r="C29" s="70"/>
      <c r="D29" s="71"/>
      <c r="E29" s="36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39</v>
      </c>
      <c r="B30" s="69">
        <f t="shared" si="2"/>
        <v>431</v>
      </c>
      <c r="C30" s="70"/>
      <c r="D30" s="71"/>
      <c r="E30" s="36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117</v>
      </c>
      <c r="B31" s="69">
        <f t="shared" si="2"/>
        <v>432</v>
      </c>
      <c r="C31" s="70"/>
      <c r="D31" s="71"/>
      <c r="E31" s="36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36</v>
      </c>
      <c r="B32" s="69">
        <f t="shared" si="2"/>
        <v>433</v>
      </c>
      <c r="C32" s="70"/>
      <c r="D32" s="71"/>
      <c r="E32" s="36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434</v>
      </c>
      <c r="C33" s="70"/>
      <c r="D33" s="71"/>
      <c r="E33" s="36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435</v>
      </c>
      <c r="C34" s="70"/>
      <c r="D34" s="71"/>
      <c r="E34" s="36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436</v>
      </c>
      <c r="C35" s="70"/>
      <c r="D35" s="71"/>
      <c r="E35" s="36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36</v>
      </c>
      <c r="B36" s="69">
        <f t="shared" si="2"/>
        <v>437</v>
      </c>
      <c r="C36" s="70"/>
      <c r="D36" s="71"/>
      <c r="E36" s="36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37</v>
      </c>
      <c r="B37" s="69">
        <f t="shared" si="2"/>
        <v>438</v>
      </c>
      <c r="C37" s="70"/>
      <c r="D37" s="71"/>
      <c r="E37" s="36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38</v>
      </c>
      <c r="B38" s="69">
        <f t="shared" si="2"/>
        <v>439</v>
      </c>
      <c r="C38" s="70"/>
      <c r="D38" s="71"/>
      <c r="E38" s="36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39</v>
      </c>
      <c r="B39" s="69">
        <f t="shared" si="2"/>
        <v>440</v>
      </c>
      <c r="C39" s="70"/>
      <c r="D39" s="71"/>
      <c r="E39" s="36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40</v>
      </c>
      <c r="B40" s="69">
        <f t="shared" si="2"/>
        <v>441</v>
      </c>
      <c r="C40" s="70"/>
      <c r="D40" s="71"/>
      <c r="E40" s="36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442</v>
      </c>
      <c r="C41" s="70"/>
      <c r="D41" s="71"/>
      <c r="E41" s="36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34</v>
      </c>
      <c r="B42" s="69">
        <f t="shared" si="2"/>
        <v>443</v>
      </c>
      <c r="C42" s="70"/>
      <c r="D42" s="71"/>
      <c r="E42" s="36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35</v>
      </c>
      <c r="B43" s="69">
        <f t="shared" si="2"/>
        <v>444</v>
      </c>
      <c r="C43" s="70"/>
      <c r="D43" s="71"/>
      <c r="E43" s="36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54"/>
      <c r="B44" s="255"/>
      <c r="C44" s="75">
        <f t="shared" ref="C44:V44" si="3">SUM(C24:C43)</f>
        <v>0</v>
      </c>
      <c r="D44" s="77">
        <f t="shared" si="3"/>
        <v>0</v>
      </c>
      <c r="E44" s="76">
        <f t="shared" si="3"/>
        <v>0</v>
      </c>
      <c r="F44" s="76">
        <f t="shared" si="3"/>
        <v>0</v>
      </c>
      <c r="G44" s="78">
        <f t="shared" si="3"/>
        <v>0</v>
      </c>
      <c r="H44" s="206">
        <f t="shared" si="3"/>
        <v>0</v>
      </c>
      <c r="I44" s="206">
        <f t="shared" si="3"/>
        <v>0</v>
      </c>
      <c r="J44" s="80">
        <f t="shared" si="3"/>
        <v>0</v>
      </c>
      <c r="K44" s="207">
        <f t="shared" si="3"/>
        <v>0</v>
      </c>
      <c r="L44" s="80">
        <f t="shared" si="3"/>
        <v>0</v>
      </c>
      <c r="M44" s="80">
        <f t="shared" si="3"/>
        <v>0</v>
      </c>
      <c r="N44" s="80">
        <f t="shared" si="3"/>
        <v>0</v>
      </c>
      <c r="O44" s="206">
        <f t="shared" si="3"/>
        <v>0</v>
      </c>
      <c r="P44" s="80">
        <f t="shared" si="3"/>
        <v>0</v>
      </c>
      <c r="Q44" s="80">
        <f t="shared" si="3"/>
        <v>0</v>
      </c>
      <c r="R44" s="80">
        <f t="shared" si="3"/>
        <v>0</v>
      </c>
      <c r="S44" s="80">
        <f t="shared" si="3"/>
        <v>0</v>
      </c>
      <c r="T44" s="80">
        <f t="shared" si="3"/>
        <v>0</v>
      </c>
      <c r="U44" s="81">
        <f t="shared" si="3"/>
        <v>0</v>
      </c>
      <c r="V44" s="82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83" t="s">
        <v>41</v>
      </c>
      <c r="B45" s="84">
        <v>815</v>
      </c>
      <c r="C45" s="85"/>
      <c r="D45" s="86"/>
      <c r="E45" s="87"/>
      <c r="F45" s="87"/>
      <c r="G45" s="88"/>
      <c r="H45" s="93"/>
      <c r="I45" s="93"/>
      <c r="J45" s="92"/>
      <c r="K45" s="91"/>
      <c r="L45" s="92"/>
      <c r="M45" s="92"/>
      <c r="N45" s="92"/>
      <c r="O45" s="93"/>
      <c r="P45" s="92"/>
      <c r="Q45" s="92"/>
      <c r="R45" s="94"/>
      <c r="S45" s="92"/>
      <c r="T45" s="92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54</v>
      </c>
      <c r="B46" s="97">
        <f t="shared" ref="B46:B65" si="4">B45+1</f>
        <v>816</v>
      </c>
      <c r="C46" s="35"/>
      <c r="D46" s="71"/>
      <c r="E46" s="36">
        <v>70</v>
      </c>
      <c r="F46" s="36"/>
      <c r="G46" s="37"/>
      <c r="H46" s="41"/>
      <c r="I46" s="41"/>
      <c r="J46" s="42"/>
      <c r="K46" s="43"/>
      <c r="L46" s="42"/>
      <c r="M46" s="42"/>
      <c r="N46" s="42"/>
      <c r="O46" s="41"/>
      <c r="P46" s="42"/>
      <c r="Q46" s="44"/>
      <c r="R46" s="40"/>
      <c r="S46" s="42"/>
      <c r="T46" s="42"/>
      <c r="U46" s="127"/>
      <c r="V46" s="128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118</v>
      </c>
      <c r="B47" s="97">
        <f t="shared" si="4"/>
        <v>817</v>
      </c>
      <c r="C47" s="35"/>
      <c r="D47" s="71"/>
      <c r="E47" s="36"/>
      <c r="F47" s="36"/>
      <c r="G47" s="37"/>
      <c r="H47" s="41"/>
      <c r="I47" s="41"/>
      <c r="J47" s="42"/>
      <c r="K47" s="43">
        <v>57517</v>
      </c>
      <c r="L47" s="42"/>
      <c r="M47" s="42"/>
      <c r="N47" s="42"/>
      <c r="O47" s="41"/>
      <c r="P47" s="42"/>
      <c r="Q47" s="44"/>
      <c r="R47" s="40"/>
      <c r="S47" s="42"/>
      <c r="T47" s="42"/>
      <c r="U47" s="127"/>
      <c r="V47" s="128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119</v>
      </c>
      <c r="B48" s="97">
        <f t="shared" si="4"/>
        <v>818</v>
      </c>
      <c r="C48" s="35"/>
      <c r="D48" s="98"/>
      <c r="E48" s="38"/>
      <c r="F48" s="38"/>
      <c r="G48" s="99"/>
      <c r="H48" s="100"/>
      <c r="I48" s="100"/>
      <c r="J48" s="44"/>
      <c r="K48" s="101">
        <v>8317</v>
      </c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120</v>
      </c>
      <c r="B49" s="97">
        <f t="shared" si="4"/>
        <v>819</v>
      </c>
      <c r="C49" s="35"/>
      <c r="D49" s="98"/>
      <c r="E49" s="38"/>
      <c r="F49" s="38"/>
      <c r="G49" s="99"/>
      <c r="H49" s="100"/>
      <c r="I49" s="100"/>
      <c r="J49" s="44"/>
      <c r="K49" s="101">
        <v>1200</v>
      </c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121</v>
      </c>
      <c r="B50" s="97">
        <f t="shared" si="4"/>
        <v>820</v>
      </c>
      <c r="C50" s="35"/>
      <c r="D50" s="98"/>
      <c r="E50" s="38"/>
      <c r="F50" s="38"/>
      <c r="G50" s="99"/>
      <c r="H50" s="100"/>
      <c r="I50" s="100"/>
      <c r="J50" s="44"/>
      <c r="K50" s="101"/>
      <c r="L50" s="44"/>
      <c r="M50" s="44">
        <v>1300</v>
      </c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122</v>
      </c>
      <c r="B51" s="97">
        <f t="shared" si="4"/>
        <v>821</v>
      </c>
      <c r="C51" s="35"/>
      <c r="D51" s="98"/>
      <c r="E51" s="3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>
        <v>99027</v>
      </c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822</v>
      </c>
      <c r="C52" s="35"/>
      <c r="D52" s="98"/>
      <c r="E52" s="3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823</v>
      </c>
      <c r="C53" s="35"/>
      <c r="D53" s="98"/>
      <c r="E53" s="3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824</v>
      </c>
      <c r="C54" s="35"/>
      <c r="D54" s="98"/>
      <c r="E54" s="3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825</v>
      </c>
      <c r="C55" s="35"/>
      <c r="D55" s="98"/>
      <c r="E55" s="3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826</v>
      </c>
      <c r="C56" s="35"/>
      <c r="D56" s="98"/>
      <c r="E56" s="3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827</v>
      </c>
      <c r="C57" s="35"/>
      <c r="D57" s="98"/>
      <c r="E57" s="3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828</v>
      </c>
      <c r="C58" s="35"/>
      <c r="D58" s="98"/>
      <c r="E58" s="3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829</v>
      </c>
      <c r="C59" s="35"/>
      <c r="D59" s="98"/>
      <c r="E59" s="3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830</v>
      </c>
      <c r="C60" s="35"/>
      <c r="D60" s="98"/>
      <c r="E60" s="3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831</v>
      </c>
      <c r="C61" s="35"/>
      <c r="D61" s="98"/>
      <c r="E61" s="3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44"/>
      <c r="Q61" s="44"/>
      <c r="R61" s="107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832</v>
      </c>
      <c r="C62" s="35"/>
      <c r="D62" s="98"/>
      <c r="E62" s="3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44"/>
      <c r="Q62" s="44"/>
      <c r="R62" s="107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833</v>
      </c>
      <c r="C63" s="35"/>
      <c r="D63" s="98"/>
      <c r="E63" s="3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44"/>
      <c r="Q63" s="44"/>
      <c r="R63" s="107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 t="s">
        <v>47</v>
      </c>
      <c r="B64" s="97">
        <f t="shared" si="4"/>
        <v>834</v>
      </c>
      <c r="C64" s="35"/>
      <c r="D64" s="98"/>
      <c r="E64" s="3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44"/>
      <c r="Q64" s="44"/>
      <c r="R64" s="107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ht="15.75" thickBot="1" x14ac:dyDescent="0.3">
      <c r="A65" s="33" t="s">
        <v>48</v>
      </c>
      <c r="B65" s="97">
        <f t="shared" si="4"/>
        <v>835</v>
      </c>
      <c r="C65" s="35"/>
      <c r="D65" s="98"/>
      <c r="E65" s="3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44"/>
      <c r="Q65" s="44"/>
      <c r="R65" s="107"/>
      <c r="S65" s="44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ht="15.75" thickBot="1" x14ac:dyDescent="0.3">
      <c r="A66" s="256" t="s">
        <v>49</v>
      </c>
      <c r="B66" s="256"/>
      <c r="C66" s="108">
        <f t="shared" ref="C66:V66" si="5">SUM(C45:C65)</f>
        <v>0</v>
      </c>
      <c r="D66" s="213">
        <f t="shared" si="5"/>
        <v>0</v>
      </c>
      <c r="E66" s="108">
        <f t="shared" si="5"/>
        <v>70</v>
      </c>
      <c r="F66" s="108">
        <f t="shared" si="5"/>
        <v>0</v>
      </c>
      <c r="G66" s="108">
        <f t="shared" si="5"/>
        <v>0</v>
      </c>
      <c r="H66" s="110">
        <f t="shared" si="5"/>
        <v>0</v>
      </c>
      <c r="I66" s="110">
        <f t="shared" si="5"/>
        <v>0</v>
      </c>
      <c r="J66" s="110">
        <f t="shared" si="5"/>
        <v>0</v>
      </c>
      <c r="K66" s="110">
        <f t="shared" si="5"/>
        <v>67034</v>
      </c>
      <c r="L66" s="110">
        <f t="shared" si="5"/>
        <v>0</v>
      </c>
      <c r="M66" s="110">
        <f t="shared" si="5"/>
        <v>1300</v>
      </c>
      <c r="N66" s="110">
        <f t="shared" si="5"/>
        <v>0</v>
      </c>
      <c r="O66" s="111">
        <f t="shared" si="5"/>
        <v>0</v>
      </c>
      <c r="P66" s="110">
        <f t="shared" si="5"/>
        <v>99027</v>
      </c>
      <c r="Q66" s="110">
        <f t="shared" si="5"/>
        <v>0</v>
      </c>
      <c r="R66" s="110">
        <f t="shared" si="5"/>
        <v>0</v>
      </c>
      <c r="S66" s="110">
        <f t="shared" si="5"/>
        <v>0</v>
      </c>
      <c r="T66" s="110">
        <f t="shared" si="5"/>
        <v>0</v>
      </c>
      <c r="U66" s="112">
        <f t="shared" si="5"/>
        <v>0</v>
      </c>
      <c r="V66" s="113">
        <f t="shared" si="5"/>
        <v>0</v>
      </c>
    </row>
    <row r="67" spans="1:31" ht="15.75" thickBot="1" x14ac:dyDescent="0.3">
      <c r="A67" s="307" t="s">
        <v>50</v>
      </c>
      <c r="B67" s="307"/>
      <c r="C67" s="214">
        <f t="shared" ref="C67:V67" si="6">C23+C44-C66</f>
        <v>1333</v>
      </c>
      <c r="D67" s="215">
        <f t="shared" si="6"/>
        <v>7728</v>
      </c>
      <c r="E67" s="214">
        <f t="shared" si="6"/>
        <v>6090</v>
      </c>
      <c r="F67" s="214">
        <f t="shared" si="6"/>
        <v>4618</v>
      </c>
      <c r="G67" s="216" t="e">
        <f t="shared" si="6"/>
        <v>#REF!</v>
      </c>
      <c r="H67" s="217">
        <f t="shared" si="6"/>
        <v>33.812000000000396</v>
      </c>
      <c r="I67" s="218">
        <f t="shared" si="6"/>
        <v>0</v>
      </c>
      <c r="J67" s="217">
        <f t="shared" si="6"/>
        <v>0</v>
      </c>
      <c r="K67" s="219">
        <f t="shared" si="6"/>
        <v>-55612.019999999975</v>
      </c>
      <c r="L67" s="217">
        <f t="shared" si="6"/>
        <v>56355.779999999824</v>
      </c>
      <c r="M67" s="217">
        <f t="shared" si="6"/>
        <v>23873.330000000009</v>
      </c>
      <c r="N67" s="217">
        <f t="shared" si="6"/>
        <v>40812</v>
      </c>
      <c r="O67" s="218">
        <f t="shared" si="6"/>
        <v>11674.950000000012</v>
      </c>
      <c r="P67" s="217">
        <f t="shared" si="6"/>
        <v>250612.39</v>
      </c>
      <c r="Q67" s="220">
        <f t="shared" si="6"/>
        <v>-2.9103830456733704E-11</v>
      </c>
      <c r="R67" s="220">
        <f>R23+R44-R66</f>
        <v>0</v>
      </c>
      <c r="S67" s="217">
        <f t="shared" si="6"/>
        <v>21673.69</v>
      </c>
      <c r="T67" s="217">
        <f t="shared" si="6"/>
        <v>500.72999999999615</v>
      </c>
      <c r="U67" s="118" t="e">
        <f t="shared" si="6"/>
        <v>#REF!</v>
      </c>
      <c r="V67" s="118" t="e">
        <f t="shared" si="6"/>
        <v>#REF!</v>
      </c>
    </row>
    <row r="68" spans="1:31" ht="17.25" customHeight="1" x14ac:dyDescent="0.25"/>
    <row r="70" spans="1:31" ht="27" customHeight="1" x14ac:dyDescent="0.5">
      <c r="A70" s="124"/>
      <c r="Q70" s="300"/>
      <c r="R70" s="300"/>
      <c r="S70" s="300"/>
      <c r="T70" s="300"/>
    </row>
    <row r="71" spans="1:31" ht="21" customHeight="1" x14ac:dyDescent="0.5">
      <c r="A71" s="124" t="s">
        <v>51</v>
      </c>
      <c r="Q71" s="300"/>
      <c r="R71" s="300"/>
      <c r="S71" s="300"/>
      <c r="T71" s="300"/>
    </row>
    <row r="73" spans="1:31" x14ac:dyDescent="0.25">
      <c r="B73" s="125"/>
    </row>
    <row r="243" spans="4:4" x14ac:dyDescent="0.25">
      <c r="D243" s="119" t="s">
        <v>52</v>
      </c>
    </row>
  </sheetData>
  <mergeCells count="15">
    <mergeCell ref="Q71:T71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3:B23"/>
    <mergeCell ref="A44:B44"/>
    <mergeCell ref="A66:B66"/>
    <mergeCell ref="A67:B67"/>
    <mergeCell ref="Q70:T70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AA240"/>
  <sheetViews>
    <sheetView rightToLeft="1" workbookViewId="0">
      <selection sqref="A1:XFD1048576"/>
    </sheetView>
  </sheetViews>
  <sheetFormatPr defaultRowHeight="15" x14ac:dyDescent="0.25"/>
  <cols>
    <col min="1" max="1" width="60" bestFit="1" customWidth="1"/>
    <col min="2" max="2" width="5.140625" customWidth="1"/>
    <col min="3" max="4" width="7.42578125" customWidth="1"/>
    <col min="5" max="5" width="7.5703125" customWidth="1"/>
    <col min="6" max="6" width="7.140625" customWidth="1"/>
    <col min="7" max="7" width="9.140625" style="121" bestFit="1" customWidth="1"/>
    <col min="8" max="8" width="7.28515625" style="121" customWidth="1"/>
    <col min="9" max="9" width="10.7109375" style="121" customWidth="1"/>
    <col min="10" max="12" width="9.42578125" style="121" bestFit="1" customWidth="1"/>
    <col min="13" max="14" width="9.140625" style="121" bestFit="1" customWidth="1"/>
    <col min="15" max="15" width="9.85546875" style="121" bestFit="1" customWidth="1"/>
    <col min="16" max="18" width="9.140625" style="121" bestFit="1" customWidth="1"/>
    <col min="257" max="257" width="60" bestFit="1" customWidth="1"/>
    <col min="258" max="258" width="5.140625" customWidth="1"/>
    <col min="259" max="260" width="7.42578125" customWidth="1"/>
    <col min="261" max="261" width="7.5703125" customWidth="1"/>
    <col min="262" max="262" width="7.140625" customWidth="1"/>
    <col min="263" max="263" width="9.140625" bestFit="1" customWidth="1"/>
    <col min="264" max="264" width="7.28515625" customWidth="1"/>
    <col min="265" max="265" width="10.7109375" customWidth="1"/>
    <col min="266" max="268" width="9.42578125" bestFit="1" customWidth="1"/>
    <col min="269" max="270" width="9.140625" bestFit="1" customWidth="1"/>
    <col min="271" max="271" width="9.85546875" bestFit="1" customWidth="1"/>
    <col min="272" max="274" width="9.140625" bestFit="1" customWidth="1"/>
    <col min="513" max="513" width="60" bestFit="1" customWidth="1"/>
    <col min="514" max="514" width="5.140625" customWidth="1"/>
    <col min="515" max="516" width="7.42578125" customWidth="1"/>
    <col min="517" max="517" width="7.5703125" customWidth="1"/>
    <col min="518" max="518" width="7.140625" customWidth="1"/>
    <col min="519" max="519" width="9.140625" bestFit="1" customWidth="1"/>
    <col min="520" max="520" width="7.28515625" customWidth="1"/>
    <col min="521" max="521" width="10.7109375" customWidth="1"/>
    <col min="522" max="524" width="9.42578125" bestFit="1" customWidth="1"/>
    <col min="525" max="526" width="9.140625" bestFit="1" customWidth="1"/>
    <col min="527" max="527" width="9.85546875" bestFit="1" customWidth="1"/>
    <col min="528" max="530" width="9.140625" bestFit="1" customWidth="1"/>
    <col min="769" max="769" width="60" bestFit="1" customWidth="1"/>
    <col min="770" max="770" width="5.140625" customWidth="1"/>
    <col min="771" max="772" width="7.42578125" customWidth="1"/>
    <col min="773" max="773" width="7.5703125" customWidth="1"/>
    <col min="774" max="774" width="7.140625" customWidth="1"/>
    <col min="775" max="775" width="9.140625" bestFit="1" customWidth="1"/>
    <col min="776" max="776" width="7.28515625" customWidth="1"/>
    <col min="777" max="777" width="10.7109375" customWidth="1"/>
    <col min="778" max="780" width="9.42578125" bestFit="1" customWidth="1"/>
    <col min="781" max="782" width="9.140625" bestFit="1" customWidth="1"/>
    <col min="783" max="783" width="9.85546875" bestFit="1" customWidth="1"/>
    <col min="784" max="786" width="9.140625" bestFit="1" customWidth="1"/>
    <col min="1025" max="1025" width="60" bestFit="1" customWidth="1"/>
    <col min="1026" max="1026" width="5.140625" customWidth="1"/>
    <col min="1027" max="1028" width="7.42578125" customWidth="1"/>
    <col min="1029" max="1029" width="7.5703125" customWidth="1"/>
    <col min="1030" max="1030" width="7.140625" customWidth="1"/>
    <col min="1031" max="1031" width="9.140625" bestFit="1" customWidth="1"/>
    <col min="1032" max="1032" width="7.28515625" customWidth="1"/>
    <col min="1033" max="1033" width="10.7109375" customWidth="1"/>
    <col min="1034" max="1036" width="9.42578125" bestFit="1" customWidth="1"/>
    <col min="1037" max="1038" width="9.140625" bestFit="1" customWidth="1"/>
    <col min="1039" max="1039" width="9.85546875" bestFit="1" customWidth="1"/>
    <col min="1040" max="1042" width="9.140625" bestFit="1" customWidth="1"/>
    <col min="1281" max="1281" width="60" bestFit="1" customWidth="1"/>
    <col min="1282" max="1282" width="5.140625" customWidth="1"/>
    <col min="1283" max="1284" width="7.42578125" customWidth="1"/>
    <col min="1285" max="1285" width="7.5703125" customWidth="1"/>
    <col min="1286" max="1286" width="7.140625" customWidth="1"/>
    <col min="1287" max="1287" width="9.140625" bestFit="1" customWidth="1"/>
    <col min="1288" max="1288" width="7.28515625" customWidth="1"/>
    <col min="1289" max="1289" width="10.7109375" customWidth="1"/>
    <col min="1290" max="1292" width="9.42578125" bestFit="1" customWidth="1"/>
    <col min="1293" max="1294" width="9.140625" bestFit="1" customWidth="1"/>
    <col min="1295" max="1295" width="9.85546875" bestFit="1" customWidth="1"/>
    <col min="1296" max="1298" width="9.140625" bestFit="1" customWidth="1"/>
    <col min="1537" max="1537" width="60" bestFit="1" customWidth="1"/>
    <col min="1538" max="1538" width="5.140625" customWidth="1"/>
    <col min="1539" max="1540" width="7.42578125" customWidth="1"/>
    <col min="1541" max="1541" width="7.5703125" customWidth="1"/>
    <col min="1542" max="1542" width="7.140625" customWidth="1"/>
    <col min="1543" max="1543" width="9.140625" bestFit="1" customWidth="1"/>
    <col min="1544" max="1544" width="7.28515625" customWidth="1"/>
    <col min="1545" max="1545" width="10.7109375" customWidth="1"/>
    <col min="1546" max="1548" width="9.42578125" bestFit="1" customWidth="1"/>
    <col min="1549" max="1550" width="9.140625" bestFit="1" customWidth="1"/>
    <col min="1551" max="1551" width="9.85546875" bestFit="1" customWidth="1"/>
    <col min="1552" max="1554" width="9.140625" bestFit="1" customWidth="1"/>
    <col min="1793" max="1793" width="60" bestFit="1" customWidth="1"/>
    <col min="1794" max="1794" width="5.140625" customWidth="1"/>
    <col min="1795" max="1796" width="7.42578125" customWidth="1"/>
    <col min="1797" max="1797" width="7.5703125" customWidth="1"/>
    <col min="1798" max="1798" width="7.140625" customWidth="1"/>
    <col min="1799" max="1799" width="9.140625" bestFit="1" customWidth="1"/>
    <col min="1800" max="1800" width="7.28515625" customWidth="1"/>
    <col min="1801" max="1801" width="10.7109375" customWidth="1"/>
    <col min="1802" max="1804" width="9.42578125" bestFit="1" customWidth="1"/>
    <col min="1805" max="1806" width="9.140625" bestFit="1" customWidth="1"/>
    <col min="1807" max="1807" width="9.85546875" bestFit="1" customWidth="1"/>
    <col min="1808" max="1810" width="9.140625" bestFit="1" customWidth="1"/>
    <col min="2049" max="2049" width="60" bestFit="1" customWidth="1"/>
    <col min="2050" max="2050" width="5.140625" customWidth="1"/>
    <col min="2051" max="2052" width="7.42578125" customWidth="1"/>
    <col min="2053" max="2053" width="7.5703125" customWidth="1"/>
    <col min="2054" max="2054" width="7.140625" customWidth="1"/>
    <col min="2055" max="2055" width="9.140625" bestFit="1" customWidth="1"/>
    <col min="2056" max="2056" width="7.28515625" customWidth="1"/>
    <col min="2057" max="2057" width="10.7109375" customWidth="1"/>
    <col min="2058" max="2060" width="9.42578125" bestFit="1" customWidth="1"/>
    <col min="2061" max="2062" width="9.140625" bestFit="1" customWidth="1"/>
    <col min="2063" max="2063" width="9.85546875" bestFit="1" customWidth="1"/>
    <col min="2064" max="2066" width="9.140625" bestFit="1" customWidth="1"/>
    <col min="2305" max="2305" width="60" bestFit="1" customWidth="1"/>
    <col min="2306" max="2306" width="5.140625" customWidth="1"/>
    <col min="2307" max="2308" width="7.42578125" customWidth="1"/>
    <col min="2309" max="2309" width="7.5703125" customWidth="1"/>
    <col min="2310" max="2310" width="7.140625" customWidth="1"/>
    <col min="2311" max="2311" width="9.140625" bestFit="1" customWidth="1"/>
    <col min="2312" max="2312" width="7.28515625" customWidth="1"/>
    <col min="2313" max="2313" width="10.7109375" customWidth="1"/>
    <col min="2314" max="2316" width="9.42578125" bestFit="1" customWidth="1"/>
    <col min="2317" max="2318" width="9.140625" bestFit="1" customWidth="1"/>
    <col min="2319" max="2319" width="9.85546875" bestFit="1" customWidth="1"/>
    <col min="2320" max="2322" width="9.140625" bestFit="1" customWidth="1"/>
    <col min="2561" max="2561" width="60" bestFit="1" customWidth="1"/>
    <col min="2562" max="2562" width="5.140625" customWidth="1"/>
    <col min="2563" max="2564" width="7.42578125" customWidth="1"/>
    <col min="2565" max="2565" width="7.5703125" customWidth="1"/>
    <col min="2566" max="2566" width="7.140625" customWidth="1"/>
    <col min="2567" max="2567" width="9.140625" bestFit="1" customWidth="1"/>
    <col min="2568" max="2568" width="7.28515625" customWidth="1"/>
    <col min="2569" max="2569" width="10.7109375" customWidth="1"/>
    <col min="2570" max="2572" width="9.42578125" bestFit="1" customWidth="1"/>
    <col min="2573" max="2574" width="9.140625" bestFit="1" customWidth="1"/>
    <col min="2575" max="2575" width="9.85546875" bestFit="1" customWidth="1"/>
    <col min="2576" max="2578" width="9.140625" bestFit="1" customWidth="1"/>
    <col min="2817" max="2817" width="60" bestFit="1" customWidth="1"/>
    <col min="2818" max="2818" width="5.140625" customWidth="1"/>
    <col min="2819" max="2820" width="7.42578125" customWidth="1"/>
    <col min="2821" max="2821" width="7.5703125" customWidth="1"/>
    <col min="2822" max="2822" width="7.140625" customWidth="1"/>
    <col min="2823" max="2823" width="9.140625" bestFit="1" customWidth="1"/>
    <col min="2824" max="2824" width="7.28515625" customWidth="1"/>
    <col min="2825" max="2825" width="10.7109375" customWidth="1"/>
    <col min="2826" max="2828" width="9.42578125" bestFit="1" customWidth="1"/>
    <col min="2829" max="2830" width="9.140625" bestFit="1" customWidth="1"/>
    <col min="2831" max="2831" width="9.85546875" bestFit="1" customWidth="1"/>
    <col min="2832" max="2834" width="9.140625" bestFit="1" customWidth="1"/>
    <col min="3073" max="3073" width="60" bestFit="1" customWidth="1"/>
    <col min="3074" max="3074" width="5.140625" customWidth="1"/>
    <col min="3075" max="3076" width="7.42578125" customWidth="1"/>
    <col min="3077" max="3077" width="7.5703125" customWidth="1"/>
    <col min="3078" max="3078" width="7.140625" customWidth="1"/>
    <col min="3079" max="3079" width="9.140625" bestFit="1" customWidth="1"/>
    <col min="3080" max="3080" width="7.28515625" customWidth="1"/>
    <col min="3081" max="3081" width="10.7109375" customWidth="1"/>
    <col min="3082" max="3084" width="9.42578125" bestFit="1" customWidth="1"/>
    <col min="3085" max="3086" width="9.140625" bestFit="1" customWidth="1"/>
    <col min="3087" max="3087" width="9.85546875" bestFit="1" customWidth="1"/>
    <col min="3088" max="3090" width="9.140625" bestFit="1" customWidth="1"/>
    <col min="3329" max="3329" width="60" bestFit="1" customWidth="1"/>
    <col min="3330" max="3330" width="5.140625" customWidth="1"/>
    <col min="3331" max="3332" width="7.42578125" customWidth="1"/>
    <col min="3333" max="3333" width="7.5703125" customWidth="1"/>
    <col min="3334" max="3334" width="7.140625" customWidth="1"/>
    <col min="3335" max="3335" width="9.140625" bestFit="1" customWidth="1"/>
    <col min="3336" max="3336" width="7.28515625" customWidth="1"/>
    <col min="3337" max="3337" width="10.7109375" customWidth="1"/>
    <col min="3338" max="3340" width="9.42578125" bestFit="1" customWidth="1"/>
    <col min="3341" max="3342" width="9.140625" bestFit="1" customWidth="1"/>
    <col min="3343" max="3343" width="9.85546875" bestFit="1" customWidth="1"/>
    <col min="3344" max="3346" width="9.140625" bestFit="1" customWidth="1"/>
    <col min="3585" max="3585" width="60" bestFit="1" customWidth="1"/>
    <col min="3586" max="3586" width="5.140625" customWidth="1"/>
    <col min="3587" max="3588" width="7.42578125" customWidth="1"/>
    <col min="3589" max="3589" width="7.5703125" customWidth="1"/>
    <col min="3590" max="3590" width="7.140625" customWidth="1"/>
    <col min="3591" max="3591" width="9.140625" bestFit="1" customWidth="1"/>
    <col min="3592" max="3592" width="7.28515625" customWidth="1"/>
    <col min="3593" max="3593" width="10.7109375" customWidth="1"/>
    <col min="3594" max="3596" width="9.42578125" bestFit="1" customWidth="1"/>
    <col min="3597" max="3598" width="9.140625" bestFit="1" customWidth="1"/>
    <col min="3599" max="3599" width="9.85546875" bestFit="1" customWidth="1"/>
    <col min="3600" max="3602" width="9.140625" bestFit="1" customWidth="1"/>
    <col min="3841" max="3841" width="60" bestFit="1" customWidth="1"/>
    <col min="3842" max="3842" width="5.140625" customWidth="1"/>
    <col min="3843" max="3844" width="7.42578125" customWidth="1"/>
    <col min="3845" max="3845" width="7.5703125" customWidth="1"/>
    <col min="3846" max="3846" width="7.140625" customWidth="1"/>
    <col min="3847" max="3847" width="9.140625" bestFit="1" customWidth="1"/>
    <col min="3848" max="3848" width="7.28515625" customWidth="1"/>
    <col min="3849" max="3849" width="10.7109375" customWidth="1"/>
    <col min="3850" max="3852" width="9.42578125" bestFit="1" customWidth="1"/>
    <col min="3853" max="3854" width="9.140625" bestFit="1" customWidth="1"/>
    <col min="3855" max="3855" width="9.85546875" bestFit="1" customWidth="1"/>
    <col min="3856" max="3858" width="9.140625" bestFit="1" customWidth="1"/>
    <col min="4097" max="4097" width="60" bestFit="1" customWidth="1"/>
    <col min="4098" max="4098" width="5.140625" customWidth="1"/>
    <col min="4099" max="4100" width="7.42578125" customWidth="1"/>
    <col min="4101" max="4101" width="7.5703125" customWidth="1"/>
    <col min="4102" max="4102" width="7.140625" customWidth="1"/>
    <col min="4103" max="4103" width="9.140625" bestFit="1" customWidth="1"/>
    <col min="4104" max="4104" width="7.28515625" customWidth="1"/>
    <col min="4105" max="4105" width="10.7109375" customWidth="1"/>
    <col min="4106" max="4108" width="9.42578125" bestFit="1" customWidth="1"/>
    <col min="4109" max="4110" width="9.140625" bestFit="1" customWidth="1"/>
    <col min="4111" max="4111" width="9.85546875" bestFit="1" customWidth="1"/>
    <col min="4112" max="4114" width="9.140625" bestFit="1" customWidth="1"/>
    <col min="4353" max="4353" width="60" bestFit="1" customWidth="1"/>
    <col min="4354" max="4354" width="5.140625" customWidth="1"/>
    <col min="4355" max="4356" width="7.42578125" customWidth="1"/>
    <col min="4357" max="4357" width="7.5703125" customWidth="1"/>
    <col min="4358" max="4358" width="7.140625" customWidth="1"/>
    <col min="4359" max="4359" width="9.140625" bestFit="1" customWidth="1"/>
    <col min="4360" max="4360" width="7.28515625" customWidth="1"/>
    <col min="4361" max="4361" width="10.7109375" customWidth="1"/>
    <col min="4362" max="4364" width="9.42578125" bestFit="1" customWidth="1"/>
    <col min="4365" max="4366" width="9.140625" bestFit="1" customWidth="1"/>
    <col min="4367" max="4367" width="9.85546875" bestFit="1" customWidth="1"/>
    <col min="4368" max="4370" width="9.140625" bestFit="1" customWidth="1"/>
    <col min="4609" max="4609" width="60" bestFit="1" customWidth="1"/>
    <col min="4610" max="4610" width="5.140625" customWidth="1"/>
    <col min="4611" max="4612" width="7.42578125" customWidth="1"/>
    <col min="4613" max="4613" width="7.5703125" customWidth="1"/>
    <col min="4614" max="4614" width="7.140625" customWidth="1"/>
    <col min="4615" max="4615" width="9.140625" bestFit="1" customWidth="1"/>
    <col min="4616" max="4616" width="7.28515625" customWidth="1"/>
    <col min="4617" max="4617" width="10.7109375" customWidth="1"/>
    <col min="4618" max="4620" width="9.42578125" bestFit="1" customWidth="1"/>
    <col min="4621" max="4622" width="9.140625" bestFit="1" customWidth="1"/>
    <col min="4623" max="4623" width="9.85546875" bestFit="1" customWidth="1"/>
    <col min="4624" max="4626" width="9.140625" bestFit="1" customWidth="1"/>
    <col min="4865" max="4865" width="60" bestFit="1" customWidth="1"/>
    <col min="4866" max="4866" width="5.140625" customWidth="1"/>
    <col min="4867" max="4868" width="7.42578125" customWidth="1"/>
    <col min="4869" max="4869" width="7.5703125" customWidth="1"/>
    <col min="4870" max="4870" width="7.140625" customWidth="1"/>
    <col min="4871" max="4871" width="9.140625" bestFit="1" customWidth="1"/>
    <col min="4872" max="4872" width="7.28515625" customWidth="1"/>
    <col min="4873" max="4873" width="10.7109375" customWidth="1"/>
    <col min="4874" max="4876" width="9.42578125" bestFit="1" customWidth="1"/>
    <col min="4877" max="4878" width="9.140625" bestFit="1" customWidth="1"/>
    <col min="4879" max="4879" width="9.85546875" bestFit="1" customWidth="1"/>
    <col min="4880" max="4882" width="9.140625" bestFit="1" customWidth="1"/>
    <col min="5121" max="5121" width="60" bestFit="1" customWidth="1"/>
    <col min="5122" max="5122" width="5.140625" customWidth="1"/>
    <col min="5123" max="5124" width="7.42578125" customWidth="1"/>
    <col min="5125" max="5125" width="7.5703125" customWidth="1"/>
    <col min="5126" max="5126" width="7.140625" customWidth="1"/>
    <col min="5127" max="5127" width="9.140625" bestFit="1" customWidth="1"/>
    <col min="5128" max="5128" width="7.28515625" customWidth="1"/>
    <col min="5129" max="5129" width="10.7109375" customWidth="1"/>
    <col min="5130" max="5132" width="9.42578125" bestFit="1" customWidth="1"/>
    <col min="5133" max="5134" width="9.140625" bestFit="1" customWidth="1"/>
    <col min="5135" max="5135" width="9.85546875" bestFit="1" customWidth="1"/>
    <col min="5136" max="5138" width="9.140625" bestFit="1" customWidth="1"/>
    <col min="5377" max="5377" width="60" bestFit="1" customWidth="1"/>
    <col min="5378" max="5378" width="5.140625" customWidth="1"/>
    <col min="5379" max="5380" width="7.42578125" customWidth="1"/>
    <col min="5381" max="5381" width="7.5703125" customWidth="1"/>
    <col min="5382" max="5382" width="7.140625" customWidth="1"/>
    <col min="5383" max="5383" width="9.140625" bestFit="1" customWidth="1"/>
    <col min="5384" max="5384" width="7.28515625" customWidth="1"/>
    <col min="5385" max="5385" width="10.7109375" customWidth="1"/>
    <col min="5386" max="5388" width="9.42578125" bestFit="1" customWidth="1"/>
    <col min="5389" max="5390" width="9.140625" bestFit="1" customWidth="1"/>
    <col min="5391" max="5391" width="9.85546875" bestFit="1" customWidth="1"/>
    <col min="5392" max="5394" width="9.140625" bestFit="1" customWidth="1"/>
    <col min="5633" max="5633" width="60" bestFit="1" customWidth="1"/>
    <col min="5634" max="5634" width="5.140625" customWidth="1"/>
    <col min="5635" max="5636" width="7.42578125" customWidth="1"/>
    <col min="5637" max="5637" width="7.5703125" customWidth="1"/>
    <col min="5638" max="5638" width="7.140625" customWidth="1"/>
    <col min="5639" max="5639" width="9.140625" bestFit="1" customWidth="1"/>
    <col min="5640" max="5640" width="7.28515625" customWidth="1"/>
    <col min="5641" max="5641" width="10.7109375" customWidth="1"/>
    <col min="5642" max="5644" width="9.42578125" bestFit="1" customWidth="1"/>
    <col min="5645" max="5646" width="9.140625" bestFit="1" customWidth="1"/>
    <col min="5647" max="5647" width="9.85546875" bestFit="1" customWidth="1"/>
    <col min="5648" max="5650" width="9.140625" bestFit="1" customWidth="1"/>
    <col min="5889" max="5889" width="60" bestFit="1" customWidth="1"/>
    <col min="5890" max="5890" width="5.140625" customWidth="1"/>
    <col min="5891" max="5892" width="7.42578125" customWidth="1"/>
    <col min="5893" max="5893" width="7.5703125" customWidth="1"/>
    <col min="5894" max="5894" width="7.140625" customWidth="1"/>
    <col min="5895" max="5895" width="9.140625" bestFit="1" customWidth="1"/>
    <col min="5896" max="5896" width="7.28515625" customWidth="1"/>
    <col min="5897" max="5897" width="10.7109375" customWidth="1"/>
    <col min="5898" max="5900" width="9.42578125" bestFit="1" customWidth="1"/>
    <col min="5901" max="5902" width="9.140625" bestFit="1" customWidth="1"/>
    <col min="5903" max="5903" width="9.85546875" bestFit="1" customWidth="1"/>
    <col min="5904" max="5906" width="9.140625" bestFit="1" customWidth="1"/>
    <col min="6145" max="6145" width="60" bestFit="1" customWidth="1"/>
    <col min="6146" max="6146" width="5.140625" customWidth="1"/>
    <col min="6147" max="6148" width="7.42578125" customWidth="1"/>
    <col min="6149" max="6149" width="7.5703125" customWidth="1"/>
    <col min="6150" max="6150" width="7.140625" customWidth="1"/>
    <col min="6151" max="6151" width="9.140625" bestFit="1" customWidth="1"/>
    <col min="6152" max="6152" width="7.28515625" customWidth="1"/>
    <col min="6153" max="6153" width="10.7109375" customWidth="1"/>
    <col min="6154" max="6156" width="9.42578125" bestFit="1" customWidth="1"/>
    <col min="6157" max="6158" width="9.140625" bestFit="1" customWidth="1"/>
    <col min="6159" max="6159" width="9.85546875" bestFit="1" customWidth="1"/>
    <col min="6160" max="6162" width="9.140625" bestFit="1" customWidth="1"/>
    <col min="6401" max="6401" width="60" bestFit="1" customWidth="1"/>
    <col min="6402" max="6402" width="5.140625" customWidth="1"/>
    <col min="6403" max="6404" width="7.42578125" customWidth="1"/>
    <col min="6405" max="6405" width="7.5703125" customWidth="1"/>
    <col min="6406" max="6406" width="7.140625" customWidth="1"/>
    <col min="6407" max="6407" width="9.140625" bestFit="1" customWidth="1"/>
    <col min="6408" max="6408" width="7.28515625" customWidth="1"/>
    <col min="6409" max="6409" width="10.7109375" customWidth="1"/>
    <col min="6410" max="6412" width="9.42578125" bestFit="1" customWidth="1"/>
    <col min="6413" max="6414" width="9.140625" bestFit="1" customWidth="1"/>
    <col min="6415" max="6415" width="9.85546875" bestFit="1" customWidth="1"/>
    <col min="6416" max="6418" width="9.140625" bestFit="1" customWidth="1"/>
    <col min="6657" max="6657" width="60" bestFit="1" customWidth="1"/>
    <col min="6658" max="6658" width="5.140625" customWidth="1"/>
    <col min="6659" max="6660" width="7.42578125" customWidth="1"/>
    <col min="6661" max="6661" width="7.5703125" customWidth="1"/>
    <col min="6662" max="6662" width="7.140625" customWidth="1"/>
    <col min="6663" max="6663" width="9.140625" bestFit="1" customWidth="1"/>
    <col min="6664" max="6664" width="7.28515625" customWidth="1"/>
    <col min="6665" max="6665" width="10.7109375" customWidth="1"/>
    <col min="6666" max="6668" width="9.42578125" bestFit="1" customWidth="1"/>
    <col min="6669" max="6670" width="9.140625" bestFit="1" customWidth="1"/>
    <col min="6671" max="6671" width="9.85546875" bestFit="1" customWidth="1"/>
    <col min="6672" max="6674" width="9.140625" bestFit="1" customWidth="1"/>
    <col min="6913" max="6913" width="60" bestFit="1" customWidth="1"/>
    <col min="6914" max="6914" width="5.140625" customWidth="1"/>
    <col min="6915" max="6916" width="7.42578125" customWidth="1"/>
    <col min="6917" max="6917" width="7.5703125" customWidth="1"/>
    <col min="6918" max="6918" width="7.140625" customWidth="1"/>
    <col min="6919" max="6919" width="9.140625" bestFit="1" customWidth="1"/>
    <col min="6920" max="6920" width="7.28515625" customWidth="1"/>
    <col min="6921" max="6921" width="10.7109375" customWidth="1"/>
    <col min="6922" max="6924" width="9.42578125" bestFit="1" customWidth="1"/>
    <col min="6925" max="6926" width="9.140625" bestFit="1" customWidth="1"/>
    <col min="6927" max="6927" width="9.85546875" bestFit="1" customWidth="1"/>
    <col min="6928" max="6930" width="9.140625" bestFit="1" customWidth="1"/>
    <col min="7169" max="7169" width="60" bestFit="1" customWidth="1"/>
    <col min="7170" max="7170" width="5.140625" customWidth="1"/>
    <col min="7171" max="7172" width="7.42578125" customWidth="1"/>
    <col min="7173" max="7173" width="7.5703125" customWidth="1"/>
    <col min="7174" max="7174" width="7.140625" customWidth="1"/>
    <col min="7175" max="7175" width="9.140625" bestFit="1" customWidth="1"/>
    <col min="7176" max="7176" width="7.28515625" customWidth="1"/>
    <col min="7177" max="7177" width="10.7109375" customWidth="1"/>
    <col min="7178" max="7180" width="9.42578125" bestFit="1" customWidth="1"/>
    <col min="7181" max="7182" width="9.140625" bestFit="1" customWidth="1"/>
    <col min="7183" max="7183" width="9.85546875" bestFit="1" customWidth="1"/>
    <col min="7184" max="7186" width="9.140625" bestFit="1" customWidth="1"/>
    <col min="7425" max="7425" width="60" bestFit="1" customWidth="1"/>
    <col min="7426" max="7426" width="5.140625" customWidth="1"/>
    <col min="7427" max="7428" width="7.42578125" customWidth="1"/>
    <col min="7429" max="7429" width="7.5703125" customWidth="1"/>
    <col min="7430" max="7430" width="7.140625" customWidth="1"/>
    <col min="7431" max="7431" width="9.140625" bestFit="1" customWidth="1"/>
    <col min="7432" max="7432" width="7.28515625" customWidth="1"/>
    <col min="7433" max="7433" width="10.7109375" customWidth="1"/>
    <col min="7434" max="7436" width="9.42578125" bestFit="1" customWidth="1"/>
    <col min="7437" max="7438" width="9.140625" bestFit="1" customWidth="1"/>
    <col min="7439" max="7439" width="9.85546875" bestFit="1" customWidth="1"/>
    <col min="7440" max="7442" width="9.140625" bestFit="1" customWidth="1"/>
    <col min="7681" max="7681" width="60" bestFit="1" customWidth="1"/>
    <col min="7682" max="7682" width="5.140625" customWidth="1"/>
    <col min="7683" max="7684" width="7.42578125" customWidth="1"/>
    <col min="7685" max="7685" width="7.5703125" customWidth="1"/>
    <col min="7686" max="7686" width="7.140625" customWidth="1"/>
    <col min="7687" max="7687" width="9.140625" bestFit="1" customWidth="1"/>
    <col min="7688" max="7688" width="7.28515625" customWidth="1"/>
    <col min="7689" max="7689" width="10.7109375" customWidth="1"/>
    <col min="7690" max="7692" width="9.42578125" bestFit="1" customWidth="1"/>
    <col min="7693" max="7694" width="9.140625" bestFit="1" customWidth="1"/>
    <col min="7695" max="7695" width="9.85546875" bestFit="1" customWidth="1"/>
    <col min="7696" max="7698" width="9.140625" bestFit="1" customWidth="1"/>
    <col min="7937" max="7937" width="60" bestFit="1" customWidth="1"/>
    <col min="7938" max="7938" width="5.140625" customWidth="1"/>
    <col min="7939" max="7940" width="7.42578125" customWidth="1"/>
    <col min="7941" max="7941" width="7.5703125" customWidth="1"/>
    <col min="7942" max="7942" width="7.140625" customWidth="1"/>
    <col min="7943" max="7943" width="9.140625" bestFit="1" customWidth="1"/>
    <col min="7944" max="7944" width="7.28515625" customWidth="1"/>
    <col min="7945" max="7945" width="10.7109375" customWidth="1"/>
    <col min="7946" max="7948" width="9.42578125" bestFit="1" customWidth="1"/>
    <col min="7949" max="7950" width="9.140625" bestFit="1" customWidth="1"/>
    <col min="7951" max="7951" width="9.85546875" bestFit="1" customWidth="1"/>
    <col min="7952" max="7954" width="9.140625" bestFit="1" customWidth="1"/>
    <col min="8193" max="8193" width="60" bestFit="1" customWidth="1"/>
    <col min="8194" max="8194" width="5.140625" customWidth="1"/>
    <col min="8195" max="8196" width="7.42578125" customWidth="1"/>
    <col min="8197" max="8197" width="7.5703125" customWidth="1"/>
    <col min="8198" max="8198" width="7.140625" customWidth="1"/>
    <col min="8199" max="8199" width="9.140625" bestFit="1" customWidth="1"/>
    <col min="8200" max="8200" width="7.28515625" customWidth="1"/>
    <col min="8201" max="8201" width="10.7109375" customWidth="1"/>
    <col min="8202" max="8204" width="9.42578125" bestFit="1" customWidth="1"/>
    <col min="8205" max="8206" width="9.140625" bestFit="1" customWidth="1"/>
    <col min="8207" max="8207" width="9.85546875" bestFit="1" customWidth="1"/>
    <col min="8208" max="8210" width="9.140625" bestFit="1" customWidth="1"/>
    <col min="8449" max="8449" width="60" bestFit="1" customWidth="1"/>
    <col min="8450" max="8450" width="5.140625" customWidth="1"/>
    <col min="8451" max="8452" width="7.42578125" customWidth="1"/>
    <col min="8453" max="8453" width="7.5703125" customWidth="1"/>
    <col min="8454" max="8454" width="7.140625" customWidth="1"/>
    <col min="8455" max="8455" width="9.140625" bestFit="1" customWidth="1"/>
    <col min="8456" max="8456" width="7.28515625" customWidth="1"/>
    <col min="8457" max="8457" width="10.7109375" customWidth="1"/>
    <col min="8458" max="8460" width="9.42578125" bestFit="1" customWidth="1"/>
    <col min="8461" max="8462" width="9.140625" bestFit="1" customWidth="1"/>
    <col min="8463" max="8463" width="9.85546875" bestFit="1" customWidth="1"/>
    <col min="8464" max="8466" width="9.140625" bestFit="1" customWidth="1"/>
    <col min="8705" max="8705" width="60" bestFit="1" customWidth="1"/>
    <col min="8706" max="8706" width="5.140625" customWidth="1"/>
    <col min="8707" max="8708" width="7.42578125" customWidth="1"/>
    <col min="8709" max="8709" width="7.5703125" customWidth="1"/>
    <col min="8710" max="8710" width="7.140625" customWidth="1"/>
    <col min="8711" max="8711" width="9.140625" bestFit="1" customWidth="1"/>
    <col min="8712" max="8712" width="7.28515625" customWidth="1"/>
    <col min="8713" max="8713" width="10.7109375" customWidth="1"/>
    <col min="8714" max="8716" width="9.42578125" bestFit="1" customWidth="1"/>
    <col min="8717" max="8718" width="9.140625" bestFit="1" customWidth="1"/>
    <col min="8719" max="8719" width="9.85546875" bestFit="1" customWidth="1"/>
    <col min="8720" max="8722" width="9.140625" bestFit="1" customWidth="1"/>
    <col min="8961" max="8961" width="60" bestFit="1" customWidth="1"/>
    <col min="8962" max="8962" width="5.140625" customWidth="1"/>
    <col min="8963" max="8964" width="7.42578125" customWidth="1"/>
    <col min="8965" max="8965" width="7.5703125" customWidth="1"/>
    <col min="8966" max="8966" width="7.140625" customWidth="1"/>
    <col min="8967" max="8967" width="9.140625" bestFit="1" customWidth="1"/>
    <col min="8968" max="8968" width="7.28515625" customWidth="1"/>
    <col min="8969" max="8969" width="10.7109375" customWidth="1"/>
    <col min="8970" max="8972" width="9.42578125" bestFit="1" customWidth="1"/>
    <col min="8973" max="8974" width="9.140625" bestFit="1" customWidth="1"/>
    <col min="8975" max="8975" width="9.85546875" bestFit="1" customWidth="1"/>
    <col min="8976" max="8978" width="9.140625" bestFit="1" customWidth="1"/>
    <col min="9217" max="9217" width="60" bestFit="1" customWidth="1"/>
    <col min="9218" max="9218" width="5.140625" customWidth="1"/>
    <col min="9219" max="9220" width="7.42578125" customWidth="1"/>
    <col min="9221" max="9221" width="7.5703125" customWidth="1"/>
    <col min="9222" max="9222" width="7.140625" customWidth="1"/>
    <col min="9223" max="9223" width="9.140625" bestFit="1" customWidth="1"/>
    <col min="9224" max="9224" width="7.28515625" customWidth="1"/>
    <col min="9225" max="9225" width="10.7109375" customWidth="1"/>
    <col min="9226" max="9228" width="9.42578125" bestFit="1" customWidth="1"/>
    <col min="9229" max="9230" width="9.140625" bestFit="1" customWidth="1"/>
    <col min="9231" max="9231" width="9.85546875" bestFit="1" customWidth="1"/>
    <col min="9232" max="9234" width="9.140625" bestFit="1" customWidth="1"/>
    <col min="9473" max="9473" width="60" bestFit="1" customWidth="1"/>
    <col min="9474" max="9474" width="5.140625" customWidth="1"/>
    <col min="9475" max="9476" width="7.42578125" customWidth="1"/>
    <col min="9477" max="9477" width="7.5703125" customWidth="1"/>
    <col min="9478" max="9478" width="7.140625" customWidth="1"/>
    <col min="9479" max="9479" width="9.140625" bestFit="1" customWidth="1"/>
    <col min="9480" max="9480" width="7.28515625" customWidth="1"/>
    <col min="9481" max="9481" width="10.7109375" customWidth="1"/>
    <col min="9482" max="9484" width="9.42578125" bestFit="1" customWidth="1"/>
    <col min="9485" max="9486" width="9.140625" bestFit="1" customWidth="1"/>
    <col min="9487" max="9487" width="9.85546875" bestFit="1" customWidth="1"/>
    <col min="9488" max="9490" width="9.140625" bestFit="1" customWidth="1"/>
    <col min="9729" max="9729" width="60" bestFit="1" customWidth="1"/>
    <col min="9730" max="9730" width="5.140625" customWidth="1"/>
    <col min="9731" max="9732" width="7.42578125" customWidth="1"/>
    <col min="9733" max="9733" width="7.5703125" customWidth="1"/>
    <col min="9734" max="9734" width="7.140625" customWidth="1"/>
    <col min="9735" max="9735" width="9.140625" bestFit="1" customWidth="1"/>
    <col min="9736" max="9736" width="7.28515625" customWidth="1"/>
    <col min="9737" max="9737" width="10.7109375" customWidth="1"/>
    <col min="9738" max="9740" width="9.42578125" bestFit="1" customWidth="1"/>
    <col min="9741" max="9742" width="9.140625" bestFit="1" customWidth="1"/>
    <col min="9743" max="9743" width="9.85546875" bestFit="1" customWidth="1"/>
    <col min="9744" max="9746" width="9.140625" bestFit="1" customWidth="1"/>
    <col min="9985" max="9985" width="60" bestFit="1" customWidth="1"/>
    <col min="9986" max="9986" width="5.140625" customWidth="1"/>
    <col min="9987" max="9988" width="7.42578125" customWidth="1"/>
    <col min="9989" max="9989" width="7.5703125" customWidth="1"/>
    <col min="9990" max="9990" width="7.140625" customWidth="1"/>
    <col min="9991" max="9991" width="9.140625" bestFit="1" customWidth="1"/>
    <col min="9992" max="9992" width="7.28515625" customWidth="1"/>
    <col min="9993" max="9993" width="10.7109375" customWidth="1"/>
    <col min="9994" max="9996" width="9.42578125" bestFit="1" customWidth="1"/>
    <col min="9997" max="9998" width="9.140625" bestFit="1" customWidth="1"/>
    <col min="9999" max="9999" width="9.85546875" bestFit="1" customWidth="1"/>
    <col min="10000" max="10002" width="9.140625" bestFit="1" customWidth="1"/>
    <col min="10241" max="10241" width="60" bestFit="1" customWidth="1"/>
    <col min="10242" max="10242" width="5.140625" customWidth="1"/>
    <col min="10243" max="10244" width="7.42578125" customWidth="1"/>
    <col min="10245" max="10245" width="7.5703125" customWidth="1"/>
    <col min="10246" max="10246" width="7.140625" customWidth="1"/>
    <col min="10247" max="10247" width="9.140625" bestFit="1" customWidth="1"/>
    <col min="10248" max="10248" width="7.28515625" customWidth="1"/>
    <col min="10249" max="10249" width="10.7109375" customWidth="1"/>
    <col min="10250" max="10252" width="9.42578125" bestFit="1" customWidth="1"/>
    <col min="10253" max="10254" width="9.140625" bestFit="1" customWidth="1"/>
    <col min="10255" max="10255" width="9.85546875" bestFit="1" customWidth="1"/>
    <col min="10256" max="10258" width="9.140625" bestFit="1" customWidth="1"/>
    <col min="10497" max="10497" width="60" bestFit="1" customWidth="1"/>
    <col min="10498" max="10498" width="5.140625" customWidth="1"/>
    <col min="10499" max="10500" width="7.42578125" customWidth="1"/>
    <col min="10501" max="10501" width="7.5703125" customWidth="1"/>
    <col min="10502" max="10502" width="7.140625" customWidth="1"/>
    <col min="10503" max="10503" width="9.140625" bestFit="1" customWidth="1"/>
    <col min="10504" max="10504" width="7.28515625" customWidth="1"/>
    <col min="10505" max="10505" width="10.7109375" customWidth="1"/>
    <col min="10506" max="10508" width="9.42578125" bestFit="1" customWidth="1"/>
    <col min="10509" max="10510" width="9.140625" bestFit="1" customWidth="1"/>
    <col min="10511" max="10511" width="9.85546875" bestFit="1" customWidth="1"/>
    <col min="10512" max="10514" width="9.140625" bestFit="1" customWidth="1"/>
    <col min="10753" max="10753" width="60" bestFit="1" customWidth="1"/>
    <col min="10754" max="10754" width="5.140625" customWidth="1"/>
    <col min="10755" max="10756" width="7.42578125" customWidth="1"/>
    <col min="10757" max="10757" width="7.5703125" customWidth="1"/>
    <col min="10758" max="10758" width="7.140625" customWidth="1"/>
    <col min="10759" max="10759" width="9.140625" bestFit="1" customWidth="1"/>
    <col min="10760" max="10760" width="7.28515625" customWidth="1"/>
    <col min="10761" max="10761" width="10.7109375" customWidth="1"/>
    <col min="10762" max="10764" width="9.42578125" bestFit="1" customWidth="1"/>
    <col min="10765" max="10766" width="9.140625" bestFit="1" customWidth="1"/>
    <col min="10767" max="10767" width="9.85546875" bestFit="1" customWidth="1"/>
    <col min="10768" max="10770" width="9.140625" bestFit="1" customWidth="1"/>
    <col min="11009" max="11009" width="60" bestFit="1" customWidth="1"/>
    <col min="11010" max="11010" width="5.140625" customWidth="1"/>
    <col min="11011" max="11012" width="7.42578125" customWidth="1"/>
    <col min="11013" max="11013" width="7.5703125" customWidth="1"/>
    <col min="11014" max="11014" width="7.140625" customWidth="1"/>
    <col min="11015" max="11015" width="9.140625" bestFit="1" customWidth="1"/>
    <col min="11016" max="11016" width="7.28515625" customWidth="1"/>
    <col min="11017" max="11017" width="10.7109375" customWidth="1"/>
    <col min="11018" max="11020" width="9.42578125" bestFit="1" customWidth="1"/>
    <col min="11021" max="11022" width="9.140625" bestFit="1" customWidth="1"/>
    <col min="11023" max="11023" width="9.85546875" bestFit="1" customWidth="1"/>
    <col min="11024" max="11026" width="9.140625" bestFit="1" customWidth="1"/>
    <col min="11265" max="11265" width="60" bestFit="1" customWidth="1"/>
    <col min="11266" max="11266" width="5.140625" customWidth="1"/>
    <col min="11267" max="11268" width="7.42578125" customWidth="1"/>
    <col min="11269" max="11269" width="7.5703125" customWidth="1"/>
    <col min="11270" max="11270" width="7.140625" customWidth="1"/>
    <col min="11271" max="11271" width="9.140625" bestFit="1" customWidth="1"/>
    <col min="11272" max="11272" width="7.28515625" customWidth="1"/>
    <col min="11273" max="11273" width="10.7109375" customWidth="1"/>
    <col min="11274" max="11276" width="9.42578125" bestFit="1" customWidth="1"/>
    <col min="11277" max="11278" width="9.140625" bestFit="1" customWidth="1"/>
    <col min="11279" max="11279" width="9.85546875" bestFit="1" customWidth="1"/>
    <col min="11280" max="11282" width="9.140625" bestFit="1" customWidth="1"/>
    <col min="11521" max="11521" width="60" bestFit="1" customWidth="1"/>
    <col min="11522" max="11522" width="5.140625" customWidth="1"/>
    <col min="11523" max="11524" width="7.42578125" customWidth="1"/>
    <col min="11525" max="11525" width="7.5703125" customWidth="1"/>
    <col min="11526" max="11526" width="7.140625" customWidth="1"/>
    <col min="11527" max="11527" width="9.140625" bestFit="1" customWidth="1"/>
    <col min="11528" max="11528" width="7.28515625" customWidth="1"/>
    <col min="11529" max="11529" width="10.7109375" customWidth="1"/>
    <col min="11530" max="11532" width="9.42578125" bestFit="1" customWidth="1"/>
    <col min="11533" max="11534" width="9.140625" bestFit="1" customWidth="1"/>
    <col min="11535" max="11535" width="9.85546875" bestFit="1" customWidth="1"/>
    <col min="11536" max="11538" width="9.140625" bestFit="1" customWidth="1"/>
    <col min="11777" max="11777" width="60" bestFit="1" customWidth="1"/>
    <col min="11778" max="11778" width="5.140625" customWidth="1"/>
    <col min="11779" max="11780" width="7.42578125" customWidth="1"/>
    <col min="11781" max="11781" width="7.5703125" customWidth="1"/>
    <col min="11782" max="11782" width="7.140625" customWidth="1"/>
    <col min="11783" max="11783" width="9.140625" bestFit="1" customWidth="1"/>
    <col min="11784" max="11784" width="7.28515625" customWidth="1"/>
    <col min="11785" max="11785" width="10.7109375" customWidth="1"/>
    <col min="11786" max="11788" width="9.42578125" bestFit="1" customWidth="1"/>
    <col min="11789" max="11790" width="9.140625" bestFit="1" customWidth="1"/>
    <col min="11791" max="11791" width="9.85546875" bestFit="1" customWidth="1"/>
    <col min="11792" max="11794" width="9.140625" bestFit="1" customWidth="1"/>
    <col min="12033" max="12033" width="60" bestFit="1" customWidth="1"/>
    <col min="12034" max="12034" width="5.140625" customWidth="1"/>
    <col min="12035" max="12036" width="7.42578125" customWidth="1"/>
    <col min="12037" max="12037" width="7.5703125" customWidth="1"/>
    <col min="12038" max="12038" width="7.140625" customWidth="1"/>
    <col min="12039" max="12039" width="9.140625" bestFit="1" customWidth="1"/>
    <col min="12040" max="12040" width="7.28515625" customWidth="1"/>
    <col min="12041" max="12041" width="10.7109375" customWidth="1"/>
    <col min="12042" max="12044" width="9.42578125" bestFit="1" customWidth="1"/>
    <col min="12045" max="12046" width="9.140625" bestFit="1" customWidth="1"/>
    <col min="12047" max="12047" width="9.85546875" bestFit="1" customWidth="1"/>
    <col min="12048" max="12050" width="9.140625" bestFit="1" customWidth="1"/>
    <col min="12289" max="12289" width="60" bestFit="1" customWidth="1"/>
    <col min="12290" max="12290" width="5.140625" customWidth="1"/>
    <col min="12291" max="12292" width="7.42578125" customWidth="1"/>
    <col min="12293" max="12293" width="7.5703125" customWidth="1"/>
    <col min="12294" max="12294" width="7.140625" customWidth="1"/>
    <col min="12295" max="12295" width="9.140625" bestFit="1" customWidth="1"/>
    <col min="12296" max="12296" width="7.28515625" customWidth="1"/>
    <col min="12297" max="12297" width="10.7109375" customWidth="1"/>
    <col min="12298" max="12300" width="9.42578125" bestFit="1" customWidth="1"/>
    <col min="12301" max="12302" width="9.140625" bestFit="1" customWidth="1"/>
    <col min="12303" max="12303" width="9.85546875" bestFit="1" customWidth="1"/>
    <col min="12304" max="12306" width="9.140625" bestFit="1" customWidth="1"/>
    <col min="12545" max="12545" width="60" bestFit="1" customWidth="1"/>
    <col min="12546" max="12546" width="5.140625" customWidth="1"/>
    <col min="12547" max="12548" width="7.42578125" customWidth="1"/>
    <col min="12549" max="12549" width="7.5703125" customWidth="1"/>
    <col min="12550" max="12550" width="7.140625" customWidth="1"/>
    <col min="12551" max="12551" width="9.140625" bestFit="1" customWidth="1"/>
    <col min="12552" max="12552" width="7.28515625" customWidth="1"/>
    <col min="12553" max="12553" width="10.7109375" customWidth="1"/>
    <col min="12554" max="12556" width="9.42578125" bestFit="1" customWidth="1"/>
    <col min="12557" max="12558" width="9.140625" bestFit="1" customWidth="1"/>
    <col min="12559" max="12559" width="9.85546875" bestFit="1" customWidth="1"/>
    <col min="12560" max="12562" width="9.140625" bestFit="1" customWidth="1"/>
    <col min="12801" max="12801" width="60" bestFit="1" customWidth="1"/>
    <col min="12802" max="12802" width="5.140625" customWidth="1"/>
    <col min="12803" max="12804" width="7.42578125" customWidth="1"/>
    <col min="12805" max="12805" width="7.5703125" customWidth="1"/>
    <col min="12806" max="12806" width="7.140625" customWidth="1"/>
    <col min="12807" max="12807" width="9.140625" bestFit="1" customWidth="1"/>
    <col min="12808" max="12808" width="7.28515625" customWidth="1"/>
    <col min="12809" max="12809" width="10.7109375" customWidth="1"/>
    <col min="12810" max="12812" width="9.42578125" bestFit="1" customWidth="1"/>
    <col min="12813" max="12814" width="9.140625" bestFit="1" customWidth="1"/>
    <col min="12815" max="12815" width="9.85546875" bestFit="1" customWidth="1"/>
    <col min="12816" max="12818" width="9.140625" bestFit="1" customWidth="1"/>
    <col min="13057" max="13057" width="60" bestFit="1" customWidth="1"/>
    <col min="13058" max="13058" width="5.140625" customWidth="1"/>
    <col min="13059" max="13060" width="7.42578125" customWidth="1"/>
    <col min="13061" max="13061" width="7.5703125" customWidth="1"/>
    <col min="13062" max="13062" width="7.140625" customWidth="1"/>
    <col min="13063" max="13063" width="9.140625" bestFit="1" customWidth="1"/>
    <col min="13064" max="13064" width="7.28515625" customWidth="1"/>
    <col min="13065" max="13065" width="10.7109375" customWidth="1"/>
    <col min="13066" max="13068" width="9.42578125" bestFit="1" customWidth="1"/>
    <col min="13069" max="13070" width="9.140625" bestFit="1" customWidth="1"/>
    <col min="13071" max="13071" width="9.85546875" bestFit="1" customWidth="1"/>
    <col min="13072" max="13074" width="9.140625" bestFit="1" customWidth="1"/>
    <col min="13313" max="13313" width="60" bestFit="1" customWidth="1"/>
    <col min="13314" max="13314" width="5.140625" customWidth="1"/>
    <col min="13315" max="13316" width="7.42578125" customWidth="1"/>
    <col min="13317" max="13317" width="7.5703125" customWidth="1"/>
    <col min="13318" max="13318" width="7.140625" customWidth="1"/>
    <col min="13319" max="13319" width="9.140625" bestFit="1" customWidth="1"/>
    <col min="13320" max="13320" width="7.28515625" customWidth="1"/>
    <col min="13321" max="13321" width="10.7109375" customWidth="1"/>
    <col min="13322" max="13324" width="9.42578125" bestFit="1" customWidth="1"/>
    <col min="13325" max="13326" width="9.140625" bestFit="1" customWidth="1"/>
    <col min="13327" max="13327" width="9.85546875" bestFit="1" customWidth="1"/>
    <col min="13328" max="13330" width="9.140625" bestFit="1" customWidth="1"/>
    <col min="13569" max="13569" width="60" bestFit="1" customWidth="1"/>
    <col min="13570" max="13570" width="5.140625" customWidth="1"/>
    <col min="13571" max="13572" width="7.42578125" customWidth="1"/>
    <col min="13573" max="13573" width="7.5703125" customWidth="1"/>
    <col min="13574" max="13574" width="7.140625" customWidth="1"/>
    <col min="13575" max="13575" width="9.140625" bestFit="1" customWidth="1"/>
    <col min="13576" max="13576" width="7.28515625" customWidth="1"/>
    <col min="13577" max="13577" width="10.7109375" customWidth="1"/>
    <col min="13578" max="13580" width="9.42578125" bestFit="1" customWidth="1"/>
    <col min="13581" max="13582" width="9.140625" bestFit="1" customWidth="1"/>
    <col min="13583" max="13583" width="9.85546875" bestFit="1" customWidth="1"/>
    <col min="13584" max="13586" width="9.140625" bestFit="1" customWidth="1"/>
    <col min="13825" max="13825" width="60" bestFit="1" customWidth="1"/>
    <col min="13826" max="13826" width="5.140625" customWidth="1"/>
    <col min="13827" max="13828" width="7.42578125" customWidth="1"/>
    <col min="13829" max="13829" width="7.5703125" customWidth="1"/>
    <col min="13830" max="13830" width="7.140625" customWidth="1"/>
    <col min="13831" max="13831" width="9.140625" bestFit="1" customWidth="1"/>
    <col min="13832" max="13832" width="7.28515625" customWidth="1"/>
    <col min="13833" max="13833" width="10.7109375" customWidth="1"/>
    <col min="13834" max="13836" width="9.42578125" bestFit="1" customWidth="1"/>
    <col min="13837" max="13838" width="9.140625" bestFit="1" customWidth="1"/>
    <col min="13839" max="13839" width="9.85546875" bestFit="1" customWidth="1"/>
    <col min="13840" max="13842" width="9.140625" bestFit="1" customWidth="1"/>
    <col min="14081" max="14081" width="60" bestFit="1" customWidth="1"/>
    <col min="14082" max="14082" width="5.140625" customWidth="1"/>
    <col min="14083" max="14084" width="7.42578125" customWidth="1"/>
    <col min="14085" max="14085" width="7.5703125" customWidth="1"/>
    <col min="14086" max="14086" width="7.140625" customWidth="1"/>
    <col min="14087" max="14087" width="9.140625" bestFit="1" customWidth="1"/>
    <col min="14088" max="14088" width="7.28515625" customWidth="1"/>
    <col min="14089" max="14089" width="10.7109375" customWidth="1"/>
    <col min="14090" max="14092" width="9.42578125" bestFit="1" customWidth="1"/>
    <col min="14093" max="14094" width="9.140625" bestFit="1" customWidth="1"/>
    <col min="14095" max="14095" width="9.85546875" bestFit="1" customWidth="1"/>
    <col min="14096" max="14098" width="9.140625" bestFit="1" customWidth="1"/>
    <col min="14337" max="14337" width="60" bestFit="1" customWidth="1"/>
    <col min="14338" max="14338" width="5.140625" customWidth="1"/>
    <col min="14339" max="14340" width="7.42578125" customWidth="1"/>
    <col min="14341" max="14341" width="7.5703125" customWidth="1"/>
    <col min="14342" max="14342" width="7.140625" customWidth="1"/>
    <col min="14343" max="14343" width="9.140625" bestFit="1" customWidth="1"/>
    <col min="14344" max="14344" width="7.28515625" customWidth="1"/>
    <col min="14345" max="14345" width="10.7109375" customWidth="1"/>
    <col min="14346" max="14348" width="9.42578125" bestFit="1" customWidth="1"/>
    <col min="14349" max="14350" width="9.140625" bestFit="1" customWidth="1"/>
    <col min="14351" max="14351" width="9.85546875" bestFit="1" customWidth="1"/>
    <col min="14352" max="14354" width="9.140625" bestFit="1" customWidth="1"/>
    <col min="14593" max="14593" width="60" bestFit="1" customWidth="1"/>
    <col min="14594" max="14594" width="5.140625" customWidth="1"/>
    <col min="14595" max="14596" width="7.42578125" customWidth="1"/>
    <col min="14597" max="14597" width="7.5703125" customWidth="1"/>
    <col min="14598" max="14598" width="7.140625" customWidth="1"/>
    <col min="14599" max="14599" width="9.140625" bestFit="1" customWidth="1"/>
    <col min="14600" max="14600" width="7.28515625" customWidth="1"/>
    <col min="14601" max="14601" width="10.7109375" customWidth="1"/>
    <col min="14602" max="14604" width="9.42578125" bestFit="1" customWidth="1"/>
    <col min="14605" max="14606" width="9.140625" bestFit="1" customWidth="1"/>
    <col min="14607" max="14607" width="9.85546875" bestFit="1" customWidth="1"/>
    <col min="14608" max="14610" width="9.140625" bestFit="1" customWidth="1"/>
    <col min="14849" max="14849" width="60" bestFit="1" customWidth="1"/>
    <col min="14850" max="14850" width="5.140625" customWidth="1"/>
    <col min="14851" max="14852" width="7.42578125" customWidth="1"/>
    <col min="14853" max="14853" width="7.5703125" customWidth="1"/>
    <col min="14854" max="14854" width="7.140625" customWidth="1"/>
    <col min="14855" max="14855" width="9.140625" bestFit="1" customWidth="1"/>
    <col min="14856" max="14856" width="7.28515625" customWidth="1"/>
    <col min="14857" max="14857" width="10.7109375" customWidth="1"/>
    <col min="14858" max="14860" width="9.42578125" bestFit="1" customWidth="1"/>
    <col min="14861" max="14862" width="9.140625" bestFit="1" customWidth="1"/>
    <col min="14863" max="14863" width="9.85546875" bestFit="1" customWidth="1"/>
    <col min="14864" max="14866" width="9.140625" bestFit="1" customWidth="1"/>
    <col min="15105" max="15105" width="60" bestFit="1" customWidth="1"/>
    <col min="15106" max="15106" width="5.140625" customWidth="1"/>
    <col min="15107" max="15108" width="7.42578125" customWidth="1"/>
    <col min="15109" max="15109" width="7.5703125" customWidth="1"/>
    <col min="15110" max="15110" width="7.140625" customWidth="1"/>
    <col min="15111" max="15111" width="9.140625" bestFit="1" customWidth="1"/>
    <col min="15112" max="15112" width="7.28515625" customWidth="1"/>
    <col min="15113" max="15113" width="10.7109375" customWidth="1"/>
    <col min="15114" max="15116" width="9.42578125" bestFit="1" customWidth="1"/>
    <col min="15117" max="15118" width="9.140625" bestFit="1" customWidth="1"/>
    <col min="15119" max="15119" width="9.85546875" bestFit="1" customWidth="1"/>
    <col min="15120" max="15122" width="9.140625" bestFit="1" customWidth="1"/>
    <col min="15361" max="15361" width="60" bestFit="1" customWidth="1"/>
    <col min="15362" max="15362" width="5.140625" customWidth="1"/>
    <col min="15363" max="15364" width="7.42578125" customWidth="1"/>
    <col min="15365" max="15365" width="7.5703125" customWidth="1"/>
    <col min="15366" max="15366" width="7.140625" customWidth="1"/>
    <col min="15367" max="15367" width="9.140625" bestFit="1" customWidth="1"/>
    <col min="15368" max="15368" width="7.28515625" customWidth="1"/>
    <col min="15369" max="15369" width="10.7109375" customWidth="1"/>
    <col min="15370" max="15372" width="9.42578125" bestFit="1" customWidth="1"/>
    <col min="15373" max="15374" width="9.140625" bestFit="1" customWidth="1"/>
    <col min="15375" max="15375" width="9.85546875" bestFit="1" customWidth="1"/>
    <col min="15376" max="15378" width="9.140625" bestFit="1" customWidth="1"/>
    <col min="15617" max="15617" width="60" bestFit="1" customWidth="1"/>
    <col min="15618" max="15618" width="5.140625" customWidth="1"/>
    <col min="15619" max="15620" width="7.42578125" customWidth="1"/>
    <col min="15621" max="15621" width="7.5703125" customWidth="1"/>
    <col min="15622" max="15622" width="7.140625" customWidth="1"/>
    <col min="15623" max="15623" width="9.140625" bestFit="1" customWidth="1"/>
    <col min="15624" max="15624" width="7.28515625" customWidth="1"/>
    <col min="15625" max="15625" width="10.7109375" customWidth="1"/>
    <col min="15626" max="15628" width="9.42578125" bestFit="1" customWidth="1"/>
    <col min="15629" max="15630" width="9.140625" bestFit="1" customWidth="1"/>
    <col min="15631" max="15631" width="9.85546875" bestFit="1" customWidth="1"/>
    <col min="15632" max="15634" width="9.140625" bestFit="1" customWidth="1"/>
    <col min="15873" max="15873" width="60" bestFit="1" customWidth="1"/>
    <col min="15874" max="15874" width="5.140625" customWidth="1"/>
    <col min="15875" max="15876" width="7.42578125" customWidth="1"/>
    <col min="15877" max="15877" width="7.5703125" customWidth="1"/>
    <col min="15878" max="15878" width="7.140625" customWidth="1"/>
    <col min="15879" max="15879" width="9.140625" bestFit="1" customWidth="1"/>
    <col min="15880" max="15880" width="7.28515625" customWidth="1"/>
    <col min="15881" max="15881" width="10.7109375" customWidth="1"/>
    <col min="15882" max="15884" width="9.42578125" bestFit="1" customWidth="1"/>
    <col min="15885" max="15886" width="9.140625" bestFit="1" customWidth="1"/>
    <col min="15887" max="15887" width="9.85546875" bestFit="1" customWidth="1"/>
    <col min="15888" max="15890" width="9.140625" bestFit="1" customWidth="1"/>
    <col min="16129" max="16129" width="60" bestFit="1" customWidth="1"/>
    <col min="16130" max="16130" width="5.140625" customWidth="1"/>
    <col min="16131" max="16132" width="7.42578125" customWidth="1"/>
    <col min="16133" max="16133" width="7.5703125" customWidth="1"/>
    <col min="16134" max="16134" width="7.140625" customWidth="1"/>
    <col min="16135" max="16135" width="9.140625" bestFit="1" customWidth="1"/>
    <col min="16136" max="16136" width="7.28515625" customWidth="1"/>
    <col min="16137" max="16137" width="10.7109375" customWidth="1"/>
    <col min="16138" max="16140" width="9.42578125" bestFit="1" customWidth="1"/>
    <col min="16141" max="16142" width="9.140625" bestFit="1" customWidth="1"/>
    <col min="16143" max="16143" width="9.85546875" bestFit="1" customWidth="1"/>
    <col min="16144" max="16146" width="9.140625" bestFit="1" customWidth="1"/>
  </cols>
  <sheetData>
    <row r="1" spans="1:27" ht="15.75" thickBot="1" x14ac:dyDescent="0.3">
      <c r="A1" s="1">
        <v>10</v>
      </c>
      <c r="B1" s="261" t="s">
        <v>0</v>
      </c>
      <c r="C1" s="262"/>
      <c r="D1" s="262"/>
      <c r="E1" s="262"/>
      <c r="F1" s="262"/>
      <c r="G1" s="263"/>
      <c r="H1" s="264"/>
      <c r="I1" s="265" t="s">
        <v>1</v>
      </c>
      <c r="J1" s="266"/>
      <c r="K1" s="266"/>
      <c r="L1" s="266"/>
      <c r="M1" s="266"/>
      <c r="N1" s="266"/>
      <c r="O1" s="266"/>
      <c r="P1" s="266"/>
      <c r="Q1" s="266"/>
      <c r="R1" s="266"/>
      <c r="S1" s="131"/>
      <c r="T1" s="131"/>
      <c r="U1" s="131"/>
      <c r="V1" s="131"/>
      <c r="W1" s="131"/>
      <c r="X1" s="131"/>
      <c r="Y1" s="131"/>
      <c r="Z1" s="131"/>
      <c r="AA1" s="131"/>
    </row>
    <row r="2" spans="1:27" ht="15.75" thickBot="1" x14ac:dyDescent="0.3">
      <c r="A2" s="132">
        <f>'[3]1'!A2</f>
        <v>8</v>
      </c>
      <c r="B2" s="267" t="s">
        <v>2</v>
      </c>
      <c r="C2" s="269" t="s">
        <v>3</v>
      </c>
      <c r="D2" s="271" t="s">
        <v>4</v>
      </c>
      <c r="E2" s="271"/>
      <c r="F2" s="272"/>
      <c r="G2" s="273" t="s">
        <v>5</v>
      </c>
      <c r="H2" s="273" t="s">
        <v>6</v>
      </c>
      <c r="I2" s="275" t="s">
        <v>4</v>
      </c>
      <c r="J2" s="276"/>
      <c r="K2" s="276"/>
      <c r="L2" s="276"/>
      <c r="M2" s="276"/>
      <c r="N2" s="276"/>
      <c r="O2" s="276"/>
      <c r="P2" s="277"/>
      <c r="Q2" s="134" t="s">
        <v>5</v>
      </c>
      <c r="R2" s="133" t="s">
        <v>6</v>
      </c>
      <c r="S2" s="131"/>
      <c r="T2" s="131"/>
      <c r="U2" s="131"/>
      <c r="V2" s="131"/>
      <c r="W2" s="131"/>
      <c r="X2" s="131"/>
      <c r="Y2" s="131"/>
      <c r="Z2" s="131"/>
      <c r="AA2" s="131"/>
    </row>
    <row r="3" spans="1:27" ht="15.75" thickBot="1" x14ac:dyDescent="0.3">
      <c r="A3" s="132">
        <f>'[3]1'!A3</f>
        <v>2023</v>
      </c>
      <c r="B3" s="268"/>
      <c r="C3" s="270"/>
      <c r="D3" s="135" t="s">
        <v>9</v>
      </c>
      <c r="E3" s="136" t="s">
        <v>10</v>
      </c>
      <c r="F3" s="137" t="s">
        <v>11</v>
      </c>
      <c r="G3" s="274"/>
      <c r="H3" s="274"/>
      <c r="I3" s="138" t="s">
        <v>13</v>
      </c>
      <c r="J3" s="139" t="s">
        <v>14</v>
      </c>
      <c r="K3" s="139" t="s">
        <v>15</v>
      </c>
      <c r="L3" s="139" t="s">
        <v>16</v>
      </c>
      <c r="M3" s="139" t="s">
        <v>17</v>
      </c>
      <c r="N3" s="140" t="s">
        <v>18</v>
      </c>
      <c r="O3" s="134" t="s">
        <v>19</v>
      </c>
      <c r="P3" s="138" t="s">
        <v>20</v>
      </c>
      <c r="Q3" s="141" t="s">
        <v>21</v>
      </c>
      <c r="R3" s="142" t="s">
        <v>21</v>
      </c>
      <c r="S3" s="131"/>
      <c r="T3" s="131"/>
      <c r="U3" s="131"/>
      <c r="V3" s="131"/>
      <c r="W3" s="131"/>
      <c r="X3" s="131"/>
      <c r="Y3" s="131"/>
      <c r="Z3" s="131"/>
      <c r="AA3" s="131"/>
    </row>
    <row r="4" spans="1:27" ht="15.75" thickBot="1" x14ac:dyDescent="0.3">
      <c r="A4" s="143" t="s">
        <v>22</v>
      </c>
      <c r="B4" s="144">
        <v>1082</v>
      </c>
      <c r="C4" s="145">
        <f>'[3]9'!C67</f>
        <v>1333</v>
      </c>
      <c r="D4" s="145">
        <f>'[3]9'!D67</f>
        <v>7728</v>
      </c>
      <c r="E4" s="145">
        <f>'[3]9'!E67</f>
        <v>6090</v>
      </c>
      <c r="F4" s="145">
        <f>'[3]9'!F67</f>
        <v>4618</v>
      </c>
      <c r="G4" s="146">
        <f>'[3]9'!H67</f>
        <v>33.812000000000396</v>
      </c>
      <c r="H4" s="146">
        <f>'[3]9'!J67</f>
        <v>0</v>
      </c>
      <c r="I4" s="147">
        <f>'[3]9'!K67</f>
        <v>-55612.019999999975</v>
      </c>
      <c r="J4" s="146">
        <f>'[3]9'!L67</f>
        <v>56355.779999999824</v>
      </c>
      <c r="K4" s="146">
        <f>'[3]9'!M67</f>
        <v>23873.330000000009</v>
      </c>
      <c r="L4" s="146">
        <f>'[3]9'!N67</f>
        <v>40812</v>
      </c>
      <c r="M4" s="146">
        <f>'[3]9'!O67</f>
        <v>11674.950000000012</v>
      </c>
      <c r="N4" s="146">
        <f>'[3]9'!P67</f>
        <v>250612.39</v>
      </c>
      <c r="O4" s="146">
        <f>'[3]9'!Q67</f>
        <v>-2.9103830456733704E-11</v>
      </c>
      <c r="P4" s="146">
        <f>'[3]9'!R67</f>
        <v>0</v>
      </c>
      <c r="Q4" s="146">
        <f>'[3]9'!S67</f>
        <v>21673.69</v>
      </c>
      <c r="R4" s="146">
        <f>'[3]9'!T67</f>
        <v>500.72999999999615</v>
      </c>
      <c r="S4" s="131"/>
      <c r="T4" s="131"/>
      <c r="U4" s="131"/>
      <c r="V4" s="131"/>
      <c r="W4" s="131"/>
      <c r="X4" s="131"/>
      <c r="Y4" s="131"/>
      <c r="Z4" s="131"/>
      <c r="AA4" s="131"/>
    </row>
    <row r="5" spans="1:27" x14ac:dyDescent="0.25">
      <c r="A5" s="148" t="s">
        <v>27</v>
      </c>
      <c r="B5" s="149">
        <f>B4+1</f>
        <v>1083</v>
      </c>
      <c r="C5" s="150"/>
      <c r="D5" s="158"/>
      <c r="E5" s="158">
        <v>4990</v>
      </c>
      <c r="F5" s="151"/>
      <c r="G5" s="152"/>
      <c r="H5" s="153"/>
      <c r="I5" s="208"/>
      <c r="J5" s="153"/>
      <c r="K5" s="154"/>
      <c r="L5" s="155"/>
      <c r="M5" s="156"/>
      <c r="N5" s="154"/>
      <c r="O5" s="157"/>
      <c r="P5" s="153"/>
      <c r="Q5" s="154"/>
      <c r="R5" s="154"/>
      <c r="S5" s="131"/>
      <c r="T5" s="131"/>
      <c r="U5" s="131"/>
      <c r="V5" s="131"/>
      <c r="W5" s="131"/>
      <c r="X5" s="131"/>
      <c r="Y5" s="131"/>
      <c r="Z5" s="131"/>
      <c r="AA5" s="131"/>
    </row>
    <row r="6" spans="1:27" x14ac:dyDescent="0.25">
      <c r="A6" s="148" t="s">
        <v>28</v>
      </c>
      <c r="B6" s="149">
        <f>B5+1</f>
        <v>1084</v>
      </c>
      <c r="C6" s="150"/>
      <c r="D6" s="158"/>
      <c r="E6" s="158"/>
      <c r="F6" s="151">
        <v>1340</v>
      </c>
      <c r="G6" s="152"/>
      <c r="H6" s="153"/>
      <c r="I6" s="154"/>
      <c r="J6" s="153"/>
      <c r="K6" s="154"/>
      <c r="L6" s="155"/>
      <c r="M6" s="156"/>
      <c r="N6" s="154"/>
      <c r="O6" s="157"/>
      <c r="P6" s="153"/>
      <c r="Q6" s="154"/>
      <c r="R6" s="154"/>
      <c r="S6" s="131"/>
      <c r="T6" s="131"/>
      <c r="U6" s="131"/>
      <c r="V6" s="131"/>
      <c r="W6" s="131"/>
      <c r="X6" s="131"/>
      <c r="Y6" s="131"/>
      <c r="Z6" s="131"/>
      <c r="AA6" s="131"/>
    </row>
    <row r="7" spans="1:27" x14ac:dyDescent="0.25">
      <c r="A7" s="148" t="s">
        <v>100</v>
      </c>
      <c r="B7" s="149">
        <f>B6+1</f>
        <v>1085</v>
      </c>
      <c r="C7" s="150"/>
      <c r="D7" s="158">
        <v>15</v>
      </c>
      <c r="E7" s="158"/>
      <c r="F7" s="151"/>
      <c r="G7" s="152"/>
      <c r="H7" s="153"/>
      <c r="I7" s="154"/>
      <c r="J7" s="153"/>
      <c r="K7" s="154"/>
      <c r="L7" s="155"/>
      <c r="M7" s="156"/>
      <c r="N7" s="154"/>
      <c r="O7" s="157"/>
      <c r="P7" s="153"/>
      <c r="Q7" s="154"/>
      <c r="R7" s="154"/>
      <c r="S7" s="131"/>
      <c r="T7" s="131"/>
      <c r="U7" s="131"/>
      <c r="V7" s="131"/>
      <c r="W7" s="131"/>
      <c r="X7" s="131"/>
      <c r="Y7" s="131"/>
      <c r="Z7" s="131"/>
      <c r="AA7" s="131"/>
    </row>
    <row r="8" spans="1:27" x14ac:dyDescent="0.25">
      <c r="A8" s="148" t="s">
        <v>105</v>
      </c>
      <c r="B8" s="149">
        <f>B7+1</f>
        <v>1086</v>
      </c>
      <c r="C8" s="150"/>
      <c r="D8" s="158"/>
      <c r="E8" s="158"/>
      <c r="F8" s="151"/>
      <c r="G8" s="152"/>
      <c r="H8" s="153"/>
      <c r="I8" s="154">
        <v>1100</v>
      </c>
      <c r="J8" s="153"/>
      <c r="K8" s="154"/>
      <c r="L8" s="155"/>
      <c r="M8" s="156"/>
      <c r="N8" s="154"/>
      <c r="O8" s="157"/>
      <c r="P8" s="153"/>
      <c r="Q8" s="154"/>
      <c r="R8" s="154"/>
      <c r="S8" s="131"/>
      <c r="T8" s="131"/>
      <c r="U8" s="131"/>
      <c r="V8" s="131"/>
      <c r="W8" s="131"/>
      <c r="X8" s="131"/>
      <c r="Y8" s="131"/>
      <c r="Z8" s="131"/>
      <c r="AA8" s="131"/>
    </row>
    <row r="9" spans="1:27" x14ac:dyDescent="0.25">
      <c r="A9" s="148"/>
      <c r="B9" s="149">
        <f t="shared" ref="B9:B21" si="0">B8+1</f>
        <v>1087</v>
      </c>
      <c r="C9" s="150"/>
      <c r="D9" s="158"/>
      <c r="E9" s="158"/>
      <c r="F9" s="151"/>
      <c r="G9" s="152"/>
      <c r="H9" s="153"/>
      <c r="I9" s="154"/>
      <c r="J9" s="153"/>
      <c r="K9" s="154"/>
      <c r="L9" s="155"/>
      <c r="M9" s="156"/>
      <c r="N9" s="154"/>
      <c r="O9" s="157"/>
      <c r="P9" s="153"/>
      <c r="Q9" s="154"/>
      <c r="R9" s="154"/>
      <c r="S9" s="131"/>
      <c r="T9" s="131"/>
      <c r="U9" s="131"/>
      <c r="V9" s="131"/>
      <c r="W9" s="131"/>
      <c r="X9" s="131"/>
      <c r="Y9" s="131"/>
      <c r="Z9" s="131"/>
      <c r="AA9" s="131"/>
    </row>
    <row r="10" spans="1:27" x14ac:dyDescent="0.25">
      <c r="A10" s="148"/>
      <c r="B10" s="149">
        <f t="shared" si="0"/>
        <v>1088</v>
      </c>
      <c r="C10" s="150"/>
      <c r="D10" s="158"/>
      <c r="E10" s="158"/>
      <c r="F10" s="151"/>
      <c r="G10" s="152"/>
      <c r="H10" s="153"/>
      <c r="I10" s="154"/>
      <c r="J10" s="153"/>
      <c r="K10" s="154"/>
      <c r="L10" s="155"/>
      <c r="M10" s="156"/>
      <c r="N10" s="154"/>
      <c r="O10" s="157"/>
      <c r="P10" s="153"/>
      <c r="Q10" s="154"/>
      <c r="R10" s="154"/>
      <c r="S10" s="131"/>
      <c r="T10" s="131"/>
      <c r="U10" s="131"/>
      <c r="V10" s="131"/>
      <c r="W10" s="131"/>
      <c r="X10" s="131"/>
      <c r="Y10" s="131"/>
      <c r="Z10" s="131"/>
      <c r="AA10" s="131"/>
    </row>
    <row r="11" spans="1:27" x14ac:dyDescent="0.25">
      <c r="A11" s="148"/>
      <c r="B11" s="149">
        <f t="shared" si="0"/>
        <v>1089</v>
      </c>
      <c r="C11" s="150"/>
      <c r="D11" s="158"/>
      <c r="E11" s="158"/>
      <c r="F11" s="151"/>
      <c r="G11" s="152"/>
      <c r="H11" s="153"/>
      <c r="I11" s="154"/>
      <c r="J11" s="153"/>
      <c r="K11" s="154"/>
      <c r="L11" s="155"/>
      <c r="M11" s="156"/>
      <c r="N11" s="154"/>
      <c r="O11" s="157"/>
      <c r="P11" s="153"/>
      <c r="Q11" s="154"/>
      <c r="R11" s="154"/>
      <c r="S11" s="131"/>
      <c r="T11" s="131"/>
      <c r="U11" s="131"/>
      <c r="V11" s="131"/>
      <c r="W11" s="131"/>
      <c r="X11" s="131"/>
      <c r="Y11" s="131"/>
      <c r="Z11" s="131"/>
      <c r="AA11" s="131"/>
    </row>
    <row r="12" spans="1:27" x14ac:dyDescent="0.25">
      <c r="A12" s="148"/>
      <c r="B12" s="149">
        <f t="shared" si="0"/>
        <v>1090</v>
      </c>
      <c r="C12" s="150"/>
      <c r="D12" s="158"/>
      <c r="E12" s="151"/>
      <c r="F12" s="152"/>
      <c r="G12" s="153"/>
      <c r="H12" s="156"/>
      <c r="I12" s="154"/>
      <c r="J12" s="153"/>
      <c r="K12" s="154"/>
      <c r="L12" s="155"/>
      <c r="M12" s="156"/>
      <c r="N12" s="154"/>
      <c r="O12" s="157"/>
      <c r="P12" s="153"/>
      <c r="Q12" s="154"/>
      <c r="R12" s="154"/>
      <c r="S12" s="131"/>
      <c r="T12" s="131"/>
      <c r="U12" s="131"/>
      <c r="V12" s="131"/>
      <c r="W12" s="131"/>
      <c r="X12" s="131"/>
      <c r="Y12" s="131"/>
      <c r="Z12" s="131"/>
      <c r="AA12" s="131"/>
    </row>
    <row r="13" spans="1:27" x14ac:dyDescent="0.25">
      <c r="A13" s="148"/>
      <c r="B13" s="149">
        <f t="shared" si="0"/>
        <v>1091</v>
      </c>
      <c r="C13" s="150"/>
      <c r="D13" s="158"/>
      <c r="E13" s="151"/>
      <c r="F13" s="152"/>
      <c r="G13" s="153"/>
      <c r="H13" s="156"/>
      <c r="I13" s="154"/>
      <c r="J13" s="153"/>
      <c r="K13" s="154"/>
      <c r="L13" s="155"/>
      <c r="M13" s="156"/>
      <c r="N13" s="154"/>
      <c r="O13" s="157"/>
      <c r="P13" s="153"/>
      <c r="Q13" s="154"/>
      <c r="R13" s="154"/>
      <c r="S13" s="131"/>
      <c r="T13" s="131"/>
      <c r="U13" s="131"/>
      <c r="V13" s="131"/>
      <c r="W13" s="131"/>
      <c r="X13" s="131"/>
      <c r="Y13" s="131"/>
      <c r="Z13" s="131"/>
      <c r="AA13" s="131"/>
    </row>
    <row r="14" spans="1:27" x14ac:dyDescent="0.25">
      <c r="A14" s="148"/>
      <c r="B14" s="149">
        <f t="shared" si="0"/>
        <v>1092</v>
      </c>
      <c r="C14" s="150"/>
      <c r="D14" s="158"/>
      <c r="E14" s="151"/>
      <c r="F14" s="152"/>
      <c r="G14" s="153"/>
      <c r="H14" s="156"/>
      <c r="I14" s="154"/>
      <c r="J14" s="153"/>
      <c r="K14" s="154"/>
      <c r="L14" s="155"/>
      <c r="M14" s="156"/>
      <c r="N14" s="154"/>
      <c r="O14" s="157"/>
      <c r="P14" s="153"/>
      <c r="Q14" s="154"/>
      <c r="R14" s="154"/>
      <c r="S14" s="131"/>
      <c r="T14" s="131"/>
      <c r="U14" s="131"/>
      <c r="V14" s="131"/>
      <c r="W14" s="131"/>
      <c r="X14" s="131"/>
      <c r="Y14" s="131"/>
      <c r="Z14" s="131"/>
      <c r="AA14" s="131"/>
    </row>
    <row r="15" spans="1:27" x14ac:dyDescent="0.25">
      <c r="A15" s="148"/>
      <c r="B15" s="149">
        <f t="shared" si="0"/>
        <v>1093</v>
      </c>
      <c r="C15" s="150"/>
      <c r="D15" s="158"/>
      <c r="E15" s="151"/>
      <c r="F15" s="152"/>
      <c r="G15" s="153"/>
      <c r="H15" s="156"/>
      <c r="I15" s="154"/>
      <c r="J15" s="153"/>
      <c r="K15" s="154"/>
      <c r="L15" s="155"/>
      <c r="M15" s="156"/>
      <c r="N15" s="154"/>
      <c r="O15" s="157"/>
      <c r="P15" s="153"/>
      <c r="Q15" s="154"/>
      <c r="R15" s="154"/>
      <c r="S15" s="131"/>
      <c r="T15" s="131"/>
      <c r="U15" s="131"/>
      <c r="V15" s="131"/>
      <c r="W15" s="131"/>
      <c r="X15" s="131"/>
      <c r="Y15" s="131"/>
      <c r="Z15" s="131"/>
      <c r="AA15" s="131"/>
    </row>
    <row r="16" spans="1:27" x14ac:dyDescent="0.25">
      <c r="A16" s="148"/>
      <c r="B16" s="149">
        <f t="shared" si="0"/>
        <v>1094</v>
      </c>
      <c r="C16" s="150"/>
      <c r="D16" s="158"/>
      <c r="E16" s="151"/>
      <c r="F16" s="152"/>
      <c r="G16" s="153"/>
      <c r="H16" s="156"/>
      <c r="I16" s="154"/>
      <c r="J16" s="153"/>
      <c r="K16" s="154"/>
      <c r="L16" s="155"/>
      <c r="M16" s="156"/>
      <c r="N16" s="154"/>
      <c r="O16" s="157"/>
      <c r="P16" s="153"/>
      <c r="Q16" s="154"/>
      <c r="R16" s="154"/>
      <c r="S16" s="131"/>
      <c r="T16" s="131"/>
      <c r="U16" s="131"/>
      <c r="V16" s="131"/>
      <c r="W16" s="131"/>
      <c r="X16" s="131"/>
      <c r="Y16" s="131"/>
      <c r="Z16" s="131"/>
      <c r="AA16" s="131"/>
    </row>
    <row r="17" spans="1:27" x14ac:dyDescent="0.25">
      <c r="A17" s="148" t="s">
        <v>27</v>
      </c>
      <c r="B17" s="149">
        <f t="shared" si="0"/>
        <v>1095</v>
      </c>
      <c r="C17" s="150"/>
      <c r="D17" s="158"/>
      <c r="E17" s="151"/>
      <c r="F17" s="152"/>
      <c r="G17" s="153"/>
      <c r="H17" s="156"/>
      <c r="I17" s="154"/>
      <c r="J17" s="153"/>
      <c r="K17" s="154"/>
      <c r="L17" s="155"/>
      <c r="M17" s="156"/>
      <c r="N17" s="154"/>
      <c r="O17" s="157"/>
      <c r="P17" s="153"/>
      <c r="Q17" s="154"/>
      <c r="R17" s="154"/>
      <c r="S17" s="131"/>
      <c r="T17" s="131"/>
      <c r="U17" s="131"/>
      <c r="V17" s="131"/>
      <c r="W17" s="131"/>
      <c r="X17" s="131"/>
      <c r="Y17" s="131"/>
      <c r="Z17" s="131"/>
      <c r="AA17" s="131"/>
    </row>
    <row r="18" spans="1:27" x14ac:dyDescent="0.25">
      <c r="A18" s="148" t="s">
        <v>27</v>
      </c>
      <c r="B18" s="149">
        <f t="shared" si="0"/>
        <v>1096</v>
      </c>
      <c r="C18" s="150"/>
      <c r="D18" s="158"/>
      <c r="E18" s="151"/>
      <c r="F18" s="152"/>
      <c r="G18" s="153"/>
      <c r="H18" s="156"/>
      <c r="I18" s="154"/>
      <c r="J18" s="153"/>
      <c r="K18" s="154"/>
      <c r="L18" s="155"/>
      <c r="M18" s="156"/>
      <c r="N18" s="154"/>
      <c r="O18" s="157"/>
      <c r="P18" s="153"/>
      <c r="Q18" s="154"/>
      <c r="R18" s="154"/>
      <c r="S18" s="131"/>
      <c r="T18" s="131"/>
      <c r="U18" s="131"/>
      <c r="V18" s="131"/>
      <c r="W18" s="131"/>
      <c r="X18" s="131"/>
      <c r="Y18" s="131"/>
      <c r="Z18" s="131"/>
      <c r="AA18" s="131"/>
    </row>
    <row r="19" spans="1:27" x14ac:dyDescent="0.25">
      <c r="A19" s="148" t="s">
        <v>28</v>
      </c>
      <c r="B19" s="149">
        <f t="shared" si="0"/>
        <v>1097</v>
      </c>
      <c r="C19" s="150"/>
      <c r="D19" s="158"/>
      <c r="E19" s="151"/>
      <c r="F19" s="152"/>
      <c r="G19" s="153"/>
      <c r="H19" s="156"/>
      <c r="I19" s="154"/>
      <c r="J19" s="153"/>
      <c r="K19" s="154"/>
      <c r="L19" s="155"/>
      <c r="M19" s="156"/>
      <c r="N19" s="154"/>
      <c r="O19" s="157"/>
      <c r="P19" s="153"/>
      <c r="Q19" s="154"/>
      <c r="R19" s="154"/>
      <c r="S19" s="131"/>
      <c r="T19" s="131"/>
      <c r="U19" s="131"/>
      <c r="V19" s="131"/>
      <c r="W19" s="131"/>
      <c r="X19" s="131"/>
      <c r="Y19" s="131"/>
      <c r="Z19" s="131"/>
      <c r="AA19" s="131"/>
    </row>
    <row r="20" spans="1:27" x14ac:dyDescent="0.25">
      <c r="A20" s="148" t="s">
        <v>29</v>
      </c>
      <c r="B20" s="149">
        <f t="shared" si="0"/>
        <v>1098</v>
      </c>
      <c r="C20" s="150"/>
      <c r="D20" s="158"/>
      <c r="E20" s="151"/>
      <c r="F20" s="152"/>
      <c r="G20" s="153"/>
      <c r="H20" s="156"/>
      <c r="I20" s="154"/>
      <c r="J20" s="153"/>
      <c r="K20" s="154"/>
      <c r="L20" s="155"/>
      <c r="M20" s="156"/>
      <c r="N20" s="154"/>
      <c r="O20" s="157"/>
      <c r="P20" s="153"/>
      <c r="Q20" s="154"/>
      <c r="R20" s="154"/>
      <c r="S20" s="131"/>
      <c r="T20" s="131"/>
      <c r="U20" s="131"/>
      <c r="V20" s="131"/>
      <c r="W20" s="131"/>
      <c r="X20" s="131"/>
      <c r="Y20" s="131"/>
      <c r="Z20" s="131"/>
      <c r="AA20" s="131"/>
    </row>
    <row r="21" spans="1:27" ht="15.75" thickBot="1" x14ac:dyDescent="0.3">
      <c r="A21" s="148" t="s">
        <v>30</v>
      </c>
      <c r="B21" s="149">
        <f t="shared" si="0"/>
        <v>1099</v>
      </c>
      <c r="C21" s="150"/>
      <c r="D21" s="158"/>
      <c r="E21" s="151"/>
      <c r="F21" s="152"/>
      <c r="G21" s="153"/>
      <c r="H21" s="156"/>
      <c r="I21" s="154"/>
      <c r="J21" s="153"/>
      <c r="K21" s="154"/>
      <c r="L21" s="155"/>
      <c r="M21" s="156"/>
      <c r="N21" s="154"/>
      <c r="O21" s="159"/>
      <c r="P21" s="153"/>
      <c r="Q21" s="154"/>
      <c r="R21" s="154"/>
      <c r="S21" s="131"/>
      <c r="T21" s="131"/>
      <c r="U21" s="131"/>
      <c r="V21" s="131"/>
      <c r="W21" s="131"/>
      <c r="X21" s="131"/>
      <c r="Y21" s="131"/>
      <c r="Z21" s="131"/>
      <c r="AA21" s="131"/>
    </row>
    <row r="22" spans="1:27" ht="15.75" thickBot="1" x14ac:dyDescent="0.3">
      <c r="A22" s="278" t="s">
        <v>31</v>
      </c>
      <c r="B22" s="279"/>
      <c r="C22" s="145">
        <f t="shared" ref="C22:R22" si="1">SUM(C4:C21)</f>
        <v>1333</v>
      </c>
      <c r="D22" s="145">
        <f t="shared" si="1"/>
        <v>7743</v>
      </c>
      <c r="E22" s="145">
        <f t="shared" si="1"/>
        <v>11080</v>
      </c>
      <c r="F22" s="145">
        <f t="shared" si="1"/>
        <v>5958</v>
      </c>
      <c r="G22" s="146">
        <f t="shared" si="1"/>
        <v>33.812000000000396</v>
      </c>
      <c r="H22" s="209">
        <f t="shared" si="1"/>
        <v>0</v>
      </c>
      <c r="I22" s="146">
        <f t="shared" si="1"/>
        <v>-54512.019999999975</v>
      </c>
      <c r="J22" s="146">
        <f t="shared" si="1"/>
        <v>56355.779999999824</v>
      </c>
      <c r="K22" s="146">
        <f t="shared" si="1"/>
        <v>23873.330000000009</v>
      </c>
      <c r="L22" s="146">
        <f t="shared" si="1"/>
        <v>40812</v>
      </c>
      <c r="M22" s="146">
        <f t="shared" si="1"/>
        <v>11674.950000000012</v>
      </c>
      <c r="N22" s="146">
        <f t="shared" si="1"/>
        <v>250612.39</v>
      </c>
      <c r="O22" s="146">
        <f t="shared" si="1"/>
        <v>-2.9103830456733704E-11</v>
      </c>
      <c r="P22" s="146">
        <f t="shared" si="1"/>
        <v>0</v>
      </c>
      <c r="Q22" s="146">
        <f t="shared" si="1"/>
        <v>21673.69</v>
      </c>
      <c r="R22" s="146">
        <f t="shared" si="1"/>
        <v>500.72999999999615</v>
      </c>
      <c r="S22" s="131"/>
      <c r="T22" s="131"/>
      <c r="U22" s="131"/>
      <c r="V22" s="131"/>
      <c r="W22" s="131"/>
      <c r="X22" s="131"/>
      <c r="Y22" s="131"/>
      <c r="Z22" s="131"/>
      <c r="AA22" s="131"/>
    </row>
    <row r="23" spans="1:27" ht="15.75" thickBot="1" x14ac:dyDescent="0.3">
      <c r="A23" s="160" t="s">
        <v>32</v>
      </c>
      <c r="B23" s="161">
        <v>425</v>
      </c>
      <c r="C23" s="161"/>
      <c r="D23" s="162"/>
      <c r="E23" s="163"/>
      <c r="F23" s="164"/>
      <c r="G23" s="165"/>
      <c r="H23" s="166"/>
      <c r="I23" s="167"/>
      <c r="J23" s="165"/>
      <c r="K23" s="166"/>
      <c r="L23" s="166"/>
      <c r="M23" s="168"/>
      <c r="N23" s="166"/>
      <c r="O23" s="169"/>
      <c r="P23" s="165"/>
      <c r="Q23" s="166"/>
      <c r="R23" s="166"/>
      <c r="S23" s="131"/>
      <c r="T23" s="131"/>
      <c r="U23" s="131"/>
      <c r="V23" s="131"/>
      <c r="W23" s="131"/>
      <c r="X23" s="131"/>
      <c r="Y23" s="131"/>
      <c r="Z23" s="131"/>
      <c r="AA23" s="131"/>
    </row>
    <row r="24" spans="1:27" x14ac:dyDescent="0.25">
      <c r="A24" s="33" t="s">
        <v>37</v>
      </c>
      <c r="B24" s="170">
        <f>B23+1</f>
        <v>426</v>
      </c>
      <c r="C24" s="171"/>
      <c r="D24" s="158">
        <v>-2712</v>
      </c>
      <c r="E24" s="172"/>
      <c r="F24" s="152"/>
      <c r="G24" s="153"/>
      <c r="H24" s="154"/>
      <c r="I24" s="155">
        <v>2712</v>
      </c>
      <c r="J24" s="153"/>
      <c r="K24" s="154"/>
      <c r="L24" s="154"/>
      <c r="M24" s="156"/>
      <c r="N24" s="154"/>
      <c r="O24" s="157"/>
      <c r="P24" s="153"/>
      <c r="Q24" s="154"/>
      <c r="R24" s="154"/>
      <c r="S24" s="131"/>
      <c r="T24" s="131"/>
      <c r="U24" s="131"/>
      <c r="V24" s="131"/>
      <c r="W24" s="131"/>
      <c r="X24" s="131"/>
      <c r="Y24" s="131"/>
      <c r="Z24" s="131"/>
      <c r="AA24" s="131"/>
    </row>
    <row r="25" spans="1:27" x14ac:dyDescent="0.25">
      <c r="A25" s="33" t="s">
        <v>87</v>
      </c>
      <c r="B25" s="170">
        <v>421</v>
      </c>
      <c r="C25" s="171"/>
      <c r="D25" s="158"/>
      <c r="E25" s="172"/>
      <c r="F25" s="152"/>
      <c r="G25" s="153"/>
      <c r="H25" s="154"/>
      <c r="I25" s="155">
        <v>60000</v>
      </c>
      <c r="J25" s="153">
        <v>-60000</v>
      </c>
      <c r="K25" s="154"/>
      <c r="L25" s="154"/>
      <c r="M25" s="156"/>
      <c r="N25" s="154"/>
      <c r="O25" s="157"/>
      <c r="P25" s="153"/>
      <c r="Q25" s="154"/>
      <c r="R25" s="154"/>
      <c r="S25" s="131"/>
      <c r="T25" s="131"/>
      <c r="U25" s="131"/>
      <c r="V25" s="131"/>
      <c r="W25" s="131"/>
      <c r="X25" s="131"/>
      <c r="Y25" s="131"/>
      <c r="Z25" s="131"/>
      <c r="AA25" s="131"/>
    </row>
    <row r="26" spans="1:27" x14ac:dyDescent="0.25">
      <c r="A26" s="33" t="s">
        <v>38</v>
      </c>
      <c r="B26" s="170">
        <f>B24+1</f>
        <v>427</v>
      </c>
      <c r="C26" s="171"/>
      <c r="D26" s="158"/>
      <c r="E26" s="172">
        <v>-11080</v>
      </c>
      <c r="F26" s="152"/>
      <c r="G26" s="153"/>
      <c r="H26" s="154"/>
      <c r="I26" s="155"/>
      <c r="J26" s="153">
        <v>11080</v>
      </c>
      <c r="K26" s="154"/>
      <c r="L26" s="154"/>
      <c r="M26" s="156"/>
      <c r="N26" s="154"/>
      <c r="O26" s="157"/>
      <c r="P26" s="153"/>
      <c r="Q26" s="154"/>
      <c r="R26" s="154"/>
      <c r="S26" s="131"/>
      <c r="T26" s="131"/>
      <c r="U26" s="131"/>
      <c r="V26" s="131"/>
      <c r="W26" s="131"/>
      <c r="X26" s="131"/>
      <c r="Y26" s="131"/>
      <c r="Z26" s="131"/>
      <c r="AA26" s="131"/>
    </row>
    <row r="27" spans="1:27" x14ac:dyDescent="0.25">
      <c r="A27" s="33" t="s">
        <v>39</v>
      </c>
      <c r="B27" s="170">
        <f t="shared" ref="B27:B43" si="2">B26+1</f>
        <v>428</v>
      </c>
      <c r="C27" s="171"/>
      <c r="D27" s="158"/>
      <c r="E27" s="172"/>
      <c r="F27" s="152">
        <v>-5958</v>
      </c>
      <c r="G27" s="153"/>
      <c r="H27" s="154"/>
      <c r="I27" s="155"/>
      <c r="J27" s="153"/>
      <c r="K27" s="154">
        <v>5958</v>
      </c>
      <c r="L27" s="154"/>
      <c r="M27" s="156"/>
      <c r="N27" s="154"/>
      <c r="O27" s="157"/>
      <c r="P27" s="153"/>
      <c r="Q27" s="154"/>
      <c r="R27" s="154"/>
      <c r="S27" s="131"/>
      <c r="T27" s="131"/>
      <c r="U27" s="131"/>
      <c r="V27" s="131"/>
      <c r="W27" s="131"/>
      <c r="X27" s="131"/>
      <c r="Y27" s="131"/>
      <c r="Z27" s="131"/>
      <c r="AA27" s="131"/>
    </row>
    <row r="28" spans="1:27" x14ac:dyDescent="0.25">
      <c r="A28" s="33" t="s">
        <v>40</v>
      </c>
      <c r="B28" s="170">
        <f t="shared" si="2"/>
        <v>429</v>
      </c>
      <c r="C28" s="171"/>
      <c r="D28" s="158"/>
      <c r="E28" s="172"/>
      <c r="F28" s="152"/>
      <c r="G28" s="153">
        <v>-40</v>
      </c>
      <c r="H28" s="154"/>
      <c r="I28" s="155"/>
      <c r="J28" s="153"/>
      <c r="K28" s="154"/>
      <c r="L28" s="154"/>
      <c r="M28" s="156"/>
      <c r="N28" s="154"/>
      <c r="O28" s="157"/>
      <c r="P28" s="153"/>
      <c r="Q28" s="154">
        <v>40</v>
      </c>
      <c r="R28" s="154"/>
      <c r="S28" s="131"/>
      <c r="T28" s="131"/>
      <c r="U28" s="131"/>
      <c r="V28" s="131"/>
      <c r="W28" s="131"/>
      <c r="X28" s="131"/>
      <c r="Y28" s="131"/>
      <c r="Z28" s="131"/>
      <c r="AA28" s="131"/>
    </row>
    <row r="29" spans="1:27" x14ac:dyDescent="0.25">
      <c r="A29" s="33" t="s">
        <v>36</v>
      </c>
      <c r="B29" s="170">
        <f t="shared" si="2"/>
        <v>430</v>
      </c>
      <c r="C29" s="171">
        <v>5000</v>
      </c>
      <c r="D29" s="158">
        <v>-5000</v>
      </c>
      <c r="E29" s="172"/>
      <c r="F29" s="152"/>
      <c r="G29" s="153"/>
      <c r="H29" s="154"/>
      <c r="I29" s="155"/>
      <c r="J29" s="153"/>
      <c r="K29" s="154"/>
      <c r="L29" s="154"/>
      <c r="M29" s="156"/>
      <c r="N29" s="154"/>
      <c r="O29" s="157"/>
      <c r="P29" s="153"/>
      <c r="Q29" s="154"/>
      <c r="R29" s="154"/>
      <c r="S29" s="131"/>
      <c r="T29" s="131"/>
      <c r="U29" s="131"/>
      <c r="V29" s="131"/>
      <c r="W29" s="131"/>
      <c r="X29" s="131"/>
      <c r="Y29" s="131"/>
      <c r="Z29" s="131"/>
      <c r="AA29" s="131"/>
    </row>
    <row r="30" spans="1:27" x14ac:dyDescent="0.25">
      <c r="A30" s="148"/>
      <c r="B30" s="170">
        <f t="shared" si="2"/>
        <v>431</v>
      </c>
      <c r="C30" s="171"/>
      <c r="D30" s="158"/>
      <c r="E30" s="172"/>
      <c r="F30" s="152"/>
      <c r="G30" s="153"/>
      <c r="H30" s="154"/>
      <c r="I30" s="155"/>
      <c r="J30" s="153"/>
      <c r="K30" s="154"/>
      <c r="L30" s="154"/>
      <c r="M30" s="156"/>
      <c r="N30" s="154"/>
      <c r="O30" s="157"/>
      <c r="P30" s="153"/>
      <c r="Q30" s="154"/>
      <c r="R30" s="154"/>
      <c r="S30" s="131"/>
      <c r="T30" s="131"/>
      <c r="U30" s="131"/>
      <c r="V30" s="131"/>
      <c r="W30" s="131"/>
      <c r="X30" s="131"/>
      <c r="Y30" s="131"/>
      <c r="Z30" s="131"/>
      <c r="AA30" s="131"/>
    </row>
    <row r="31" spans="1:27" x14ac:dyDescent="0.25">
      <c r="A31" s="33"/>
      <c r="B31" s="170">
        <f t="shared" si="2"/>
        <v>432</v>
      </c>
      <c r="C31" s="171"/>
      <c r="D31" s="158"/>
      <c r="E31" s="172"/>
      <c r="F31" s="152"/>
      <c r="G31" s="153"/>
      <c r="H31" s="154"/>
      <c r="I31" s="155"/>
      <c r="J31" s="153"/>
      <c r="K31" s="154"/>
      <c r="L31" s="154"/>
      <c r="M31" s="156"/>
      <c r="N31" s="154"/>
      <c r="O31" s="157"/>
      <c r="P31" s="153"/>
      <c r="Q31" s="154"/>
      <c r="R31" s="154"/>
      <c r="S31" s="131"/>
      <c r="T31" s="131"/>
      <c r="U31" s="131"/>
      <c r="V31" s="131"/>
      <c r="W31" s="131"/>
      <c r="X31" s="131"/>
      <c r="Y31" s="131"/>
      <c r="Z31" s="131"/>
      <c r="AA31" s="131"/>
    </row>
    <row r="32" spans="1:27" x14ac:dyDescent="0.25">
      <c r="A32" s="33"/>
      <c r="B32" s="170">
        <f t="shared" si="2"/>
        <v>433</v>
      </c>
      <c r="C32" s="171"/>
      <c r="D32" s="158"/>
      <c r="E32" s="172"/>
      <c r="F32" s="152"/>
      <c r="G32" s="153"/>
      <c r="H32" s="154"/>
      <c r="I32" s="155"/>
      <c r="J32" s="153"/>
      <c r="K32" s="154"/>
      <c r="L32" s="154"/>
      <c r="M32" s="156"/>
      <c r="N32" s="154"/>
      <c r="O32" s="157"/>
      <c r="P32" s="153"/>
      <c r="Q32" s="154"/>
      <c r="R32" s="154"/>
      <c r="S32" s="131"/>
      <c r="T32" s="131"/>
      <c r="U32" s="131"/>
      <c r="V32" s="131"/>
      <c r="W32" s="131"/>
      <c r="X32" s="131"/>
      <c r="Y32" s="131"/>
      <c r="Z32" s="131"/>
      <c r="AA32" s="131"/>
    </row>
    <row r="33" spans="1:27" x14ac:dyDescent="0.25">
      <c r="A33" s="33"/>
      <c r="B33" s="170">
        <f t="shared" si="2"/>
        <v>434</v>
      </c>
      <c r="C33" s="171"/>
      <c r="D33" s="158"/>
      <c r="E33" s="172"/>
      <c r="F33" s="152"/>
      <c r="G33" s="153"/>
      <c r="H33" s="154"/>
      <c r="I33" s="155"/>
      <c r="J33" s="153"/>
      <c r="K33" s="154"/>
      <c r="L33" s="154"/>
      <c r="M33" s="156"/>
      <c r="N33" s="154"/>
      <c r="O33" s="157"/>
      <c r="P33" s="153"/>
      <c r="Q33" s="154"/>
      <c r="R33" s="154"/>
      <c r="S33" s="131"/>
      <c r="T33" s="131"/>
      <c r="U33" s="131"/>
      <c r="V33" s="131"/>
      <c r="W33" s="131"/>
      <c r="X33" s="131"/>
      <c r="Y33" s="131"/>
      <c r="Z33" s="131"/>
      <c r="AA33" s="131"/>
    </row>
    <row r="34" spans="1:27" x14ac:dyDescent="0.25">
      <c r="A34" s="148"/>
      <c r="B34" s="170">
        <f t="shared" si="2"/>
        <v>435</v>
      </c>
      <c r="C34" s="171"/>
      <c r="D34" s="158"/>
      <c r="E34" s="172"/>
      <c r="F34" s="152"/>
      <c r="G34" s="153"/>
      <c r="H34" s="154"/>
      <c r="I34" s="155"/>
      <c r="J34" s="153"/>
      <c r="K34" s="154"/>
      <c r="L34" s="154"/>
      <c r="M34" s="156"/>
      <c r="N34" s="154"/>
      <c r="O34" s="157"/>
      <c r="P34" s="153"/>
      <c r="Q34" s="154"/>
      <c r="R34" s="154"/>
      <c r="S34" s="131"/>
      <c r="T34" s="131"/>
      <c r="U34" s="131"/>
      <c r="V34" s="131"/>
      <c r="W34" s="131"/>
      <c r="X34" s="131"/>
      <c r="Y34" s="131"/>
      <c r="Z34" s="131"/>
      <c r="AA34" s="131"/>
    </row>
    <row r="35" spans="1:27" x14ac:dyDescent="0.25">
      <c r="A35" s="148"/>
      <c r="B35" s="170">
        <f t="shared" si="2"/>
        <v>436</v>
      </c>
      <c r="C35" s="171"/>
      <c r="D35" s="158"/>
      <c r="E35" s="172"/>
      <c r="F35" s="152"/>
      <c r="G35" s="153"/>
      <c r="H35" s="154"/>
      <c r="I35" s="155"/>
      <c r="J35" s="153"/>
      <c r="K35" s="154"/>
      <c r="L35" s="154"/>
      <c r="M35" s="156"/>
      <c r="N35" s="154"/>
      <c r="O35" s="157"/>
      <c r="P35" s="153"/>
      <c r="Q35" s="154"/>
      <c r="R35" s="154"/>
      <c r="S35" s="131"/>
      <c r="T35" s="131"/>
      <c r="U35" s="131"/>
      <c r="V35" s="131"/>
      <c r="W35" s="131"/>
      <c r="X35" s="131"/>
      <c r="Y35" s="131"/>
      <c r="Z35" s="131"/>
      <c r="AA35" s="131"/>
    </row>
    <row r="36" spans="1:27" x14ac:dyDescent="0.25">
      <c r="A36" s="33" t="s">
        <v>36</v>
      </c>
      <c r="B36" s="170">
        <f t="shared" si="2"/>
        <v>437</v>
      </c>
      <c r="C36" s="171"/>
      <c r="D36" s="158"/>
      <c r="E36" s="172"/>
      <c r="F36" s="152"/>
      <c r="G36" s="153"/>
      <c r="H36" s="154"/>
      <c r="I36" s="155"/>
      <c r="J36" s="153"/>
      <c r="K36" s="154"/>
      <c r="L36" s="154"/>
      <c r="M36" s="156"/>
      <c r="N36" s="154"/>
      <c r="O36" s="157"/>
      <c r="P36" s="153"/>
      <c r="Q36" s="154"/>
      <c r="R36" s="154"/>
      <c r="S36" s="131"/>
      <c r="T36" s="131"/>
      <c r="U36" s="131"/>
      <c r="V36" s="131"/>
      <c r="W36" s="131"/>
      <c r="X36" s="131"/>
      <c r="Y36" s="131"/>
      <c r="Z36" s="131"/>
      <c r="AA36" s="131"/>
    </row>
    <row r="37" spans="1:27" x14ac:dyDescent="0.25">
      <c r="A37" s="33" t="s">
        <v>37</v>
      </c>
      <c r="B37" s="170">
        <f t="shared" si="2"/>
        <v>438</v>
      </c>
      <c r="C37" s="171"/>
      <c r="D37" s="158"/>
      <c r="E37" s="172"/>
      <c r="F37" s="152"/>
      <c r="G37" s="153"/>
      <c r="H37" s="154"/>
      <c r="I37" s="155"/>
      <c r="J37" s="153"/>
      <c r="K37" s="154"/>
      <c r="L37" s="154"/>
      <c r="M37" s="156"/>
      <c r="N37" s="154"/>
      <c r="O37" s="157"/>
      <c r="P37" s="153"/>
      <c r="Q37" s="154"/>
      <c r="R37" s="154"/>
      <c r="S37" s="131"/>
      <c r="T37" s="131"/>
      <c r="U37" s="131"/>
      <c r="V37" s="131"/>
      <c r="W37" s="131"/>
      <c r="X37" s="131"/>
      <c r="Y37" s="131"/>
      <c r="Z37" s="131"/>
      <c r="AA37" s="131"/>
    </row>
    <row r="38" spans="1:27" x14ac:dyDescent="0.25">
      <c r="A38" s="33" t="s">
        <v>38</v>
      </c>
      <c r="B38" s="170">
        <f t="shared" si="2"/>
        <v>439</v>
      </c>
      <c r="C38" s="171"/>
      <c r="D38" s="158"/>
      <c r="E38" s="172"/>
      <c r="F38" s="152"/>
      <c r="G38" s="153"/>
      <c r="H38" s="154"/>
      <c r="I38" s="155"/>
      <c r="J38" s="153"/>
      <c r="K38" s="154"/>
      <c r="L38" s="154"/>
      <c r="M38" s="156"/>
      <c r="N38" s="154"/>
      <c r="O38" s="157"/>
      <c r="P38" s="153"/>
      <c r="Q38" s="154"/>
      <c r="R38" s="154"/>
      <c r="S38" s="131"/>
      <c r="T38" s="131"/>
      <c r="U38" s="131"/>
      <c r="V38" s="131"/>
      <c r="W38" s="131"/>
      <c r="X38" s="131"/>
      <c r="Y38" s="131"/>
      <c r="Z38" s="131"/>
      <c r="AA38" s="131"/>
    </row>
    <row r="39" spans="1:27" x14ac:dyDescent="0.25">
      <c r="A39" s="33" t="s">
        <v>39</v>
      </c>
      <c r="B39" s="170">
        <f t="shared" si="2"/>
        <v>440</v>
      </c>
      <c r="C39" s="171"/>
      <c r="D39" s="158"/>
      <c r="E39" s="172"/>
      <c r="F39" s="152"/>
      <c r="G39" s="153"/>
      <c r="H39" s="154"/>
      <c r="I39" s="155"/>
      <c r="J39" s="153"/>
      <c r="K39" s="154"/>
      <c r="L39" s="154"/>
      <c r="M39" s="156"/>
      <c r="N39" s="154"/>
      <c r="O39" s="157"/>
      <c r="P39" s="153"/>
      <c r="Q39" s="154"/>
      <c r="R39" s="154"/>
      <c r="S39" s="131"/>
      <c r="T39" s="131"/>
      <c r="U39" s="131"/>
      <c r="V39" s="131"/>
      <c r="W39" s="131"/>
      <c r="X39" s="131"/>
      <c r="Y39" s="131"/>
      <c r="Z39" s="131"/>
      <c r="AA39" s="131"/>
    </row>
    <row r="40" spans="1:27" x14ac:dyDescent="0.25">
      <c r="A40" s="33" t="s">
        <v>40</v>
      </c>
      <c r="B40" s="170">
        <f t="shared" si="2"/>
        <v>441</v>
      </c>
      <c r="C40" s="171"/>
      <c r="D40" s="158"/>
      <c r="E40" s="172"/>
      <c r="F40" s="152"/>
      <c r="G40" s="153"/>
      <c r="H40" s="154"/>
      <c r="I40" s="155"/>
      <c r="J40" s="153"/>
      <c r="K40" s="154"/>
      <c r="L40" s="154"/>
      <c r="M40" s="156"/>
      <c r="N40" s="154"/>
      <c r="O40" s="157"/>
      <c r="P40" s="153"/>
      <c r="Q40" s="154"/>
      <c r="R40" s="154"/>
      <c r="S40" s="131"/>
      <c r="T40" s="131"/>
      <c r="U40" s="131"/>
      <c r="V40" s="131"/>
      <c r="W40" s="131"/>
      <c r="X40" s="131"/>
      <c r="Y40" s="131"/>
      <c r="Z40" s="131"/>
      <c r="AA40" s="131"/>
    </row>
    <row r="41" spans="1:27" x14ac:dyDescent="0.25">
      <c r="A41" s="148"/>
      <c r="B41" s="170">
        <f t="shared" si="2"/>
        <v>442</v>
      </c>
      <c r="C41" s="171"/>
      <c r="D41" s="158"/>
      <c r="E41" s="172"/>
      <c r="F41" s="152"/>
      <c r="G41" s="153"/>
      <c r="H41" s="154"/>
      <c r="I41" s="155"/>
      <c r="J41" s="153"/>
      <c r="K41" s="154"/>
      <c r="L41" s="154"/>
      <c r="M41" s="156"/>
      <c r="N41" s="154"/>
      <c r="O41" s="157"/>
      <c r="P41" s="153"/>
      <c r="Q41" s="154"/>
      <c r="R41" s="154"/>
      <c r="S41" s="131"/>
      <c r="T41" s="131"/>
      <c r="U41" s="131"/>
      <c r="V41" s="131"/>
      <c r="W41" s="131"/>
      <c r="X41" s="131"/>
      <c r="Y41" s="131"/>
      <c r="Z41" s="131"/>
      <c r="AA41" s="131"/>
    </row>
    <row r="42" spans="1:27" x14ac:dyDescent="0.25">
      <c r="A42" s="148" t="s">
        <v>34</v>
      </c>
      <c r="B42" s="170">
        <f t="shared" si="2"/>
        <v>443</v>
      </c>
      <c r="C42" s="171"/>
      <c r="D42" s="158"/>
      <c r="E42" s="172"/>
      <c r="F42" s="152"/>
      <c r="G42" s="153"/>
      <c r="H42" s="154"/>
      <c r="I42" s="155"/>
      <c r="J42" s="153"/>
      <c r="K42" s="154"/>
      <c r="L42" s="154"/>
      <c r="M42" s="156"/>
      <c r="N42" s="154"/>
      <c r="O42" s="157"/>
      <c r="P42" s="153"/>
      <c r="Q42" s="154"/>
      <c r="R42" s="154"/>
      <c r="S42" s="131"/>
      <c r="T42" s="131"/>
      <c r="U42" s="131"/>
      <c r="V42" s="131"/>
      <c r="W42" s="131"/>
      <c r="X42" s="131"/>
      <c r="Y42" s="131"/>
      <c r="Z42" s="131"/>
      <c r="AA42" s="131"/>
    </row>
    <row r="43" spans="1:27" x14ac:dyDescent="0.25">
      <c r="A43" s="148" t="s">
        <v>35</v>
      </c>
      <c r="B43" s="170">
        <f t="shared" si="2"/>
        <v>444</v>
      </c>
      <c r="C43" s="171"/>
      <c r="D43" s="158"/>
      <c r="E43" s="172"/>
      <c r="F43" s="152"/>
      <c r="G43" s="153"/>
      <c r="H43" s="154"/>
      <c r="I43" s="155"/>
      <c r="J43" s="153"/>
      <c r="K43" s="154"/>
      <c r="L43" s="154"/>
      <c r="M43" s="156"/>
      <c r="N43" s="154"/>
      <c r="O43" s="157"/>
      <c r="P43" s="153"/>
      <c r="Q43" s="154"/>
      <c r="R43" s="154"/>
      <c r="S43" s="131"/>
      <c r="T43" s="131"/>
      <c r="U43" s="131"/>
      <c r="V43" s="131"/>
      <c r="W43" s="131"/>
      <c r="X43" s="131"/>
      <c r="Y43" s="131"/>
      <c r="Z43" s="131"/>
      <c r="AA43" s="131"/>
    </row>
    <row r="44" spans="1:27" x14ac:dyDescent="0.25">
      <c r="A44" s="280"/>
      <c r="B44" s="281"/>
      <c r="C44" s="173">
        <f t="shared" ref="C44:R44" si="3">SUM(C23:C43)</f>
        <v>5000</v>
      </c>
      <c r="D44" s="173">
        <f t="shared" si="3"/>
        <v>-7712</v>
      </c>
      <c r="E44" s="173">
        <f t="shared" si="3"/>
        <v>-11080</v>
      </c>
      <c r="F44" s="173">
        <f t="shared" si="3"/>
        <v>-5958</v>
      </c>
      <c r="G44" s="174">
        <f t="shared" si="3"/>
        <v>-40</v>
      </c>
      <c r="H44" s="174">
        <f t="shared" si="3"/>
        <v>0</v>
      </c>
      <c r="I44" s="175">
        <f t="shared" si="3"/>
        <v>62712</v>
      </c>
      <c r="J44" s="174">
        <f t="shared" si="3"/>
        <v>-48920</v>
      </c>
      <c r="K44" s="174">
        <f t="shared" si="3"/>
        <v>5958</v>
      </c>
      <c r="L44" s="174">
        <f t="shared" si="3"/>
        <v>0</v>
      </c>
      <c r="M44" s="174">
        <f t="shared" si="3"/>
        <v>0</v>
      </c>
      <c r="N44" s="174">
        <f t="shared" si="3"/>
        <v>0</v>
      </c>
      <c r="O44" s="174">
        <f t="shared" si="3"/>
        <v>0</v>
      </c>
      <c r="P44" s="174">
        <f t="shared" si="3"/>
        <v>0</v>
      </c>
      <c r="Q44" s="174">
        <f t="shared" si="3"/>
        <v>40</v>
      </c>
      <c r="R44" s="174">
        <f t="shared" si="3"/>
        <v>0</v>
      </c>
      <c r="S44" s="131"/>
      <c r="T44" s="131"/>
      <c r="U44" s="131"/>
      <c r="V44" s="131"/>
      <c r="W44" s="131"/>
      <c r="X44" s="131"/>
      <c r="Y44" s="131"/>
      <c r="Z44" s="131"/>
      <c r="AA44" s="131"/>
    </row>
    <row r="45" spans="1:27" x14ac:dyDescent="0.25">
      <c r="A45" s="176" t="s">
        <v>41</v>
      </c>
      <c r="B45" s="177">
        <v>821</v>
      </c>
      <c r="C45" s="178"/>
      <c r="D45" s="179"/>
      <c r="E45" s="179"/>
      <c r="F45" s="180"/>
      <c r="G45" s="181"/>
      <c r="H45" s="182"/>
      <c r="I45" s="183"/>
      <c r="J45" s="182"/>
      <c r="K45" s="182"/>
      <c r="L45" s="182"/>
      <c r="M45" s="181"/>
      <c r="N45" s="182"/>
      <c r="O45" s="182"/>
      <c r="P45" s="184"/>
      <c r="Q45" s="182"/>
      <c r="R45" s="182"/>
      <c r="S45" s="131"/>
      <c r="T45" s="131"/>
      <c r="U45" s="131"/>
      <c r="V45" s="131"/>
      <c r="W45" s="131"/>
      <c r="X45" s="131"/>
      <c r="Y45" s="131"/>
      <c r="Z45" s="131"/>
      <c r="AA45" s="131"/>
    </row>
    <row r="46" spans="1:27" x14ac:dyDescent="0.25">
      <c r="A46" s="148" t="s">
        <v>106</v>
      </c>
      <c r="B46" s="185">
        <f>B45+1</f>
        <v>822</v>
      </c>
      <c r="C46" s="150">
        <v>900</v>
      </c>
      <c r="D46" s="172"/>
      <c r="E46" s="172"/>
      <c r="F46" s="158"/>
      <c r="G46" s="156"/>
      <c r="H46" s="154"/>
      <c r="I46" s="155"/>
      <c r="J46" s="154"/>
      <c r="K46" s="154"/>
      <c r="L46" s="154"/>
      <c r="M46" s="156"/>
      <c r="N46" s="154"/>
      <c r="O46" s="157"/>
      <c r="P46" s="153"/>
      <c r="Q46" s="154"/>
      <c r="R46" s="154"/>
      <c r="S46" s="131"/>
      <c r="T46" s="131"/>
      <c r="U46" s="131"/>
      <c r="V46" s="131"/>
      <c r="W46" s="131"/>
      <c r="X46" s="131"/>
      <c r="Y46" s="131"/>
      <c r="Z46" s="131"/>
      <c r="AA46" s="131"/>
    </row>
    <row r="47" spans="1:27" x14ac:dyDescent="0.25">
      <c r="A47" s="33" t="s">
        <v>107</v>
      </c>
      <c r="B47" s="185">
        <f t="shared" ref="B47:B62" si="4">B46+1</f>
        <v>823</v>
      </c>
      <c r="C47" s="150">
        <v>336</v>
      </c>
      <c r="D47" s="172"/>
      <c r="E47" s="172"/>
      <c r="F47" s="158"/>
      <c r="G47" s="156"/>
      <c r="H47" s="154"/>
      <c r="I47" s="155"/>
      <c r="J47" s="154"/>
      <c r="K47" s="154"/>
      <c r="L47" s="154"/>
      <c r="M47" s="156"/>
      <c r="N47" s="154"/>
      <c r="O47" s="157"/>
      <c r="P47" s="153"/>
      <c r="Q47" s="154"/>
      <c r="R47" s="154"/>
      <c r="S47" s="131"/>
      <c r="T47" s="131"/>
      <c r="U47" s="131"/>
      <c r="V47" s="131"/>
      <c r="W47" s="131"/>
      <c r="X47" s="131"/>
      <c r="Y47" s="131"/>
      <c r="Z47" s="131"/>
      <c r="AA47" s="131"/>
    </row>
    <row r="48" spans="1:27" x14ac:dyDescent="0.25">
      <c r="A48" s="148" t="s">
        <v>108</v>
      </c>
      <c r="B48" s="185">
        <f t="shared" si="4"/>
        <v>824</v>
      </c>
      <c r="C48" s="150"/>
      <c r="D48" s="186"/>
      <c r="E48" s="186"/>
      <c r="F48" s="152"/>
      <c r="G48" s="187"/>
      <c r="H48" s="157"/>
      <c r="I48" s="188">
        <v>1100</v>
      </c>
      <c r="J48" s="157"/>
      <c r="K48" s="157"/>
      <c r="L48" s="157"/>
      <c r="M48" s="187"/>
      <c r="N48" s="189"/>
      <c r="O48" s="157"/>
      <c r="P48" s="188"/>
      <c r="Q48" s="157"/>
      <c r="R48" s="157"/>
      <c r="S48" s="131"/>
      <c r="T48" s="131"/>
      <c r="U48" s="131"/>
      <c r="V48" s="131"/>
      <c r="W48" s="131"/>
      <c r="X48" s="131"/>
      <c r="Y48" s="131"/>
      <c r="Z48" s="131"/>
      <c r="AA48" s="131"/>
    </row>
    <row r="49" spans="1:27" x14ac:dyDescent="0.25">
      <c r="A49" s="148" t="s">
        <v>109</v>
      </c>
      <c r="B49" s="185">
        <f t="shared" si="4"/>
        <v>825</v>
      </c>
      <c r="C49" s="150"/>
      <c r="D49" s="186"/>
      <c r="E49" s="186"/>
      <c r="F49" s="152"/>
      <c r="G49" s="187"/>
      <c r="H49" s="157"/>
      <c r="I49" s="188">
        <v>3737</v>
      </c>
      <c r="J49" s="157"/>
      <c r="K49" s="157"/>
      <c r="L49" s="157"/>
      <c r="M49" s="187"/>
      <c r="N49" s="189"/>
      <c r="O49" s="157"/>
      <c r="P49" s="188"/>
      <c r="Q49" s="157"/>
      <c r="R49" s="157"/>
      <c r="S49" s="131"/>
      <c r="T49" s="131"/>
      <c r="U49" s="131"/>
      <c r="V49" s="131"/>
      <c r="W49" s="131"/>
      <c r="X49" s="131"/>
      <c r="Y49" s="131"/>
      <c r="Z49" s="131"/>
      <c r="AA49" s="131"/>
    </row>
    <row r="50" spans="1:27" x14ac:dyDescent="0.25">
      <c r="A50" s="148" t="s">
        <v>110</v>
      </c>
      <c r="B50" s="185">
        <f t="shared" si="4"/>
        <v>826</v>
      </c>
      <c r="C50" s="150"/>
      <c r="D50" s="186"/>
      <c r="E50" s="186"/>
      <c r="F50" s="152"/>
      <c r="G50" s="187"/>
      <c r="H50" s="157"/>
      <c r="I50" s="188"/>
      <c r="J50" s="157"/>
      <c r="K50" s="157"/>
      <c r="L50" s="157"/>
      <c r="M50" s="187"/>
      <c r="N50" s="189">
        <v>2400</v>
      </c>
      <c r="O50" s="157"/>
      <c r="P50" s="188"/>
      <c r="Q50" s="157"/>
      <c r="R50" s="157"/>
      <c r="S50" s="131"/>
      <c r="T50" s="131"/>
      <c r="U50" s="131"/>
      <c r="V50" s="131"/>
      <c r="W50" s="131"/>
      <c r="X50" s="131"/>
      <c r="Y50" s="131"/>
      <c r="Z50" s="131"/>
      <c r="AA50" s="131"/>
    </row>
    <row r="51" spans="1:27" x14ac:dyDescent="0.25">
      <c r="A51" s="148" t="s">
        <v>111</v>
      </c>
      <c r="B51" s="185">
        <f t="shared" si="4"/>
        <v>827</v>
      </c>
      <c r="C51" s="150"/>
      <c r="D51" s="186"/>
      <c r="E51" s="186"/>
      <c r="F51" s="152"/>
      <c r="G51" s="187"/>
      <c r="H51" s="157"/>
      <c r="I51" s="188"/>
      <c r="J51" s="157"/>
      <c r="K51" s="157"/>
      <c r="L51" s="157"/>
      <c r="M51" s="187"/>
      <c r="N51" s="189">
        <v>2400</v>
      </c>
      <c r="O51" s="157"/>
      <c r="P51" s="188"/>
      <c r="Q51" s="157"/>
      <c r="R51" s="157"/>
      <c r="S51" s="131"/>
      <c r="T51" s="131"/>
      <c r="U51" s="131"/>
      <c r="V51" s="131"/>
      <c r="W51" s="131"/>
      <c r="X51" s="131"/>
      <c r="Y51" s="131"/>
      <c r="Z51" s="131"/>
      <c r="AA51" s="131"/>
    </row>
    <row r="52" spans="1:27" x14ac:dyDescent="0.25">
      <c r="A52" s="148"/>
      <c r="B52" s="185">
        <f t="shared" si="4"/>
        <v>828</v>
      </c>
      <c r="C52" s="150"/>
      <c r="D52" s="186"/>
      <c r="E52" s="186"/>
      <c r="F52" s="152"/>
      <c r="G52" s="187"/>
      <c r="H52" s="157"/>
      <c r="I52" s="188"/>
      <c r="J52" s="157"/>
      <c r="K52" s="157"/>
      <c r="L52" s="157"/>
      <c r="M52" s="187"/>
      <c r="N52" s="189"/>
      <c r="O52" s="157"/>
      <c r="P52" s="188"/>
      <c r="Q52" s="157"/>
      <c r="R52" s="157"/>
      <c r="S52" s="131"/>
      <c r="T52" s="131"/>
      <c r="U52" s="131"/>
      <c r="V52" s="131"/>
      <c r="W52" s="131"/>
      <c r="X52" s="131"/>
      <c r="Y52" s="131"/>
      <c r="Z52" s="131"/>
      <c r="AA52" s="131"/>
    </row>
    <row r="53" spans="1:27" x14ac:dyDescent="0.25">
      <c r="A53" s="148"/>
      <c r="B53" s="185">
        <f t="shared" si="4"/>
        <v>829</v>
      </c>
      <c r="C53" s="150"/>
      <c r="D53" s="186"/>
      <c r="E53" s="186"/>
      <c r="F53" s="152"/>
      <c r="G53" s="187"/>
      <c r="H53" s="157"/>
      <c r="I53" s="188"/>
      <c r="J53" s="157"/>
      <c r="K53" s="157"/>
      <c r="L53" s="157"/>
      <c r="M53" s="187"/>
      <c r="N53" s="189"/>
      <c r="O53" s="157"/>
      <c r="P53" s="188"/>
      <c r="Q53" s="157"/>
      <c r="R53" s="157"/>
      <c r="S53" s="131"/>
      <c r="T53" s="131"/>
      <c r="U53" s="131"/>
      <c r="V53" s="131"/>
      <c r="W53" s="131"/>
      <c r="X53" s="131"/>
      <c r="Y53" s="131"/>
      <c r="Z53" s="131"/>
      <c r="AA53" s="131"/>
    </row>
    <row r="54" spans="1:27" x14ac:dyDescent="0.25">
      <c r="A54" s="148"/>
      <c r="B54" s="185">
        <f t="shared" si="4"/>
        <v>830</v>
      </c>
      <c r="C54" s="150"/>
      <c r="D54" s="186"/>
      <c r="E54" s="186"/>
      <c r="F54" s="152"/>
      <c r="G54" s="187"/>
      <c r="H54" s="157"/>
      <c r="I54" s="188"/>
      <c r="J54" s="157"/>
      <c r="K54" s="157"/>
      <c r="L54" s="157"/>
      <c r="M54" s="187"/>
      <c r="N54" s="189"/>
      <c r="O54" s="157"/>
      <c r="P54" s="188"/>
      <c r="Q54" s="157"/>
      <c r="R54" s="157"/>
      <c r="S54" s="131"/>
      <c r="T54" s="131"/>
      <c r="U54" s="131"/>
      <c r="V54" s="131"/>
      <c r="W54" s="131"/>
      <c r="X54" s="131"/>
      <c r="Y54" s="131"/>
      <c r="Z54" s="131"/>
      <c r="AA54" s="131"/>
    </row>
    <row r="55" spans="1:27" x14ac:dyDescent="0.25">
      <c r="A55" s="148"/>
      <c r="B55" s="185">
        <f t="shared" si="4"/>
        <v>831</v>
      </c>
      <c r="C55" s="150"/>
      <c r="D55" s="186"/>
      <c r="E55" s="186"/>
      <c r="F55" s="152"/>
      <c r="G55" s="187"/>
      <c r="H55" s="157"/>
      <c r="I55" s="188"/>
      <c r="J55" s="157"/>
      <c r="K55" s="157"/>
      <c r="L55" s="157"/>
      <c r="M55" s="187"/>
      <c r="N55" s="189"/>
      <c r="O55" s="157"/>
      <c r="P55" s="188"/>
      <c r="Q55" s="157"/>
      <c r="R55" s="157"/>
      <c r="S55" s="131"/>
      <c r="T55" s="131"/>
      <c r="U55" s="131"/>
      <c r="V55" s="131"/>
      <c r="W55" s="131"/>
      <c r="X55" s="131"/>
      <c r="Y55" s="131"/>
      <c r="Z55" s="131"/>
      <c r="AA55" s="131"/>
    </row>
    <row r="56" spans="1:27" x14ac:dyDescent="0.25">
      <c r="A56" s="148"/>
      <c r="B56" s="185">
        <f t="shared" si="4"/>
        <v>832</v>
      </c>
      <c r="C56" s="150"/>
      <c r="D56" s="186"/>
      <c r="E56" s="186"/>
      <c r="F56" s="152"/>
      <c r="G56" s="187"/>
      <c r="H56" s="157"/>
      <c r="I56" s="188"/>
      <c r="J56" s="157"/>
      <c r="K56" s="157"/>
      <c r="L56" s="157"/>
      <c r="M56" s="187"/>
      <c r="N56" s="189"/>
      <c r="O56" s="157"/>
      <c r="P56" s="188"/>
      <c r="Q56" s="157"/>
      <c r="R56" s="157"/>
      <c r="S56" s="131"/>
      <c r="T56" s="131"/>
      <c r="U56" s="131"/>
      <c r="V56" s="131"/>
      <c r="W56" s="131"/>
      <c r="X56" s="131"/>
      <c r="Y56" s="131"/>
      <c r="Z56" s="131"/>
      <c r="AA56" s="131"/>
    </row>
    <row r="57" spans="1:27" x14ac:dyDescent="0.25">
      <c r="A57" s="148"/>
      <c r="B57" s="185">
        <f t="shared" si="4"/>
        <v>833</v>
      </c>
      <c r="C57" s="150"/>
      <c r="D57" s="186"/>
      <c r="E57" s="186"/>
      <c r="F57" s="152"/>
      <c r="G57" s="187"/>
      <c r="H57" s="157"/>
      <c r="I57" s="188"/>
      <c r="J57" s="157"/>
      <c r="K57" s="157"/>
      <c r="L57" s="157"/>
      <c r="M57" s="187"/>
      <c r="N57" s="189"/>
      <c r="O57" s="157"/>
      <c r="P57" s="188"/>
      <c r="Q57" s="157"/>
      <c r="R57" s="157"/>
      <c r="S57" s="131"/>
      <c r="T57" s="131"/>
      <c r="U57" s="131"/>
      <c r="V57" s="131"/>
      <c r="W57" s="131"/>
      <c r="X57" s="131"/>
      <c r="Y57" s="131"/>
      <c r="Z57" s="131"/>
      <c r="AA57" s="131"/>
    </row>
    <row r="58" spans="1:27" x14ac:dyDescent="0.25">
      <c r="A58" s="148"/>
      <c r="B58" s="185">
        <f t="shared" si="4"/>
        <v>834</v>
      </c>
      <c r="C58" s="150"/>
      <c r="D58" s="186"/>
      <c r="E58" s="186"/>
      <c r="F58" s="152"/>
      <c r="G58" s="187"/>
      <c r="H58" s="157"/>
      <c r="I58" s="188"/>
      <c r="J58" s="157"/>
      <c r="K58" s="157"/>
      <c r="L58" s="157"/>
      <c r="M58" s="187"/>
      <c r="N58" s="189"/>
      <c r="O58" s="157"/>
      <c r="P58" s="188"/>
      <c r="Q58" s="157"/>
      <c r="R58" s="157"/>
      <c r="S58" s="131"/>
      <c r="T58" s="131"/>
      <c r="U58" s="131"/>
      <c r="V58" s="131"/>
      <c r="W58" s="131"/>
      <c r="X58" s="131"/>
      <c r="Y58" s="131"/>
      <c r="Z58" s="131"/>
      <c r="AA58" s="131"/>
    </row>
    <row r="59" spans="1:27" x14ac:dyDescent="0.25">
      <c r="A59" s="148"/>
      <c r="B59" s="185">
        <f t="shared" si="4"/>
        <v>835</v>
      </c>
      <c r="C59" s="150"/>
      <c r="D59" s="186"/>
      <c r="E59" s="186"/>
      <c r="F59" s="152"/>
      <c r="G59" s="187"/>
      <c r="H59" s="157"/>
      <c r="I59" s="188"/>
      <c r="J59" s="157"/>
      <c r="K59" s="157"/>
      <c r="L59" s="157"/>
      <c r="M59" s="187"/>
      <c r="N59" s="189"/>
      <c r="O59" s="157"/>
      <c r="P59" s="188"/>
      <c r="Q59" s="157"/>
      <c r="R59" s="157"/>
      <c r="S59" s="131"/>
      <c r="T59" s="131"/>
      <c r="U59" s="131"/>
      <c r="V59" s="131"/>
      <c r="W59" s="131"/>
      <c r="X59" s="131"/>
      <c r="Y59" s="131"/>
      <c r="Z59" s="131"/>
      <c r="AA59" s="131"/>
    </row>
    <row r="60" spans="1:27" x14ac:dyDescent="0.25">
      <c r="A60" s="148"/>
      <c r="B60" s="185">
        <f t="shared" si="4"/>
        <v>836</v>
      </c>
      <c r="C60" s="150"/>
      <c r="D60" s="186"/>
      <c r="E60" s="186"/>
      <c r="F60" s="152"/>
      <c r="G60" s="187"/>
      <c r="H60" s="157"/>
      <c r="I60" s="188"/>
      <c r="J60" s="157"/>
      <c r="K60" s="157"/>
      <c r="L60" s="157"/>
      <c r="M60" s="187"/>
      <c r="N60" s="189"/>
      <c r="O60" s="157"/>
      <c r="P60" s="188"/>
      <c r="Q60" s="157"/>
      <c r="R60" s="157"/>
      <c r="S60" s="131"/>
      <c r="T60" s="131"/>
      <c r="U60" s="131"/>
      <c r="V60" s="131"/>
      <c r="W60" s="131"/>
      <c r="X60" s="131"/>
      <c r="Y60" s="131"/>
      <c r="Z60" s="131"/>
      <c r="AA60" s="131"/>
    </row>
    <row r="61" spans="1:27" x14ac:dyDescent="0.25">
      <c r="A61" s="33" t="s">
        <v>47</v>
      </c>
      <c r="B61" s="185">
        <f t="shared" si="4"/>
        <v>837</v>
      </c>
      <c r="C61" s="150"/>
      <c r="D61" s="186"/>
      <c r="E61" s="186"/>
      <c r="F61" s="152"/>
      <c r="G61" s="187"/>
      <c r="H61" s="157"/>
      <c r="I61" s="188"/>
      <c r="J61" s="157"/>
      <c r="K61" s="157"/>
      <c r="L61" s="157"/>
      <c r="M61" s="187"/>
      <c r="N61" s="189"/>
      <c r="O61" s="157"/>
      <c r="P61" s="188"/>
      <c r="Q61" s="157"/>
      <c r="R61" s="157"/>
      <c r="S61" s="131"/>
      <c r="T61" s="131"/>
      <c r="U61" s="131"/>
      <c r="V61" s="131"/>
      <c r="W61" s="131"/>
      <c r="X61" s="131"/>
      <c r="Y61" s="131"/>
      <c r="Z61" s="131"/>
      <c r="AA61" s="131"/>
    </row>
    <row r="62" spans="1:27" ht="15.75" thickBot="1" x14ac:dyDescent="0.3">
      <c r="A62" s="33" t="s">
        <v>48</v>
      </c>
      <c r="B62" s="185">
        <f t="shared" si="4"/>
        <v>838</v>
      </c>
      <c r="C62" s="150"/>
      <c r="D62" s="186"/>
      <c r="E62" s="186"/>
      <c r="F62" s="152"/>
      <c r="G62" s="187"/>
      <c r="H62" s="157"/>
      <c r="I62" s="188"/>
      <c r="J62" s="157"/>
      <c r="K62" s="157"/>
      <c r="L62" s="157"/>
      <c r="M62" s="187"/>
      <c r="N62" s="157"/>
      <c r="O62" s="157"/>
      <c r="P62" s="190"/>
      <c r="Q62" s="157"/>
      <c r="R62" s="157"/>
      <c r="S62" s="131"/>
      <c r="T62" s="131"/>
      <c r="U62" s="131"/>
      <c r="V62" s="131"/>
      <c r="W62" s="131"/>
      <c r="X62" s="131"/>
      <c r="Y62" s="131"/>
      <c r="Z62" s="131"/>
      <c r="AA62" s="131"/>
    </row>
    <row r="63" spans="1:27" ht="15.75" thickBot="1" x14ac:dyDescent="0.3">
      <c r="A63" s="282" t="s">
        <v>49</v>
      </c>
      <c r="B63" s="282"/>
      <c r="C63" s="200">
        <f>SUM(C45:C62)</f>
        <v>1236</v>
      </c>
      <c r="D63" s="200">
        <f t="shared" ref="D63:R63" si="5">SUM(D45:D62)</f>
        <v>0</v>
      </c>
      <c r="E63" s="200">
        <f t="shared" si="5"/>
        <v>0</v>
      </c>
      <c r="F63" s="200">
        <f t="shared" si="5"/>
        <v>0</v>
      </c>
      <c r="G63" s="192">
        <f t="shared" si="5"/>
        <v>0</v>
      </c>
      <c r="H63" s="192">
        <f t="shared" si="5"/>
        <v>0</v>
      </c>
      <c r="I63" s="193">
        <f t="shared" si="5"/>
        <v>4837</v>
      </c>
      <c r="J63" s="192">
        <f t="shared" si="5"/>
        <v>0</v>
      </c>
      <c r="K63" s="192">
        <f t="shared" si="5"/>
        <v>0</v>
      </c>
      <c r="L63" s="192">
        <f t="shared" si="5"/>
        <v>0</v>
      </c>
      <c r="M63" s="192">
        <f t="shared" si="5"/>
        <v>0</v>
      </c>
      <c r="N63" s="192">
        <f t="shared" si="5"/>
        <v>4800</v>
      </c>
      <c r="O63" s="192">
        <f t="shared" si="5"/>
        <v>0</v>
      </c>
      <c r="P63" s="192">
        <f t="shared" si="5"/>
        <v>0</v>
      </c>
      <c r="Q63" s="192">
        <f t="shared" si="5"/>
        <v>0</v>
      </c>
      <c r="R63" s="192">
        <f t="shared" si="5"/>
        <v>0</v>
      </c>
      <c r="S63" s="194"/>
      <c r="T63" s="194"/>
      <c r="U63" s="194"/>
      <c r="V63" s="194"/>
      <c r="W63" s="194"/>
      <c r="X63" s="194"/>
      <c r="Y63" s="194"/>
      <c r="Z63" s="194"/>
      <c r="AA63" s="194"/>
    </row>
    <row r="64" spans="1:27" ht="15.75" thickBot="1" x14ac:dyDescent="0.3">
      <c r="A64" s="299" t="s">
        <v>50</v>
      </c>
      <c r="B64" s="299"/>
      <c r="C64" s="201">
        <f t="shared" ref="C64:R64" si="6">C22+C44-C63</f>
        <v>5097</v>
      </c>
      <c r="D64" s="201">
        <f t="shared" si="6"/>
        <v>31</v>
      </c>
      <c r="E64" s="201">
        <f t="shared" si="6"/>
        <v>0</v>
      </c>
      <c r="F64" s="201">
        <f t="shared" si="6"/>
        <v>0</v>
      </c>
      <c r="G64" s="202">
        <f t="shared" si="6"/>
        <v>-6.1879999999996045</v>
      </c>
      <c r="H64" s="202">
        <f t="shared" si="6"/>
        <v>0</v>
      </c>
      <c r="I64" s="210">
        <f t="shared" si="6"/>
        <v>3362.980000000025</v>
      </c>
      <c r="J64" s="202">
        <f t="shared" si="6"/>
        <v>7435.7799999998242</v>
      </c>
      <c r="K64" s="202">
        <f t="shared" si="6"/>
        <v>29831.330000000009</v>
      </c>
      <c r="L64" s="202">
        <f t="shared" si="6"/>
        <v>40812</v>
      </c>
      <c r="M64" s="202">
        <f t="shared" si="6"/>
        <v>11674.950000000012</v>
      </c>
      <c r="N64" s="202">
        <f t="shared" si="6"/>
        <v>245812.39</v>
      </c>
      <c r="O64" s="202">
        <f t="shared" si="6"/>
        <v>-2.9103830456733704E-11</v>
      </c>
      <c r="P64" s="202">
        <f t="shared" si="6"/>
        <v>0</v>
      </c>
      <c r="Q64" s="202">
        <f t="shared" si="6"/>
        <v>21713.69</v>
      </c>
      <c r="R64" s="202">
        <f t="shared" si="6"/>
        <v>500.72999999999615</v>
      </c>
      <c r="S64" s="194"/>
      <c r="T64" s="194"/>
      <c r="U64" s="194"/>
      <c r="V64" s="194"/>
      <c r="W64" s="194"/>
      <c r="X64" s="194"/>
      <c r="Y64" s="194"/>
      <c r="Z64" s="194"/>
      <c r="AA64" s="194"/>
    </row>
    <row r="65" spans="1:27" x14ac:dyDescent="0.25">
      <c r="A65" s="194"/>
      <c r="B65" s="194"/>
      <c r="C65" s="194"/>
      <c r="D65" s="194"/>
      <c r="E65" s="194"/>
      <c r="F65" s="194"/>
      <c r="G65" s="196"/>
      <c r="H65" s="196"/>
      <c r="I65" s="196"/>
      <c r="J65" s="196"/>
      <c r="K65" s="196"/>
      <c r="L65" s="196"/>
      <c r="M65" s="196"/>
      <c r="N65" s="196"/>
      <c r="O65" s="196"/>
      <c r="P65" s="196"/>
      <c r="Q65" s="196"/>
      <c r="R65" s="196"/>
      <c r="S65" s="194"/>
      <c r="T65" s="194"/>
      <c r="U65" s="194"/>
      <c r="V65" s="194"/>
      <c r="W65" s="194"/>
      <c r="X65" s="194"/>
      <c r="Y65" s="194"/>
      <c r="Z65" s="194"/>
      <c r="AA65" s="194"/>
    </row>
    <row r="67" spans="1:27" ht="24.75" x14ac:dyDescent="0.5">
      <c r="A67" s="197"/>
      <c r="B67" s="194"/>
      <c r="C67" s="194"/>
      <c r="D67" s="194"/>
      <c r="E67" s="194"/>
      <c r="F67" s="194"/>
      <c r="G67" s="196"/>
      <c r="H67" s="196"/>
      <c r="I67" s="196"/>
      <c r="J67" s="196"/>
      <c r="K67" s="196"/>
      <c r="L67" s="196"/>
      <c r="M67" s="196"/>
      <c r="N67" s="196"/>
      <c r="O67" s="260"/>
      <c r="P67" s="260"/>
      <c r="Q67" s="260"/>
      <c r="R67" s="260"/>
      <c r="S67" s="194"/>
      <c r="T67" s="194"/>
      <c r="U67" s="194"/>
      <c r="V67" s="194"/>
      <c r="W67" s="194"/>
      <c r="X67" s="194"/>
      <c r="Y67" s="194"/>
      <c r="Z67" s="194"/>
      <c r="AA67" s="194"/>
    </row>
    <row r="68" spans="1:27" ht="24.75" x14ac:dyDescent="0.5">
      <c r="A68" s="197" t="s">
        <v>51</v>
      </c>
      <c r="B68" s="194"/>
      <c r="C68" s="194"/>
      <c r="D68" s="194"/>
      <c r="E68" s="194"/>
      <c r="F68" s="194"/>
      <c r="G68" s="196"/>
      <c r="H68" s="196"/>
      <c r="I68" s="196"/>
      <c r="J68" s="196"/>
      <c r="K68" s="196"/>
      <c r="L68" s="196"/>
      <c r="M68" s="196"/>
      <c r="N68" s="196"/>
      <c r="O68" s="260"/>
      <c r="P68" s="260"/>
      <c r="Q68" s="260"/>
      <c r="R68" s="260"/>
      <c r="S68" s="194"/>
      <c r="T68" s="194"/>
      <c r="U68" s="194"/>
      <c r="V68" s="194"/>
      <c r="W68" s="194"/>
      <c r="X68" s="194"/>
      <c r="Y68" s="194"/>
      <c r="Z68" s="194"/>
      <c r="AA68" s="194"/>
    </row>
    <row r="70" spans="1:27" x14ac:dyDescent="0.25">
      <c r="A70" s="194"/>
      <c r="B70" s="194"/>
      <c r="C70" s="194"/>
      <c r="D70" s="194"/>
      <c r="E70" s="194"/>
      <c r="F70" s="194"/>
      <c r="G70" s="196"/>
      <c r="H70" s="196"/>
      <c r="I70" s="196"/>
      <c r="J70" s="196"/>
      <c r="K70" s="196"/>
      <c r="L70" s="196"/>
      <c r="M70" s="196"/>
      <c r="N70" s="196"/>
      <c r="O70" s="196"/>
      <c r="P70" s="196"/>
      <c r="Q70" s="196"/>
      <c r="R70" s="196"/>
      <c r="S70" s="194"/>
      <c r="T70" s="194"/>
      <c r="U70" s="194"/>
      <c r="V70" s="194"/>
      <c r="W70" s="194"/>
      <c r="X70" s="194"/>
      <c r="Y70" s="194"/>
      <c r="Z70" s="194"/>
      <c r="AA70" s="194"/>
    </row>
    <row r="240" spans="4:4" x14ac:dyDescent="0.25">
      <c r="D240" s="198" t="s">
        <v>52</v>
      </c>
    </row>
  </sheetData>
  <mergeCells count="14">
    <mergeCell ref="O68:R68"/>
    <mergeCell ref="B1:H1"/>
    <mergeCell ref="I1:R1"/>
    <mergeCell ref="B2:B3"/>
    <mergeCell ref="C2:C3"/>
    <mergeCell ref="D2:F2"/>
    <mergeCell ref="G2:G3"/>
    <mergeCell ref="H2:H3"/>
    <mergeCell ref="I2:P2"/>
    <mergeCell ref="A22:B22"/>
    <mergeCell ref="A44:B44"/>
    <mergeCell ref="A63:B63"/>
    <mergeCell ref="A64:B64"/>
    <mergeCell ref="O67:R6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380FA-8C7E-4EE7-86EC-6984A3D93EF4}">
  <dimension ref="A1"/>
  <sheetViews>
    <sheetView rightToLeft="1" workbookViewId="0">
      <selection activeCell="E33" sqref="E33"/>
    </sheetView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AE239"/>
  <sheetViews>
    <sheetView rightToLeft="1" workbookViewId="0">
      <selection activeCell="A11" sqref="A11"/>
    </sheetView>
  </sheetViews>
  <sheetFormatPr defaultRowHeight="15" x14ac:dyDescent="0.25"/>
  <cols>
    <col min="1" max="1" width="52.85546875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2.8554687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2.8554687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2.8554687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2.8554687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2.8554687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2.8554687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2.8554687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2.8554687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2.8554687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2.8554687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2.8554687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2.8554687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2.8554687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2.8554687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2.8554687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2.8554687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2.8554687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2.8554687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2.8554687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2.8554687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2.8554687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2.8554687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2.8554687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2.8554687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2.8554687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2.8554687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2.8554687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2.8554687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2.8554687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2.8554687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2.8554687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2.8554687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2.8554687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2.8554687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2.8554687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2.8554687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2.8554687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2.8554687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2.8554687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2.8554687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2.8554687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2.8554687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2.8554687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2.8554687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2.8554687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2.8554687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2.8554687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2.8554687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2.8554687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2.8554687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2.8554687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2.8554687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2.8554687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2.8554687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2.8554687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2.8554687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2.8554687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2.8554687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2.8554687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2.8554687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2.8554687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2.8554687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2.8554687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12</v>
      </c>
      <c r="B1" s="232" t="s">
        <v>0</v>
      </c>
      <c r="C1" s="233"/>
      <c r="D1" s="233"/>
      <c r="E1" s="233"/>
      <c r="F1" s="233"/>
      <c r="G1" s="233"/>
      <c r="H1" s="234"/>
      <c r="I1" s="235"/>
      <c r="J1" s="13"/>
      <c r="K1" s="236" t="s">
        <v>1</v>
      </c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'[3]1'!A2</f>
        <v>8</v>
      </c>
      <c r="B2" s="239" t="s">
        <v>2</v>
      </c>
      <c r="C2" s="241" t="s">
        <v>3</v>
      </c>
      <c r="D2" s="243" t="s">
        <v>4</v>
      </c>
      <c r="E2" s="243"/>
      <c r="F2" s="244"/>
      <c r="G2" s="245"/>
      <c r="H2" s="304" t="s">
        <v>5</v>
      </c>
      <c r="I2" s="304" t="s">
        <v>6</v>
      </c>
      <c r="J2" s="304" t="s">
        <v>6</v>
      </c>
      <c r="K2" s="249" t="s">
        <v>4</v>
      </c>
      <c r="L2" s="250"/>
      <c r="M2" s="250"/>
      <c r="N2" s="250"/>
      <c r="O2" s="250"/>
      <c r="P2" s="250"/>
      <c r="Q2" s="250"/>
      <c r="R2" s="251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'[3]1'!A3</f>
        <v>2023</v>
      </c>
      <c r="B3" s="240"/>
      <c r="C3" s="242"/>
      <c r="D3" s="9" t="s">
        <v>9</v>
      </c>
      <c r="E3" s="10" t="s">
        <v>10</v>
      </c>
      <c r="F3" s="11" t="s">
        <v>11</v>
      </c>
      <c r="G3" s="12" t="s">
        <v>12</v>
      </c>
      <c r="H3" s="305"/>
      <c r="I3" s="305"/>
      <c r="J3" s="30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1086</v>
      </c>
      <c r="C4" s="23">
        <f>'[3]11'!C62</f>
        <v>5097</v>
      </c>
      <c r="D4" s="23">
        <f>'[3]11'!D62</f>
        <v>31</v>
      </c>
      <c r="E4" s="25">
        <f>'[3]11'!E62</f>
        <v>0</v>
      </c>
      <c r="F4" s="23">
        <f>'[3]11'!F62</f>
        <v>0</v>
      </c>
      <c r="G4" s="23" t="e">
        <f>'[3]11'!G62</f>
        <v>#REF!</v>
      </c>
      <c r="H4" s="28">
        <f>'[3]11'!H62</f>
        <v>-6.1879999999996045</v>
      </c>
      <c r="I4" s="28">
        <f>'[3]11'!I62</f>
        <v>0</v>
      </c>
      <c r="J4" s="28">
        <f>'[3]11'!J62</f>
        <v>0</v>
      </c>
      <c r="K4" s="28">
        <f>'[3]11'!K62</f>
        <v>3362.980000000025</v>
      </c>
      <c r="L4" s="28">
        <f>'[3]11'!L62</f>
        <v>7435.7799999998242</v>
      </c>
      <c r="M4" s="28">
        <f>'[3]11'!M62</f>
        <v>29831.330000000009</v>
      </c>
      <c r="N4" s="28">
        <f>'[3]11'!N62</f>
        <v>40812</v>
      </c>
      <c r="O4" s="28">
        <f>'[3]11'!O62</f>
        <v>11674.950000000012</v>
      </c>
      <c r="P4" s="28">
        <f>'[3]11'!P62</f>
        <v>245812.39</v>
      </c>
      <c r="Q4" s="28">
        <f>'[3]11'!Q62</f>
        <v>-2.9103830456733704E-11</v>
      </c>
      <c r="R4" s="28">
        <f>'[3]11'!R62</f>
        <v>0</v>
      </c>
      <c r="S4" s="28">
        <f>'[3]11'!S62</f>
        <v>21713.69</v>
      </c>
      <c r="T4" s="28">
        <f>'[3]11'!T62</f>
        <v>500.72999999999615</v>
      </c>
      <c r="U4" s="204" t="e">
        <f>'[3]11'!U62</f>
        <v>#REF!</v>
      </c>
      <c r="V4" s="204" t="e">
        <f>'[3]11'!V62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27</v>
      </c>
      <c r="B5" s="34">
        <f>B4+1</f>
        <v>1087</v>
      </c>
      <c r="C5" s="35"/>
      <c r="D5" s="36"/>
      <c r="E5" s="39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28</v>
      </c>
      <c r="B6" s="34">
        <f>B5+1</f>
        <v>1088</v>
      </c>
      <c r="C6" s="35"/>
      <c r="D6" s="36"/>
      <c r="E6" s="39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101</v>
      </c>
      <c r="B7" s="34">
        <f>B6+1</f>
        <v>1089</v>
      </c>
      <c r="C7" s="35"/>
      <c r="D7" s="36"/>
      <c r="E7" s="39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>B7+1</f>
        <v>1090</v>
      </c>
      <c r="C8" s="35"/>
      <c r="D8" s="36"/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>B8+1</f>
        <v>1091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ref="B10:B23" si="0">B9+1</f>
        <v>1092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1093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1094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1095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1096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1097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1098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1099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1100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1101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27</v>
      </c>
      <c r="B20" s="34">
        <f t="shared" si="0"/>
        <v>1102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28</v>
      </c>
      <c r="B21" s="34">
        <f t="shared" si="0"/>
        <v>1103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29</v>
      </c>
      <c r="B22" s="34">
        <f t="shared" si="0"/>
        <v>1104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3" t="s">
        <v>30</v>
      </c>
      <c r="B23" s="34">
        <f t="shared" si="0"/>
        <v>1105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9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252" t="s">
        <v>31</v>
      </c>
      <c r="B24" s="253"/>
      <c r="C24" s="50">
        <f t="shared" ref="C24:V24" si="1">SUM(C4:C23)</f>
        <v>5097</v>
      </c>
      <c r="D24" s="50">
        <f t="shared" si="1"/>
        <v>31</v>
      </c>
      <c r="E24" s="205">
        <f t="shared" si="1"/>
        <v>0</v>
      </c>
      <c r="F24" s="50">
        <f t="shared" si="1"/>
        <v>0</v>
      </c>
      <c r="G24" s="52" t="e">
        <f t="shared" si="1"/>
        <v>#REF!</v>
      </c>
      <c r="H24" s="28">
        <f t="shared" si="1"/>
        <v>-6.1879999999996045</v>
      </c>
      <c r="I24" s="27">
        <f t="shared" si="1"/>
        <v>0</v>
      </c>
      <c r="J24" s="28">
        <f t="shared" si="1"/>
        <v>0</v>
      </c>
      <c r="K24" s="29">
        <f t="shared" si="1"/>
        <v>3362.980000000025</v>
      </c>
      <c r="L24" s="28">
        <f t="shared" si="1"/>
        <v>7435.7799999998242</v>
      </c>
      <c r="M24" s="28">
        <f t="shared" si="1"/>
        <v>29831.330000000009</v>
      </c>
      <c r="N24" s="28">
        <f t="shared" si="1"/>
        <v>40812</v>
      </c>
      <c r="O24" s="27">
        <f t="shared" si="1"/>
        <v>11674.950000000012</v>
      </c>
      <c r="P24" s="28">
        <f t="shared" si="1"/>
        <v>245812.39</v>
      </c>
      <c r="Q24" s="28">
        <f t="shared" si="1"/>
        <v>-2.9103830456733704E-11</v>
      </c>
      <c r="R24" s="28">
        <f t="shared" si="1"/>
        <v>0</v>
      </c>
      <c r="S24" s="28">
        <f t="shared" si="1"/>
        <v>21713.69</v>
      </c>
      <c r="T24" s="28">
        <f t="shared" si="1"/>
        <v>500.72999999999615</v>
      </c>
      <c r="U24" s="50" t="e">
        <f t="shared" si="1"/>
        <v>#REF!</v>
      </c>
      <c r="V24" s="50" t="e">
        <f t="shared" si="1"/>
        <v>#REF!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3" t="s">
        <v>32</v>
      </c>
      <c r="B25" s="54">
        <v>430</v>
      </c>
      <c r="C25" s="54"/>
      <c r="D25" s="55"/>
      <c r="E25" s="56"/>
      <c r="F25" s="57"/>
      <c r="G25" s="58"/>
      <c r="H25" s="63"/>
      <c r="I25" s="65"/>
      <c r="J25" s="64"/>
      <c r="K25" s="62"/>
      <c r="L25" s="63"/>
      <c r="M25" s="64"/>
      <c r="N25" s="64"/>
      <c r="O25" s="65"/>
      <c r="P25" s="64"/>
      <c r="Q25" s="66"/>
      <c r="R25" s="63"/>
      <c r="S25" s="64"/>
      <c r="T25" s="64"/>
      <c r="U25" s="67"/>
      <c r="V25" s="68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34</v>
      </c>
      <c r="B26" s="69">
        <f>B25+1</f>
        <v>431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34</v>
      </c>
      <c r="B27" s="69">
        <f>B26+1</f>
        <v>432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35</v>
      </c>
      <c r="B28" s="69">
        <f>B27+1</f>
        <v>433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102</v>
      </c>
      <c r="B29" s="69">
        <f t="shared" ref="B29:B45" si="2">B28+1</f>
        <v>434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103</v>
      </c>
      <c r="B30" s="69">
        <f t="shared" si="2"/>
        <v>435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37</v>
      </c>
      <c r="B31" s="69">
        <f t="shared" si="2"/>
        <v>436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38</v>
      </c>
      <c r="B32" s="69">
        <f t="shared" si="2"/>
        <v>437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39</v>
      </c>
      <c r="B33" s="69">
        <f t="shared" si="2"/>
        <v>438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85</v>
      </c>
      <c r="B34" s="69">
        <f t="shared" si="2"/>
        <v>439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440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441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442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36</v>
      </c>
      <c r="B38" s="69">
        <f t="shared" si="2"/>
        <v>443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37</v>
      </c>
      <c r="B39" s="69">
        <f t="shared" si="2"/>
        <v>444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38</v>
      </c>
      <c r="B40" s="69">
        <f t="shared" si="2"/>
        <v>445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39</v>
      </c>
      <c r="B41" s="69">
        <f t="shared" si="2"/>
        <v>446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40</v>
      </c>
      <c r="B42" s="69">
        <f t="shared" si="2"/>
        <v>447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/>
      <c r="B43" s="69">
        <f t="shared" si="2"/>
        <v>448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34</v>
      </c>
      <c r="B44" s="69">
        <f t="shared" si="2"/>
        <v>449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35</v>
      </c>
      <c r="B45" s="69">
        <f t="shared" si="2"/>
        <v>450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254"/>
      <c r="B46" s="255"/>
      <c r="C46" s="75">
        <f t="shared" ref="C46:V46" si="3">SUM(C25:C45)</f>
        <v>0</v>
      </c>
      <c r="D46" s="76">
        <f t="shared" si="3"/>
        <v>0</v>
      </c>
      <c r="E46" s="77">
        <f t="shared" si="3"/>
        <v>0</v>
      </c>
      <c r="F46" s="76">
        <f t="shared" si="3"/>
        <v>0</v>
      </c>
      <c r="G46" s="78">
        <f t="shared" si="3"/>
        <v>0</v>
      </c>
      <c r="H46" s="206">
        <f t="shared" si="3"/>
        <v>0</v>
      </c>
      <c r="I46" s="206">
        <f t="shared" si="3"/>
        <v>0</v>
      </c>
      <c r="J46" s="80">
        <f t="shared" si="3"/>
        <v>0</v>
      </c>
      <c r="K46" s="207">
        <f t="shared" si="3"/>
        <v>0</v>
      </c>
      <c r="L46" s="80">
        <f t="shared" si="3"/>
        <v>0</v>
      </c>
      <c r="M46" s="80">
        <f t="shared" si="3"/>
        <v>0</v>
      </c>
      <c r="N46" s="80">
        <f t="shared" si="3"/>
        <v>0</v>
      </c>
      <c r="O46" s="206">
        <f t="shared" si="3"/>
        <v>0</v>
      </c>
      <c r="P46" s="80">
        <f t="shared" si="3"/>
        <v>0</v>
      </c>
      <c r="Q46" s="80">
        <f t="shared" si="3"/>
        <v>0</v>
      </c>
      <c r="R46" s="80">
        <f t="shared" si="3"/>
        <v>0</v>
      </c>
      <c r="S46" s="80">
        <f t="shared" si="3"/>
        <v>0</v>
      </c>
      <c r="T46" s="80">
        <f t="shared" si="3"/>
        <v>0</v>
      </c>
      <c r="U46" s="81">
        <f t="shared" si="3"/>
        <v>0</v>
      </c>
      <c r="V46" s="82">
        <f t="shared" si="3"/>
        <v>0</v>
      </c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83" t="s">
        <v>41</v>
      </c>
      <c r="B47" s="84">
        <v>827</v>
      </c>
      <c r="C47" s="85"/>
      <c r="D47" s="86"/>
      <c r="E47" s="86"/>
      <c r="F47" s="87"/>
      <c r="G47" s="88"/>
      <c r="H47" s="93"/>
      <c r="I47" s="93"/>
      <c r="J47" s="92"/>
      <c r="K47" s="91"/>
      <c r="L47" s="92"/>
      <c r="M47" s="92"/>
      <c r="N47" s="92"/>
      <c r="O47" s="93"/>
      <c r="P47" s="92"/>
      <c r="Q47" s="92"/>
      <c r="R47" s="94"/>
      <c r="S47" s="92"/>
      <c r="T47" s="92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104</v>
      </c>
      <c r="B48" s="97">
        <f t="shared" ref="B48:B61" si="4">B47+1</f>
        <v>828</v>
      </c>
      <c r="C48" s="35"/>
      <c r="D48" s="71"/>
      <c r="E48" s="71"/>
      <c r="F48" s="36"/>
      <c r="G48" s="37"/>
      <c r="H48" s="41"/>
      <c r="I48" s="41"/>
      <c r="J48" s="42"/>
      <c r="K48" s="43">
        <v>8347</v>
      </c>
      <c r="L48" s="42"/>
      <c r="M48" s="42"/>
      <c r="N48" s="42"/>
      <c r="O48" s="41"/>
      <c r="P48" s="42"/>
      <c r="Q48" s="44"/>
      <c r="R48" s="40"/>
      <c r="S48" s="42"/>
      <c r="T48" s="42"/>
      <c r="U48" s="127"/>
      <c r="V48" s="128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829</v>
      </c>
      <c r="C49" s="35"/>
      <c r="D49" s="71"/>
      <c r="E49" s="71"/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830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831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832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833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834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835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836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837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838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839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 t="s">
        <v>47</v>
      </c>
      <c r="B60" s="97">
        <f t="shared" si="4"/>
        <v>840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33" t="s">
        <v>48</v>
      </c>
      <c r="B61" s="97">
        <f t="shared" si="4"/>
        <v>841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44"/>
      <c r="Q61" s="44"/>
      <c r="R61" s="107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256" t="s">
        <v>49</v>
      </c>
      <c r="B62" s="256"/>
      <c r="C62" s="108">
        <f t="shared" ref="C62:V62" si="5">SUM(C47:C61)</f>
        <v>0</v>
      </c>
      <c r="D62" s="108">
        <f t="shared" si="5"/>
        <v>0</v>
      </c>
      <c r="E62" s="108">
        <f t="shared" si="5"/>
        <v>0</v>
      </c>
      <c r="F62" s="108">
        <f t="shared" si="5"/>
        <v>0</v>
      </c>
      <c r="G62" s="108">
        <f t="shared" si="5"/>
        <v>0</v>
      </c>
      <c r="H62" s="110">
        <f t="shared" si="5"/>
        <v>0</v>
      </c>
      <c r="I62" s="110">
        <f t="shared" si="5"/>
        <v>0</v>
      </c>
      <c r="J62" s="110">
        <f t="shared" si="5"/>
        <v>0</v>
      </c>
      <c r="K62" s="110">
        <f t="shared" si="5"/>
        <v>8347</v>
      </c>
      <c r="L62" s="110">
        <f t="shared" si="5"/>
        <v>0</v>
      </c>
      <c r="M62" s="110">
        <f t="shared" si="5"/>
        <v>0</v>
      </c>
      <c r="N62" s="110">
        <f t="shared" si="5"/>
        <v>0</v>
      </c>
      <c r="O62" s="111">
        <f t="shared" si="5"/>
        <v>0</v>
      </c>
      <c r="P62" s="110">
        <f t="shared" si="5"/>
        <v>0</v>
      </c>
      <c r="Q62" s="110">
        <f t="shared" si="5"/>
        <v>0</v>
      </c>
      <c r="R62" s="110">
        <f t="shared" si="5"/>
        <v>0</v>
      </c>
      <c r="S62" s="110">
        <f t="shared" si="5"/>
        <v>0</v>
      </c>
      <c r="T62" s="110">
        <f t="shared" si="5"/>
        <v>0</v>
      </c>
      <c r="U62" s="112">
        <f t="shared" si="5"/>
        <v>0</v>
      </c>
      <c r="V62" s="113">
        <f t="shared" si="5"/>
        <v>0</v>
      </c>
    </row>
    <row r="63" spans="1:31" ht="15.75" thickBot="1" x14ac:dyDescent="0.3">
      <c r="A63" s="257" t="s">
        <v>50</v>
      </c>
      <c r="B63" s="257"/>
      <c r="C63" s="114">
        <f t="shared" ref="C63:V63" si="6">C24+C46-C62</f>
        <v>5097</v>
      </c>
      <c r="D63" s="114">
        <f t="shared" si="6"/>
        <v>31</v>
      </c>
      <c r="E63" s="115">
        <f t="shared" si="6"/>
        <v>0</v>
      </c>
      <c r="F63" s="114">
        <f t="shared" si="6"/>
        <v>0</v>
      </c>
      <c r="G63" s="116" t="e">
        <f t="shared" si="6"/>
        <v>#REF!</v>
      </c>
      <c r="H63" s="28">
        <f t="shared" si="6"/>
        <v>-6.1879999999996045</v>
      </c>
      <c r="I63" s="27">
        <f t="shared" si="6"/>
        <v>0</v>
      </c>
      <c r="J63" s="28">
        <f t="shared" si="6"/>
        <v>0</v>
      </c>
      <c r="K63" s="29">
        <f t="shared" si="6"/>
        <v>-4984.019999999975</v>
      </c>
      <c r="L63" s="28">
        <f t="shared" si="6"/>
        <v>7435.7799999998242</v>
      </c>
      <c r="M63" s="28">
        <f t="shared" si="6"/>
        <v>29831.330000000009</v>
      </c>
      <c r="N63" s="28">
        <f t="shared" si="6"/>
        <v>40812</v>
      </c>
      <c r="O63" s="27">
        <f t="shared" si="6"/>
        <v>11674.950000000012</v>
      </c>
      <c r="P63" s="28">
        <f t="shared" si="6"/>
        <v>245812.39</v>
      </c>
      <c r="Q63" s="117">
        <f t="shared" si="6"/>
        <v>-2.9103830456733704E-11</v>
      </c>
      <c r="R63" s="117">
        <f t="shared" si="6"/>
        <v>0</v>
      </c>
      <c r="S63" s="28">
        <f t="shared" si="6"/>
        <v>21713.69</v>
      </c>
      <c r="T63" s="28">
        <f t="shared" si="6"/>
        <v>500.72999999999615</v>
      </c>
      <c r="U63" s="118" t="e">
        <f t="shared" si="6"/>
        <v>#REF!</v>
      </c>
      <c r="V63" s="118" t="e">
        <f t="shared" si="6"/>
        <v>#REF!</v>
      </c>
    </row>
    <row r="64" spans="1:31" ht="17.25" customHeight="1" x14ac:dyDescent="0.25"/>
    <row r="66" spans="1:20" ht="27" customHeight="1" x14ac:dyDescent="0.5">
      <c r="A66" s="124"/>
      <c r="Q66" s="300"/>
      <c r="R66" s="300"/>
      <c r="S66" s="300"/>
      <c r="T66" s="300"/>
    </row>
    <row r="67" spans="1:20" ht="21" customHeight="1" x14ac:dyDescent="0.5">
      <c r="A67" s="124" t="s">
        <v>51</v>
      </c>
      <c r="Q67" s="300"/>
      <c r="R67" s="300"/>
      <c r="S67" s="300"/>
      <c r="T67" s="300"/>
    </row>
    <row r="69" spans="1:20" x14ac:dyDescent="0.25">
      <c r="B69" s="125"/>
    </row>
    <row r="239" spans="4:4" x14ac:dyDescent="0.25">
      <c r="D239" s="119" t="s">
        <v>52</v>
      </c>
    </row>
  </sheetData>
  <mergeCells count="15">
    <mergeCell ref="Q67:T67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6:B46"/>
    <mergeCell ref="A62:B62"/>
    <mergeCell ref="A63:B63"/>
    <mergeCell ref="Q66:T66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:AE242"/>
  <sheetViews>
    <sheetView rightToLeft="1" workbookViewId="0">
      <selection activeCell="A10" sqref="A10"/>
    </sheetView>
  </sheetViews>
  <sheetFormatPr defaultRowHeight="15" x14ac:dyDescent="0.25"/>
  <cols>
    <col min="1" max="1" width="52.8554687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2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2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2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2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2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2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2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2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2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2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2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2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2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2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2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2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2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2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2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2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2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2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2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2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2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2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2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2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2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2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2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2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2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2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2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2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2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2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2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2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2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2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2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2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2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2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2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2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2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2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2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2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2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2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2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2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2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2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2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2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2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2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2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13</v>
      </c>
      <c r="B1" s="232" t="s">
        <v>0</v>
      </c>
      <c r="C1" s="233"/>
      <c r="D1" s="233"/>
      <c r="E1" s="233"/>
      <c r="F1" s="233"/>
      <c r="G1" s="233"/>
      <c r="H1" s="234"/>
      <c r="I1" s="235"/>
      <c r="J1" s="13"/>
      <c r="K1" s="236" t="s">
        <v>1</v>
      </c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'[3]1'!A2</f>
        <v>8</v>
      </c>
      <c r="B2" s="239" t="s">
        <v>2</v>
      </c>
      <c r="C2" s="241" t="s">
        <v>3</v>
      </c>
      <c r="D2" s="243" t="s">
        <v>4</v>
      </c>
      <c r="E2" s="243"/>
      <c r="F2" s="244"/>
      <c r="G2" s="245"/>
      <c r="H2" s="304" t="s">
        <v>5</v>
      </c>
      <c r="I2" s="304" t="s">
        <v>6</v>
      </c>
      <c r="J2" s="304" t="s">
        <v>6</v>
      </c>
      <c r="K2" s="249" t="s">
        <v>4</v>
      </c>
      <c r="L2" s="250"/>
      <c r="M2" s="250"/>
      <c r="N2" s="250"/>
      <c r="O2" s="250"/>
      <c r="P2" s="250"/>
      <c r="Q2" s="250"/>
      <c r="R2" s="251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'[3]1'!A3</f>
        <v>2023</v>
      </c>
      <c r="B3" s="240"/>
      <c r="C3" s="242"/>
      <c r="D3" s="9" t="s">
        <v>9</v>
      </c>
      <c r="E3" s="10" t="s">
        <v>10</v>
      </c>
      <c r="F3" s="11" t="s">
        <v>11</v>
      </c>
      <c r="G3" s="12" t="s">
        <v>12</v>
      </c>
      <c r="H3" s="305"/>
      <c r="I3" s="305"/>
      <c r="J3" s="30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1086</v>
      </c>
      <c r="C4" s="23">
        <f>'[3]12'!C63</f>
        <v>5097</v>
      </c>
      <c r="D4" s="23">
        <f>'[3]12'!D63</f>
        <v>31</v>
      </c>
      <c r="E4" s="23">
        <f>'[3]12'!E63</f>
        <v>0</v>
      </c>
      <c r="F4" s="23">
        <f>'[3]12'!F63</f>
        <v>0</v>
      </c>
      <c r="G4" s="23" t="e">
        <f>'[3]12'!G63</f>
        <v>#REF!</v>
      </c>
      <c r="H4" s="28">
        <f>'[3]12'!H63</f>
        <v>-6.1879999999996045</v>
      </c>
      <c r="I4" s="28">
        <f>'[3]12'!I63</f>
        <v>0</v>
      </c>
      <c r="J4" s="28">
        <f>'[3]12'!J63</f>
        <v>0</v>
      </c>
      <c r="K4" s="28">
        <f>'[3]12'!K63</f>
        <v>-4984.019999999975</v>
      </c>
      <c r="L4" s="28">
        <f>'[3]12'!L63</f>
        <v>7435.7799999998242</v>
      </c>
      <c r="M4" s="28">
        <f>'[3]12'!M63</f>
        <v>29831.330000000009</v>
      </c>
      <c r="N4" s="28">
        <f>'[3]12'!N63</f>
        <v>40812</v>
      </c>
      <c r="O4" s="28">
        <f>'[3]12'!O63</f>
        <v>11674.950000000012</v>
      </c>
      <c r="P4" s="28">
        <f>'[3]12'!P63</f>
        <v>245812.39</v>
      </c>
      <c r="Q4" s="28">
        <f>'[3]12'!Q63</f>
        <v>-2.9103830456733704E-11</v>
      </c>
      <c r="R4" s="28">
        <f>'[3]12'!R63</f>
        <v>0</v>
      </c>
      <c r="S4" s="28">
        <f>'[3]12'!S63</f>
        <v>21713.69</v>
      </c>
      <c r="T4" s="28">
        <f>'[3]12'!T63</f>
        <v>500.72999999999615</v>
      </c>
      <c r="U4" s="204" t="e">
        <f>'[3]12'!U63</f>
        <v>#REF!</v>
      </c>
      <c r="V4" s="204" t="e">
        <f>'[3]12'!V63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27</v>
      </c>
      <c r="B5" s="34">
        <f>B4+1</f>
        <v>1087</v>
      </c>
      <c r="C5" s="35"/>
      <c r="D5" s="36"/>
      <c r="E5" s="37">
        <v>6080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27</v>
      </c>
      <c r="B6" s="34">
        <f t="shared" ref="B6:B23" si="0">B5+1</f>
        <v>1088</v>
      </c>
      <c r="C6" s="35"/>
      <c r="D6" s="36"/>
      <c r="E6" s="37">
        <v>360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28</v>
      </c>
      <c r="B7" s="34">
        <f t="shared" si="0"/>
        <v>1089</v>
      </c>
      <c r="C7" s="35"/>
      <c r="D7" s="36"/>
      <c r="E7" s="37"/>
      <c r="F7" s="38">
        <v>1490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27</v>
      </c>
      <c r="B8" s="34">
        <f t="shared" si="0"/>
        <v>1090</v>
      </c>
      <c r="C8" s="35"/>
      <c r="D8" s="36"/>
      <c r="E8" s="37">
        <v>7050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28</v>
      </c>
      <c r="B9" s="34">
        <f t="shared" si="0"/>
        <v>1091</v>
      </c>
      <c r="C9" s="35"/>
      <c r="D9" s="36"/>
      <c r="E9" s="37"/>
      <c r="F9" s="38">
        <v>2620</v>
      </c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144</v>
      </c>
      <c r="B10" s="34">
        <f t="shared" si="0"/>
        <v>1092</v>
      </c>
      <c r="C10" s="35"/>
      <c r="D10" s="36">
        <v>175</v>
      </c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145</v>
      </c>
      <c r="B11" s="34">
        <f t="shared" si="0"/>
        <v>1093</v>
      </c>
      <c r="C11" s="35"/>
      <c r="D11" s="36">
        <v>175</v>
      </c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146</v>
      </c>
      <c r="B12" s="34">
        <f t="shared" si="0"/>
        <v>1094</v>
      </c>
      <c r="C12" s="35"/>
      <c r="D12" s="36">
        <v>175</v>
      </c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 t="s">
        <v>147</v>
      </c>
      <c r="B13" s="34">
        <f t="shared" si="0"/>
        <v>1095</v>
      </c>
      <c r="C13" s="35"/>
      <c r="D13" s="36">
        <v>400</v>
      </c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 t="s">
        <v>148</v>
      </c>
      <c r="B14" s="34">
        <f t="shared" si="0"/>
        <v>1096</v>
      </c>
      <c r="C14" s="35"/>
      <c r="D14" s="36">
        <v>6000</v>
      </c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 t="s">
        <v>149</v>
      </c>
      <c r="B15" s="34">
        <f t="shared" si="0"/>
        <v>1097</v>
      </c>
      <c r="C15" s="35"/>
      <c r="D15" s="36">
        <v>300</v>
      </c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 t="s">
        <v>150</v>
      </c>
      <c r="B16" s="34">
        <f t="shared" si="0"/>
        <v>1098</v>
      </c>
      <c r="C16" s="35"/>
      <c r="D16" s="36">
        <v>1295</v>
      </c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 t="s">
        <v>151</v>
      </c>
      <c r="B17" s="34">
        <f t="shared" si="0"/>
        <v>1099</v>
      </c>
      <c r="C17" s="35"/>
      <c r="D17" s="36"/>
      <c r="E17" s="37"/>
      <c r="F17" s="38"/>
      <c r="G17" s="39"/>
      <c r="H17" s="40"/>
      <c r="I17" s="41"/>
      <c r="J17" s="42"/>
      <c r="K17" s="43">
        <v>450</v>
      </c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1100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27</v>
      </c>
      <c r="B19" s="34">
        <f t="shared" si="0"/>
        <v>1101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27</v>
      </c>
      <c r="B20" s="34">
        <f t="shared" si="0"/>
        <v>1102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28</v>
      </c>
      <c r="B21" s="34">
        <f t="shared" si="0"/>
        <v>1103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29</v>
      </c>
      <c r="B22" s="34">
        <f t="shared" si="0"/>
        <v>1104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3" t="s">
        <v>30</v>
      </c>
      <c r="B23" s="34">
        <f t="shared" si="0"/>
        <v>1105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9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252" t="s">
        <v>31</v>
      </c>
      <c r="B24" s="253"/>
      <c r="C24" s="50">
        <f t="shared" ref="C24:V24" si="1">SUM(C4:C23)</f>
        <v>5097</v>
      </c>
      <c r="D24" s="50">
        <f t="shared" si="1"/>
        <v>8551</v>
      </c>
      <c r="E24" s="51">
        <f t="shared" si="1"/>
        <v>13490</v>
      </c>
      <c r="F24" s="50">
        <f t="shared" si="1"/>
        <v>4110</v>
      </c>
      <c r="G24" s="52" t="e">
        <f t="shared" si="1"/>
        <v>#REF!</v>
      </c>
      <c r="H24" s="28">
        <f t="shared" si="1"/>
        <v>-6.1879999999996045</v>
      </c>
      <c r="I24" s="27">
        <f t="shared" si="1"/>
        <v>0</v>
      </c>
      <c r="J24" s="28">
        <f t="shared" si="1"/>
        <v>0</v>
      </c>
      <c r="K24" s="29">
        <f t="shared" si="1"/>
        <v>-4534.019999999975</v>
      </c>
      <c r="L24" s="28">
        <f t="shared" si="1"/>
        <v>7435.7799999998242</v>
      </c>
      <c r="M24" s="28">
        <f t="shared" si="1"/>
        <v>29831.330000000009</v>
      </c>
      <c r="N24" s="28">
        <f t="shared" si="1"/>
        <v>40812</v>
      </c>
      <c r="O24" s="27">
        <f t="shared" si="1"/>
        <v>11674.950000000012</v>
      </c>
      <c r="P24" s="28">
        <f t="shared" si="1"/>
        <v>245812.39</v>
      </c>
      <c r="Q24" s="28">
        <f>SUM(Q4:Q23)</f>
        <v>-2.9103830456733704E-11</v>
      </c>
      <c r="R24" s="28">
        <f>SUM(R4:R23)</f>
        <v>0</v>
      </c>
      <c r="S24" s="28">
        <f t="shared" si="1"/>
        <v>21713.69</v>
      </c>
      <c r="T24" s="28">
        <f t="shared" si="1"/>
        <v>500.72999999999615</v>
      </c>
      <c r="U24" s="50" t="e">
        <f t="shared" si="1"/>
        <v>#REF!</v>
      </c>
      <c r="V24" s="50" t="e">
        <f t="shared" si="1"/>
        <v>#REF!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3" t="s">
        <v>32</v>
      </c>
      <c r="B25" s="54">
        <v>430</v>
      </c>
      <c r="C25" s="54"/>
      <c r="D25" s="55"/>
      <c r="E25" s="56"/>
      <c r="F25" s="57"/>
      <c r="G25" s="58"/>
      <c r="H25" s="63"/>
      <c r="I25" s="65"/>
      <c r="J25" s="64"/>
      <c r="K25" s="62"/>
      <c r="L25" s="63"/>
      <c r="M25" s="64"/>
      <c r="N25" s="64"/>
      <c r="O25" s="65"/>
      <c r="P25" s="64"/>
      <c r="Q25" s="66"/>
      <c r="R25" s="63"/>
      <c r="S25" s="64"/>
      <c r="T25" s="64"/>
      <c r="U25" s="67"/>
      <c r="V25" s="68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/>
      <c r="B26" s="69">
        <f>B25+1</f>
        <v>431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37</v>
      </c>
      <c r="B27" s="69">
        <f t="shared" ref="B27:B42" si="2">B26+1</f>
        <v>432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38</v>
      </c>
      <c r="B28" s="69">
        <f t="shared" si="2"/>
        <v>433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39</v>
      </c>
      <c r="B29" s="69">
        <f t="shared" si="2"/>
        <v>434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40</v>
      </c>
      <c r="B30" s="69">
        <f t="shared" si="2"/>
        <v>435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436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437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438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439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36</v>
      </c>
      <c r="B35" s="69">
        <f t="shared" si="2"/>
        <v>440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37</v>
      </c>
      <c r="B36" s="69">
        <f t="shared" si="2"/>
        <v>441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38</v>
      </c>
      <c r="B37" s="69">
        <f t="shared" si="2"/>
        <v>442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39</v>
      </c>
      <c r="B38" s="69">
        <f t="shared" si="2"/>
        <v>443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40</v>
      </c>
      <c r="B39" s="69">
        <f t="shared" si="2"/>
        <v>444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445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34</v>
      </c>
      <c r="B41" s="69">
        <f t="shared" si="2"/>
        <v>446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35</v>
      </c>
      <c r="B42" s="69">
        <f t="shared" si="2"/>
        <v>447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54"/>
      <c r="B43" s="255"/>
      <c r="C43" s="75">
        <f t="shared" ref="C43:V43" si="3">SUM(C25:C42)</f>
        <v>0</v>
      </c>
      <c r="D43" s="76">
        <f t="shared" si="3"/>
        <v>0</v>
      </c>
      <c r="E43" s="77">
        <f t="shared" si="3"/>
        <v>0</v>
      </c>
      <c r="F43" s="76">
        <f t="shared" si="3"/>
        <v>0</v>
      </c>
      <c r="G43" s="78">
        <f t="shared" si="3"/>
        <v>0</v>
      </c>
      <c r="H43" s="206">
        <f t="shared" si="3"/>
        <v>0</v>
      </c>
      <c r="I43" s="206">
        <f t="shared" si="3"/>
        <v>0</v>
      </c>
      <c r="J43" s="80">
        <f t="shared" si="3"/>
        <v>0</v>
      </c>
      <c r="K43" s="207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06">
        <f t="shared" si="3"/>
        <v>0</v>
      </c>
      <c r="P43" s="80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41</v>
      </c>
      <c r="B44" s="84">
        <v>828</v>
      </c>
      <c r="C44" s="85"/>
      <c r="D44" s="86"/>
      <c r="E44" s="86"/>
      <c r="F44" s="87"/>
      <c r="G44" s="88"/>
      <c r="H44" s="93"/>
      <c r="I44" s="93"/>
      <c r="J44" s="92"/>
      <c r="K44" s="91"/>
      <c r="L44" s="92"/>
      <c r="M44" s="92"/>
      <c r="N44" s="92"/>
      <c r="O44" s="93"/>
      <c r="P44" s="92"/>
      <c r="Q44" s="92"/>
      <c r="R44" s="94"/>
      <c r="S44" s="92"/>
      <c r="T44" s="92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47</v>
      </c>
      <c r="B45" s="97">
        <f t="shared" ref="B45:B67" si="4">B44+1</f>
        <v>829</v>
      </c>
      <c r="C45" s="35"/>
      <c r="D45" s="71"/>
      <c r="E45" s="71">
        <v>120</v>
      </c>
      <c r="F45" s="36"/>
      <c r="G45" s="37"/>
      <c r="H45" s="41"/>
      <c r="I45" s="41"/>
      <c r="J45" s="42"/>
      <c r="K45" s="43"/>
      <c r="L45" s="42"/>
      <c r="M45" s="42"/>
      <c r="N45" s="42"/>
      <c r="O45" s="41"/>
      <c r="P45" s="42"/>
      <c r="Q45" s="44"/>
      <c r="R45" s="40"/>
      <c r="S45" s="42"/>
      <c r="T45" s="42"/>
      <c r="U45" s="127"/>
      <c r="V45" s="128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152</v>
      </c>
      <c r="B46" s="97">
        <f t="shared" si="4"/>
        <v>830</v>
      </c>
      <c r="C46" s="35">
        <v>1000</v>
      </c>
      <c r="D46" s="71"/>
      <c r="E46" s="71"/>
      <c r="F46" s="36"/>
      <c r="G46" s="37"/>
      <c r="H46" s="41"/>
      <c r="I46" s="41"/>
      <c r="J46" s="42"/>
      <c r="K46" s="43"/>
      <c r="L46" s="42"/>
      <c r="M46" s="42"/>
      <c r="N46" s="42"/>
      <c r="O46" s="41"/>
      <c r="P46" s="42"/>
      <c r="Q46" s="44"/>
      <c r="R46" s="40"/>
      <c r="S46" s="42"/>
      <c r="T46" s="42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/>
      <c r="B47" s="97">
        <f t="shared" si="4"/>
        <v>831</v>
      </c>
      <c r="C47" s="35"/>
      <c r="D47" s="98"/>
      <c r="E47" s="98"/>
      <c r="F47" s="38"/>
      <c r="G47" s="99"/>
      <c r="H47" s="100"/>
      <c r="I47" s="100"/>
      <c r="J47" s="44"/>
      <c r="K47" s="101"/>
      <c r="L47" s="44"/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/>
      <c r="B48" s="97">
        <f t="shared" si="4"/>
        <v>832</v>
      </c>
      <c r="C48" s="35"/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833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834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835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836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837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838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839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840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841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842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843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844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845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846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847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102"/>
      <c r="Q63" s="44"/>
      <c r="R63" s="101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848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102"/>
      <c r="Q64" s="44"/>
      <c r="R64" s="101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849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102"/>
      <c r="Q65" s="44"/>
      <c r="R65" s="101"/>
      <c r="S65" s="44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 t="s">
        <v>47</v>
      </c>
      <c r="B66" s="97">
        <f t="shared" si="4"/>
        <v>850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102"/>
      <c r="Q66" s="44"/>
      <c r="R66" s="101"/>
      <c r="S66" s="44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ht="15.75" thickBot="1" x14ac:dyDescent="0.3">
      <c r="A67" s="33" t="s">
        <v>48</v>
      </c>
      <c r="B67" s="97">
        <f t="shared" si="4"/>
        <v>851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44"/>
      <c r="Q67" s="44"/>
      <c r="R67" s="107"/>
      <c r="S67" s="44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256" t="s">
        <v>49</v>
      </c>
      <c r="B68" s="256"/>
      <c r="C68" s="108">
        <f t="shared" ref="C68:V68" si="5">SUM(C44:C67)</f>
        <v>1000</v>
      </c>
      <c r="D68" s="108">
        <f t="shared" si="5"/>
        <v>0</v>
      </c>
      <c r="E68" s="108">
        <f t="shared" si="5"/>
        <v>120</v>
      </c>
      <c r="F68" s="108">
        <f t="shared" si="5"/>
        <v>0</v>
      </c>
      <c r="G68" s="108">
        <f t="shared" si="5"/>
        <v>0</v>
      </c>
      <c r="H68" s="110">
        <f t="shared" si="5"/>
        <v>0</v>
      </c>
      <c r="I68" s="110">
        <f t="shared" si="5"/>
        <v>0</v>
      </c>
      <c r="J68" s="110">
        <f t="shared" si="5"/>
        <v>0</v>
      </c>
      <c r="K68" s="110">
        <f t="shared" si="5"/>
        <v>0</v>
      </c>
      <c r="L68" s="110">
        <f t="shared" si="5"/>
        <v>0</v>
      </c>
      <c r="M68" s="110">
        <f t="shared" si="5"/>
        <v>0</v>
      </c>
      <c r="N68" s="110">
        <f t="shared" si="5"/>
        <v>0</v>
      </c>
      <c r="O68" s="111">
        <f t="shared" si="5"/>
        <v>0</v>
      </c>
      <c r="P68" s="110">
        <f t="shared" si="5"/>
        <v>0</v>
      </c>
      <c r="Q68" s="110">
        <f t="shared" si="5"/>
        <v>0</v>
      </c>
      <c r="R68" s="110">
        <f t="shared" si="5"/>
        <v>0</v>
      </c>
      <c r="S68" s="110">
        <f t="shared" si="5"/>
        <v>0</v>
      </c>
      <c r="T68" s="110">
        <f t="shared" si="5"/>
        <v>0</v>
      </c>
      <c r="U68" s="112">
        <f t="shared" si="5"/>
        <v>0</v>
      </c>
      <c r="V68" s="113">
        <f t="shared" si="5"/>
        <v>0</v>
      </c>
    </row>
    <row r="69" spans="1:31" ht="15.75" thickBot="1" x14ac:dyDescent="0.3">
      <c r="A69" s="257" t="s">
        <v>50</v>
      </c>
      <c r="B69" s="257"/>
      <c r="C69" s="114">
        <f t="shared" ref="C69:V69" si="6">C24+C43-C68</f>
        <v>4097</v>
      </c>
      <c r="D69" s="114">
        <f t="shared" si="6"/>
        <v>8551</v>
      </c>
      <c r="E69" s="115">
        <f t="shared" si="6"/>
        <v>13370</v>
      </c>
      <c r="F69" s="114">
        <f t="shared" si="6"/>
        <v>4110</v>
      </c>
      <c r="G69" s="116" t="e">
        <f t="shared" si="6"/>
        <v>#REF!</v>
      </c>
      <c r="H69" s="28">
        <f t="shared" si="6"/>
        <v>-6.1879999999996045</v>
      </c>
      <c r="I69" s="27">
        <f t="shared" si="6"/>
        <v>0</v>
      </c>
      <c r="J69" s="28">
        <f t="shared" si="6"/>
        <v>0</v>
      </c>
      <c r="K69" s="29">
        <f t="shared" si="6"/>
        <v>-4534.019999999975</v>
      </c>
      <c r="L69" s="28">
        <f t="shared" si="6"/>
        <v>7435.7799999998242</v>
      </c>
      <c r="M69" s="28">
        <f t="shared" si="6"/>
        <v>29831.330000000009</v>
      </c>
      <c r="N69" s="28">
        <f t="shared" si="6"/>
        <v>40812</v>
      </c>
      <c r="O69" s="27">
        <f t="shared" si="6"/>
        <v>11674.950000000012</v>
      </c>
      <c r="P69" s="28">
        <f t="shared" si="6"/>
        <v>245812.39</v>
      </c>
      <c r="Q69" s="117">
        <f t="shared" si="6"/>
        <v>-2.9103830456733704E-11</v>
      </c>
      <c r="R69" s="117">
        <f t="shared" si="6"/>
        <v>0</v>
      </c>
      <c r="S69" s="28">
        <f t="shared" si="6"/>
        <v>21713.69</v>
      </c>
      <c r="T69" s="28">
        <f t="shared" si="6"/>
        <v>500.72999999999615</v>
      </c>
      <c r="U69" s="118" t="e">
        <f t="shared" si="6"/>
        <v>#REF!</v>
      </c>
      <c r="V69" s="118" t="e">
        <f t="shared" si="6"/>
        <v>#REF!</v>
      </c>
    </row>
    <row r="70" spans="1:31" ht="17.25" customHeight="1" x14ac:dyDescent="0.25"/>
    <row r="72" spans="1:31" x14ac:dyDescent="0.25">
      <c r="B72" s="125"/>
    </row>
    <row r="242" spans="4:4" x14ac:dyDescent="0.25">
      <c r="D242" s="119" t="s">
        <v>52</v>
      </c>
    </row>
  </sheetData>
  <mergeCells count="13"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3:B43"/>
    <mergeCell ref="A68:B68"/>
    <mergeCell ref="A69:B69"/>
    <mergeCell ref="B1:I1"/>
  </mergeCells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AE241"/>
  <sheetViews>
    <sheetView rightToLeft="1" workbookViewId="0">
      <selection activeCell="A11" sqref="A11"/>
    </sheetView>
  </sheetViews>
  <sheetFormatPr defaultRowHeight="15" x14ac:dyDescent="0.25"/>
  <cols>
    <col min="1" max="1" width="54.570312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4.5703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4.5703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4.5703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4.5703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4.5703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4.5703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4.5703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4.5703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4.5703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4.5703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4.5703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4.5703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4.5703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4.5703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4.5703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4.5703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4.5703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4.5703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4.5703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4.5703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4.5703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4.5703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4.5703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4.5703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4.5703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4.5703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4.5703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4.5703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4.5703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4.5703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4.5703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4.5703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4.5703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4.5703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4.5703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4.5703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4.5703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4.5703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4.5703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4.5703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4.5703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4.5703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4.5703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4.5703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4.5703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4.5703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4.5703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4.5703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4.5703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4.5703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4.5703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4.5703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4.5703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4.5703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4.5703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4.5703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4.5703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4.5703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4.5703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4.5703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4.5703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4.5703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4.5703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14</v>
      </c>
      <c r="B1" s="232" t="s">
        <v>0</v>
      </c>
      <c r="C1" s="233"/>
      <c r="D1" s="233"/>
      <c r="E1" s="233"/>
      <c r="F1" s="233"/>
      <c r="G1" s="233"/>
      <c r="H1" s="234"/>
      <c r="I1" s="235"/>
      <c r="J1" s="13"/>
      <c r="K1" s="236" t="s">
        <v>1</v>
      </c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'[3]1'!A2</f>
        <v>8</v>
      </c>
      <c r="B2" s="239" t="s">
        <v>2</v>
      </c>
      <c r="C2" s="241" t="s">
        <v>3</v>
      </c>
      <c r="D2" s="243" t="s">
        <v>4</v>
      </c>
      <c r="E2" s="243"/>
      <c r="F2" s="244"/>
      <c r="G2" s="245"/>
      <c r="H2" s="304" t="s">
        <v>5</v>
      </c>
      <c r="I2" s="304" t="s">
        <v>6</v>
      </c>
      <c r="J2" s="304" t="s">
        <v>6</v>
      </c>
      <c r="K2" s="249" t="s">
        <v>4</v>
      </c>
      <c r="L2" s="250"/>
      <c r="M2" s="250"/>
      <c r="N2" s="250"/>
      <c r="O2" s="250"/>
      <c r="P2" s="250"/>
      <c r="Q2" s="250"/>
      <c r="R2" s="251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'[3]1'!A3</f>
        <v>2023</v>
      </c>
      <c r="B3" s="240"/>
      <c r="C3" s="242"/>
      <c r="D3" s="9" t="s">
        <v>9</v>
      </c>
      <c r="E3" s="10" t="s">
        <v>10</v>
      </c>
      <c r="F3" s="11" t="s">
        <v>11</v>
      </c>
      <c r="G3" s="12" t="s">
        <v>12</v>
      </c>
      <c r="H3" s="305"/>
      <c r="I3" s="305"/>
      <c r="J3" s="30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1099</v>
      </c>
      <c r="C4" s="23">
        <f>'[3]13'!C69</f>
        <v>4097</v>
      </c>
      <c r="D4" s="23">
        <f>'[3]13'!D69</f>
        <v>8551</v>
      </c>
      <c r="E4" s="23">
        <f>'[3]13'!E69</f>
        <v>13370</v>
      </c>
      <c r="F4" s="23">
        <f>'[3]13'!F69</f>
        <v>4110</v>
      </c>
      <c r="G4" s="23" t="e">
        <f>'[3]13'!G69</f>
        <v>#REF!</v>
      </c>
      <c r="H4" s="28">
        <f>'[3]13'!H69</f>
        <v>-6.1879999999996045</v>
      </c>
      <c r="I4" s="28">
        <f>'[3]13'!I69</f>
        <v>0</v>
      </c>
      <c r="J4" s="28">
        <f>'[3]13'!J69</f>
        <v>0</v>
      </c>
      <c r="K4" s="28">
        <f>'[3]13'!K69</f>
        <v>-4534.019999999975</v>
      </c>
      <c r="L4" s="28">
        <f>'[3]13'!L69</f>
        <v>7435.7799999998242</v>
      </c>
      <c r="M4" s="28">
        <f>'[3]13'!M69</f>
        <v>29831.330000000009</v>
      </c>
      <c r="N4" s="28">
        <f>'[3]13'!N69</f>
        <v>40812</v>
      </c>
      <c r="O4" s="28">
        <f>'[3]13'!O69</f>
        <v>11674.950000000012</v>
      </c>
      <c r="P4" s="28">
        <f>'[3]13'!P69</f>
        <v>245812.39</v>
      </c>
      <c r="Q4" s="28">
        <f>'[3]13'!Q69</f>
        <v>-2.9103830456733704E-11</v>
      </c>
      <c r="R4" s="28">
        <f>'[3]13'!R69</f>
        <v>0</v>
      </c>
      <c r="S4" s="28">
        <f>'[3]13'!S69</f>
        <v>21713.69</v>
      </c>
      <c r="T4" s="28">
        <f>'[3]13'!T69</f>
        <v>500.72999999999615</v>
      </c>
      <c r="U4" s="204" t="e">
        <f>'[3]13'!U69</f>
        <v>#REF!</v>
      </c>
      <c r="V4" s="204" t="e">
        <f>'[3]13'!V69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141</v>
      </c>
      <c r="B5" s="34">
        <f>B4+1</f>
        <v>1100</v>
      </c>
      <c r="C5" s="35"/>
      <c r="D5" s="36"/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27</v>
      </c>
      <c r="B6" s="34">
        <f t="shared" ref="B6:B27" si="0">B5+1</f>
        <v>1101</v>
      </c>
      <c r="C6" s="35"/>
      <c r="D6" s="36"/>
      <c r="E6" s="37">
        <v>5421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27</v>
      </c>
      <c r="B7" s="34">
        <f t="shared" si="0"/>
        <v>1102</v>
      </c>
      <c r="C7" s="35"/>
      <c r="D7" s="36"/>
      <c r="E7" s="37">
        <v>5300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27</v>
      </c>
      <c r="B8" s="34">
        <f t="shared" si="0"/>
        <v>1103</v>
      </c>
      <c r="C8" s="35"/>
      <c r="D8" s="36"/>
      <c r="E8" s="37">
        <v>170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28</v>
      </c>
      <c r="B9" s="34">
        <f t="shared" si="0"/>
        <v>1104</v>
      </c>
      <c r="C9" s="35"/>
      <c r="D9" s="36"/>
      <c r="E9" s="37"/>
      <c r="F9" s="38">
        <v>1702</v>
      </c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1105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1106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1107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1108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1109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1110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1111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1112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1113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1114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1115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1116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/>
      <c r="B22" s="34">
        <f t="shared" si="0"/>
        <v>1117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27</v>
      </c>
      <c r="B23" s="34">
        <f t="shared" si="0"/>
        <v>1118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27</v>
      </c>
      <c r="B24" s="34">
        <f t="shared" si="0"/>
        <v>1119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28</v>
      </c>
      <c r="B25" s="34">
        <f t="shared" si="0"/>
        <v>1120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4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29</v>
      </c>
      <c r="B26" s="34">
        <f t="shared" si="0"/>
        <v>1121</v>
      </c>
      <c r="C26" s="35"/>
      <c r="D26" s="36"/>
      <c r="E26" s="37"/>
      <c r="F26" s="38"/>
      <c r="G26" s="39"/>
      <c r="H26" s="40"/>
      <c r="I26" s="41"/>
      <c r="J26" s="42"/>
      <c r="K26" s="43"/>
      <c r="L26" s="40"/>
      <c r="M26" s="42"/>
      <c r="N26" s="43"/>
      <c r="O26" s="41"/>
      <c r="P26" s="42"/>
      <c r="Q26" s="44"/>
      <c r="R26" s="40"/>
      <c r="S26" s="42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33" t="s">
        <v>30</v>
      </c>
      <c r="B27" s="34">
        <f t="shared" si="0"/>
        <v>1122</v>
      </c>
      <c r="C27" s="35"/>
      <c r="D27" s="36"/>
      <c r="E27" s="37"/>
      <c r="F27" s="38"/>
      <c r="G27" s="39"/>
      <c r="H27" s="40"/>
      <c r="I27" s="41"/>
      <c r="J27" s="42"/>
      <c r="K27" s="43"/>
      <c r="L27" s="40"/>
      <c r="M27" s="42"/>
      <c r="N27" s="43"/>
      <c r="O27" s="41"/>
      <c r="P27" s="42"/>
      <c r="Q27" s="49"/>
      <c r="R27" s="40"/>
      <c r="S27" s="42"/>
      <c r="T27" s="42"/>
      <c r="U27" s="45"/>
      <c r="V27" s="46"/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252" t="s">
        <v>31</v>
      </c>
      <c r="B28" s="253"/>
      <c r="C28" s="50">
        <f t="shared" ref="C28:V28" si="1">SUM(C4:C27)</f>
        <v>4097</v>
      </c>
      <c r="D28" s="50">
        <f t="shared" si="1"/>
        <v>8551</v>
      </c>
      <c r="E28" s="51">
        <f t="shared" si="1"/>
        <v>24261</v>
      </c>
      <c r="F28" s="50">
        <f t="shared" si="1"/>
        <v>5812</v>
      </c>
      <c r="G28" s="52" t="e">
        <f t="shared" si="1"/>
        <v>#REF!</v>
      </c>
      <c r="H28" s="28">
        <f t="shared" si="1"/>
        <v>-6.1879999999996045</v>
      </c>
      <c r="I28" s="27">
        <f t="shared" si="1"/>
        <v>0</v>
      </c>
      <c r="J28" s="28">
        <f t="shared" si="1"/>
        <v>0</v>
      </c>
      <c r="K28" s="29">
        <f t="shared" si="1"/>
        <v>-4534.019999999975</v>
      </c>
      <c r="L28" s="28">
        <f t="shared" si="1"/>
        <v>7435.7799999998242</v>
      </c>
      <c r="M28" s="28">
        <f t="shared" si="1"/>
        <v>29831.330000000009</v>
      </c>
      <c r="N28" s="28">
        <f t="shared" si="1"/>
        <v>40812</v>
      </c>
      <c r="O28" s="27">
        <f t="shared" si="1"/>
        <v>11674.950000000012</v>
      </c>
      <c r="P28" s="28">
        <f t="shared" si="1"/>
        <v>245812.39</v>
      </c>
      <c r="Q28" s="28">
        <f t="shared" si="1"/>
        <v>-2.9103830456733704E-11</v>
      </c>
      <c r="R28" s="28">
        <f t="shared" si="1"/>
        <v>0</v>
      </c>
      <c r="S28" s="28">
        <f t="shared" si="1"/>
        <v>21713.69</v>
      </c>
      <c r="T28" s="28">
        <f t="shared" si="1"/>
        <v>500.72999999999615</v>
      </c>
      <c r="U28" s="50" t="e">
        <f t="shared" si="1"/>
        <v>#REF!</v>
      </c>
      <c r="V28" s="50" t="e">
        <f t="shared" si="1"/>
        <v>#REF!</v>
      </c>
      <c r="W28" s="3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53" t="s">
        <v>32</v>
      </c>
      <c r="B29" s="54">
        <v>430</v>
      </c>
      <c r="C29" s="54"/>
      <c r="D29" s="55"/>
      <c r="E29" s="56"/>
      <c r="F29" s="57"/>
      <c r="G29" s="58"/>
      <c r="H29" s="63"/>
      <c r="I29" s="65"/>
      <c r="J29" s="64"/>
      <c r="K29" s="62"/>
      <c r="L29" s="63"/>
      <c r="M29" s="64"/>
      <c r="N29" s="64"/>
      <c r="O29" s="65"/>
      <c r="P29" s="64"/>
      <c r="Q29" s="66"/>
      <c r="R29" s="63"/>
      <c r="S29" s="64"/>
      <c r="T29" s="64"/>
      <c r="U29" s="67"/>
      <c r="V29" s="68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>B29+1</f>
        <v>431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142</v>
      </c>
      <c r="B31" s="69">
        <f>B30+1</f>
        <v>432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>
        <v>-1434.3209999999999</v>
      </c>
      <c r="T31" s="42">
        <v>2000</v>
      </c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37</v>
      </c>
      <c r="B32" s="69">
        <f>B31+1</f>
        <v>433</v>
      </c>
      <c r="C32" s="70"/>
      <c r="D32" s="36">
        <v>-6300</v>
      </c>
      <c r="E32" s="71"/>
      <c r="F32" s="38"/>
      <c r="G32" s="39"/>
      <c r="H32" s="40"/>
      <c r="I32" s="41"/>
      <c r="J32" s="42"/>
      <c r="K32" s="43">
        <v>6300</v>
      </c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38</v>
      </c>
      <c r="B33" s="69">
        <f>B32+1</f>
        <v>434</v>
      </c>
      <c r="C33" s="70"/>
      <c r="D33" s="36"/>
      <c r="E33" s="71">
        <v>-24141</v>
      </c>
      <c r="F33" s="38"/>
      <c r="G33" s="39"/>
      <c r="H33" s="40"/>
      <c r="I33" s="41"/>
      <c r="J33" s="42"/>
      <c r="K33" s="43"/>
      <c r="L33" s="40">
        <v>24141</v>
      </c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39</v>
      </c>
      <c r="B34" s="69">
        <f>B33+1</f>
        <v>435</v>
      </c>
      <c r="C34" s="70"/>
      <c r="D34" s="36"/>
      <c r="E34" s="71"/>
      <c r="F34" s="38">
        <v>-5812</v>
      </c>
      <c r="G34" s="39"/>
      <c r="H34" s="40"/>
      <c r="I34" s="41"/>
      <c r="J34" s="42"/>
      <c r="K34" s="43"/>
      <c r="L34" s="40"/>
      <c r="M34" s="42">
        <v>5812</v>
      </c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ref="B35:B48" si="2">B34+1</f>
        <v>436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437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438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439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440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441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36</v>
      </c>
      <c r="B41" s="69">
        <f t="shared" si="2"/>
        <v>442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37</v>
      </c>
      <c r="B42" s="69">
        <f t="shared" si="2"/>
        <v>443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38</v>
      </c>
      <c r="B43" s="69">
        <f t="shared" si="2"/>
        <v>444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39</v>
      </c>
      <c r="B44" s="69">
        <f t="shared" si="2"/>
        <v>445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40</v>
      </c>
      <c r="B45" s="69">
        <f t="shared" si="2"/>
        <v>446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/>
      <c r="B46" s="69">
        <f t="shared" si="2"/>
        <v>447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34</v>
      </c>
      <c r="B47" s="69">
        <f t="shared" si="2"/>
        <v>448</v>
      </c>
      <c r="C47" s="70"/>
      <c r="D47" s="36"/>
      <c r="E47" s="71"/>
      <c r="F47" s="38"/>
      <c r="G47" s="39"/>
      <c r="H47" s="40"/>
      <c r="I47" s="41"/>
      <c r="J47" s="42"/>
      <c r="K47" s="43"/>
      <c r="L47" s="40"/>
      <c r="M47" s="42"/>
      <c r="N47" s="42"/>
      <c r="O47" s="41"/>
      <c r="P47" s="42"/>
      <c r="Q47" s="44"/>
      <c r="R47" s="40"/>
      <c r="S47" s="42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35</v>
      </c>
      <c r="B48" s="69">
        <f t="shared" si="2"/>
        <v>449</v>
      </c>
      <c r="C48" s="70"/>
      <c r="D48" s="36"/>
      <c r="E48" s="71"/>
      <c r="F48" s="38"/>
      <c r="G48" s="39"/>
      <c r="H48" s="40"/>
      <c r="I48" s="41"/>
      <c r="J48" s="42"/>
      <c r="K48" s="43"/>
      <c r="L48" s="40"/>
      <c r="M48" s="42"/>
      <c r="N48" s="42"/>
      <c r="O48" s="41"/>
      <c r="P48" s="42"/>
      <c r="Q48" s="44"/>
      <c r="R48" s="40"/>
      <c r="S48" s="42"/>
      <c r="T48" s="42"/>
      <c r="U48" s="72"/>
      <c r="V48" s="73"/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254"/>
      <c r="B49" s="255"/>
      <c r="C49" s="75">
        <f t="shared" ref="C49:V49" si="3">SUM(C29:C48)</f>
        <v>0</v>
      </c>
      <c r="D49" s="76">
        <f t="shared" si="3"/>
        <v>-6300</v>
      </c>
      <c r="E49" s="77">
        <f t="shared" si="3"/>
        <v>-24141</v>
      </c>
      <c r="F49" s="76">
        <f t="shared" si="3"/>
        <v>-5812</v>
      </c>
      <c r="G49" s="78">
        <f t="shared" si="3"/>
        <v>0</v>
      </c>
      <c r="H49" s="206">
        <f t="shared" si="3"/>
        <v>0</v>
      </c>
      <c r="I49" s="206">
        <f t="shared" si="3"/>
        <v>0</v>
      </c>
      <c r="J49" s="80">
        <f t="shared" si="3"/>
        <v>0</v>
      </c>
      <c r="K49" s="207">
        <f t="shared" si="3"/>
        <v>6300</v>
      </c>
      <c r="L49" s="80">
        <f t="shared" si="3"/>
        <v>24141</v>
      </c>
      <c r="M49" s="80">
        <f t="shared" si="3"/>
        <v>5812</v>
      </c>
      <c r="N49" s="80">
        <f t="shared" si="3"/>
        <v>0</v>
      </c>
      <c r="O49" s="206">
        <f t="shared" si="3"/>
        <v>0</v>
      </c>
      <c r="P49" s="80">
        <f t="shared" si="3"/>
        <v>0</v>
      </c>
      <c r="Q49" s="80">
        <f t="shared" si="3"/>
        <v>0</v>
      </c>
      <c r="R49" s="80">
        <f t="shared" si="3"/>
        <v>0</v>
      </c>
      <c r="S49" s="80">
        <f t="shared" si="3"/>
        <v>-1434.3209999999999</v>
      </c>
      <c r="T49" s="80">
        <f t="shared" si="3"/>
        <v>2000</v>
      </c>
      <c r="U49" s="81">
        <f t="shared" si="3"/>
        <v>0</v>
      </c>
      <c r="V49" s="82">
        <f t="shared" si="3"/>
        <v>0</v>
      </c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83" t="s">
        <v>41</v>
      </c>
      <c r="B50" s="84">
        <v>830</v>
      </c>
      <c r="C50" s="85"/>
      <c r="D50" s="86"/>
      <c r="E50" s="86"/>
      <c r="F50" s="87"/>
      <c r="G50" s="88"/>
      <c r="H50" s="93"/>
      <c r="I50" s="93"/>
      <c r="J50" s="92"/>
      <c r="K50" s="91"/>
      <c r="L50" s="92"/>
      <c r="M50" s="92"/>
      <c r="N50" s="92"/>
      <c r="O50" s="93"/>
      <c r="P50" s="92"/>
      <c r="Q50" s="92"/>
      <c r="R50" s="94"/>
      <c r="S50" s="92"/>
      <c r="T50" s="92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54</v>
      </c>
      <c r="B51" s="97">
        <f t="shared" ref="B51:B63" si="4">B50+1</f>
        <v>831</v>
      </c>
      <c r="C51" s="35"/>
      <c r="D51" s="71"/>
      <c r="E51" s="71">
        <v>120</v>
      </c>
      <c r="F51" s="36"/>
      <c r="G51" s="37"/>
      <c r="H51" s="41"/>
      <c r="I51" s="41"/>
      <c r="J51" s="42"/>
      <c r="K51" s="43"/>
      <c r="L51" s="42"/>
      <c r="M51" s="42"/>
      <c r="N51" s="42"/>
      <c r="O51" s="41"/>
      <c r="P51" s="42"/>
      <c r="Q51" s="44"/>
      <c r="R51" s="40"/>
      <c r="S51" s="42"/>
      <c r="T51" s="42"/>
      <c r="U51" s="127"/>
      <c r="V51" s="128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143</v>
      </c>
      <c r="B52" s="97">
        <f t="shared" si="4"/>
        <v>832</v>
      </c>
      <c r="C52" s="35">
        <v>810</v>
      </c>
      <c r="D52" s="71"/>
      <c r="E52" s="71"/>
      <c r="F52" s="36"/>
      <c r="G52" s="37"/>
      <c r="H52" s="41"/>
      <c r="I52" s="41"/>
      <c r="J52" s="42"/>
      <c r="K52" s="43"/>
      <c r="L52" s="42"/>
      <c r="M52" s="42"/>
      <c r="N52" s="42"/>
      <c r="O52" s="41"/>
      <c r="P52" s="42"/>
      <c r="Q52" s="44"/>
      <c r="R52" s="40"/>
      <c r="S52" s="42"/>
      <c r="T52" s="42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833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834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835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836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837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838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839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840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841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 t="s">
        <v>47</v>
      </c>
      <c r="B62" s="97">
        <f t="shared" si="4"/>
        <v>842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3" t="s">
        <v>48</v>
      </c>
      <c r="B63" s="97">
        <f t="shared" si="4"/>
        <v>843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44"/>
      <c r="Q63" s="44"/>
      <c r="R63" s="107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256" t="s">
        <v>49</v>
      </c>
      <c r="B64" s="256"/>
      <c r="C64" s="108">
        <f t="shared" ref="C64:V64" si="5">SUM(C50:C63)</f>
        <v>810</v>
      </c>
      <c r="D64" s="108">
        <f t="shared" si="5"/>
        <v>0</v>
      </c>
      <c r="E64" s="108">
        <f t="shared" si="5"/>
        <v>120</v>
      </c>
      <c r="F64" s="108">
        <f t="shared" si="5"/>
        <v>0</v>
      </c>
      <c r="G64" s="108">
        <f t="shared" si="5"/>
        <v>0</v>
      </c>
      <c r="H64" s="110">
        <f t="shared" si="5"/>
        <v>0</v>
      </c>
      <c r="I64" s="110">
        <f t="shared" si="5"/>
        <v>0</v>
      </c>
      <c r="J64" s="110">
        <f t="shared" si="5"/>
        <v>0</v>
      </c>
      <c r="K64" s="110">
        <f t="shared" si="5"/>
        <v>0</v>
      </c>
      <c r="L64" s="110">
        <f t="shared" si="5"/>
        <v>0</v>
      </c>
      <c r="M64" s="110">
        <f t="shared" si="5"/>
        <v>0</v>
      </c>
      <c r="N64" s="110">
        <f t="shared" si="5"/>
        <v>0</v>
      </c>
      <c r="O64" s="111">
        <f t="shared" si="5"/>
        <v>0</v>
      </c>
      <c r="P64" s="110">
        <f t="shared" si="5"/>
        <v>0</v>
      </c>
      <c r="Q64" s="110">
        <f t="shared" si="5"/>
        <v>0</v>
      </c>
      <c r="R64" s="110">
        <f t="shared" si="5"/>
        <v>0</v>
      </c>
      <c r="S64" s="110">
        <f t="shared" si="5"/>
        <v>0</v>
      </c>
      <c r="T64" s="110">
        <f t="shared" si="5"/>
        <v>0</v>
      </c>
      <c r="U64" s="112">
        <f t="shared" si="5"/>
        <v>0</v>
      </c>
      <c r="V64" s="113">
        <f t="shared" si="5"/>
        <v>0</v>
      </c>
    </row>
    <row r="65" spans="1:22" ht="15.75" thickBot="1" x14ac:dyDescent="0.3">
      <c r="A65" s="307" t="s">
        <v>50</v>
      </c>
      <c r="B65" s="307"/>
      <c r="C65" s="214">
        <f t="shared" ref="C65:V65" si="6">C28+C49-C64</f>
        <v>3287</v>
      </c>
      <c r="D65" s="214">
        <f t="shared" si="6"/>
        <v>2251</v>
      </c>
      <c r="E65" s="214">
        <f t="shared" si="6"/>
        <v>0</v>
      </c>
      <c r="F65" s="214">
        <f t="shared" si="6"/>
        <v>0</v>
      </c>
      <c r="G65" s="214" t="e">
        <f t="shared" si="6"/>
        <v>#REF!</v>
      </c>
      <c r="H65" s="217">
        <f t="shared" si="6"/>
        <v>-6.1879999999996045</v>
      </c>
      <c r="I65" s="217">
        <f t="shared" si="6"/>
        <v>0</v>
      </c>
      <c r="J65" s="217">
        <f t="shared" si="6"/>
        <v>0</v>
      </c>
      <c r="K65" s="217">
        <f t="shared" si="6"/>
        <v>1765.980000000025</v>
      </c>
      <c r="L65" s="217">
        <f t="shared" si="6"/>
        <v>31576.779999999824</v>
      </c>
      <c r="M65" s="217">
        <f t="shared" si="6"/>
        <v>35643.330000000009</v>
      </c>
      <c r="N65" s="217">
        <f t="shared" si="6"/>
        <v>40812</v>
      </c>
      <c r="O65" s="217">
        <f t="shared" si="6"/>
        <v>11674.950000000012</v>
      </c>
      <c r="P65" s="217">
        <f t="shared" si="6"/>
        <v>245812.39</v>
      </c>
      <c r="Q65" s="217">
        <f t="shared" si="6"/>
        <v>-2.9103830456733704E-11</v>
      </c>
      <c r="R65" s="217">
        <f t="shared" si="6"/>
        <v>0</v>
      </c>
      <c r="S65" s="217">
        <f t="shared" si="6"/>
        <v>20279.368999999999</v>
      </c>
      <c r="T65" s="217">
        <f t="shared" si="6"/>
        <v>2500.7299999999959</v>
      </c>
      <c r="U65" s="214" t="e">
        <f t="shared" si="6"/>
        <v>#REF!</v>
      </c>
      <c r="V65" s="214" t="e">
        <f t="shared" si="6"/>
        <v>#REF!</v>
      </c>
    </row>
    <row r="66" spans="1:22" ht="17.25" customHeight="1" x14ac:dyDescent="0.25"/>
    <row r="68" spans="1:22" ht="27" customHeight="1" x14ac:dyDescent="0.5">
      <c r="A68" s="124"/>
      <c r="Q68" s="300"/>
      <c r="R68" s="300"/>
      <c r="S68" s="300"/>
      <c r="T68" s="300"/>
    </row>
    <row r="69" spans="1:22" ht="21" customHeight="1" x14ac:dyDescent="0.5">
      <c r="A69" s="124" t="s">
        <v>51</v>
      </c>
      <c r="Q69" s="300"/>
      <c r="R69" s="300"/>
      <c r="S69" s="300"/>
      <c r="T69" s="300"/>
    </row>
    <row r="71" spans="1:22" x14ac:dyDescent="0.25">
      <c r="B71" s="125"/>
    </row>
    <row r="241" spans="4:4" x14ac:dyDescent="0.25">
      <c r="D241" s="119" t="s">
        <v>52</v>
      </c>
    </row>
  </sheetData>
  <mergeCells count="15">
    <mergeCell ref="Q69:T69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8:B28"/>
    <mergeCell ref="A49:B49"/>
    <mergeCell ref="A64:B64"/>
    <mergeCell ref="A65:B65"/>
    <mergeCell ref="Q68:T68"/>
  </mergeCells>
  <pageMargins left="0.7" right="0.7" top="0.75" bottom="0.75" header="0.3" footer="0.3"/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:AE245"/>
  <sheetViews>
    <sheetView rightToLeft="1" workbookViewId="0">
      <selection activeCell="B16" sqref="B16"/>
    </sheetView>
  </sheetViews>
  <sheetFormatPr defaultRowHeight="15" x14ac:dyDescent="0.25"/>
  <cols>
    <col min="1" max="1" width="56.4257812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6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6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6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6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6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6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6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6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6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6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6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6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6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6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6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6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6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6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6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6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6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6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6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6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6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6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6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6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6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6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6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6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6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6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6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6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6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6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6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6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6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6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6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6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6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6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6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6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6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6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6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6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6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6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6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6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6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6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6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6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6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6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6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f>'[3]14'!A1+1</f>
        <v>15</v>
      </c>
      <c r="B1" s="232" t="s">
        <v>0</v>
      </c>
      <c r="C1" s="233"/>
      <c r="D1" s="233"/>
      <c r="E1" s="233"/>
      <c r="F1" s="233"/>
      <c r="G1" s="233"/>
      <c r="H1" s="234"/>
      <c r="I1" s="235"/>
      <c r="J1" s="13"/>
      <c r="K1" s="236" t="s">
        <v>1</v>
      </c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'[3]1'!A2</f>
        <v>8</v>
      </c>
      <c r="B2" s="239" t="s">
        <v>2</v>
      </c>
      <c r="C2" s="241" t="s">
        <v>3</v>
      </c>
      <c r="D2" s="243" t="s">
        <v>4</v>
      </c>
      <c r="E2" s="243"/>
      <c r="F2" s="244"/>
      <c r="G2" s="245"/>
      <c r="H2" s="304" t="s">
        <v>5</v>
      </c>
      <c r="I2" s="304" t="s">
        <v>6</v>
      </c>
      <c r="J2" s="304" t="s">
        <v>6</v>
      </c>
      <c r="K2" s="249" t="s">
        <v>4</v>
      </c>
      <c r="L2" s="250"/>
      <c r="M2" s="250"/>
      <c r="N2" s="250"/>
      <c r="O2" s="250"/>
      <c r="P2" s="250"/>
      <c r="Q2" s="250"/>
      <c r="R2" s="251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'[3]1'!A3</f>
        <v>2023</v>
      </c>
      <c r="B3" s="240"/>
      <c r="C3" s="242"/>
      <c r="D3" s="9" t="s">
        <v>9</v>
      </c>
      <c r="E3" s="10" t="s">
        <v>10</v>
      </c>
      <c r="F3" s="11" t="s">
        <v>11</v>
      </c>
      <c r="G3" s="12" t="s">
        <v>12</v>
      </c>
      <c r="H3" s="305"/>
      <c r="I3" s="305"/>
      <c r="J3" s="30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1104</v>
      </c>
      <c r="C4" s="23">
        <f>'[3]14'!C65</f>
        <v>3287</v>
      </c>
      <c r="D4" s="23">
        <f>'[3]14'!D65</f>
        <v>2251</v>
      </c>
      <c r="E4" s="23">
        <f>'[3]14'!E65</f>
        <v>0</v>
      </c>
      <c r="F4" s="23">
        <f>'[3]14'!F65</f>
        <v>0</v>
      </c>
      <c r="G4" s="23">
        <f>'[3]15'!G61</f>
        <v>0</v>
      </c>
      <c r="H4" s="28">
        <f>'[3]14'!H65</f>
        <v>-6.1879999999996045</v>
      </c>
      <c r="I4" s="28">
        <f>'[3]15'!I61</f>
        <v>0</v>
      </c>
      <c r="J4" s="28">
        <f>'[3]14'!J65</f>
        <v>0</v>
      </c>
      <c r="K4" s="28">
        <f>'[3]14'!K65</f>
        <v>1765.980000000025</v>
      </c>
      <c r="L4" s="28">
        <f>'[3]14'!L65</f>
        <v>31576.779999999824</v>
      </c>
      <c r="M4" s="28">
        <f>'[3]14'!M65</f>
        <v>35643.330000000009</v>
      </c>
      <c r="N4" s="28">
        <f>'[3]14'!N65</f>
        <v>40812</v>
      </c>
      <c r="O4" s="28">
        <f>'[3]14'!O65</f>
        <v>11674.950000000012</v>
      </c>
      <c r="P4" s="28">
        <f>'[3]14'!P65</f>
        <v>245812.39</v>
      </c>
      <c r="Q4" s="28">
        <f>'[3]14'!Q65</f>
        <v>-2.9103830456733704E-11</v>
      </c>
      <c r="R4" s="28">
        <f>'[3]14'!R65</f>
        <v>0</v>
      </c>
      <c r="S4" s="28">
        <f>'[3]14'!S65</f>
        <v>20279.368999999999</v>
      </c>
      <c r="T4" s="28">
        <f>'[3]14'!T65</f>
        <v>2500.7299999999959</v>
      </c>
      <c r="U4" s="204">
        <f>'[3]15'!U61</f>
        <v>0</v>
      </c>
      <c r="V4" s="204">
        <f>'[3]15'!V61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27</v>
      </c>
      <c r="B5" s="34">
        <f>B4+1</f>
        <v>1105</v>
      </c>
      <c r="C5" s="35"/>
      <c r="D5" s="36"/>
      <c r="E5" s="37">
        <v>5382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27</v>
      </c>
      <c r="B6" s="34">
        <f t="shared" ref="B6:B29" si="0">B5+1</f>
        <v>1106</v>
      </c>
      <c r="C6" s="35"/>
      <c r="D6" s="36"/>
      <c r="E6" s="37">
        <v>95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28</v>
      </c>
      <c r="B7" s="34">
        <f t="shared" si="0"/>
        <v>1107</v>
      </c>
      <c r="C7" s="35"/>
      <c r="D7" s="36"/>
      <c r="E7" s="37"/>
      <c r="F7" s="38">
        <v>1057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132</v>
      </c>
      <c r="B8" s="34">
        <f t="shared" si="0"/>
        <v>1108</v>
      </c>
      <c r="C8" s="35"/>
      <c r="D8" s="36">
        <v>1295</v>
      </c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1109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1110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1111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1112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1113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1114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1115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1116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1117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1118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1119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1120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1121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/>
      <c r="B22" s="34">
        <f t="shared" si="0"/>
        <v>1122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/>
      <c r="B23" s="34">
        <f t="shared" si="0"/>
        <v>1123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/>
      <c r="B24" s="34">
        <f t="shared" si="0"/>
        <v>1124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/>
      <c r="B25" s="34">
        <f t="shared" si="0"/>
        <v>1125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4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27</v>
      </c>
      <c r="B26" s="34">
        <f t="shared" si="0"/>
        <v>1126</v>
      </c>
      <c r="C26" s="35"/>
      <c r="D26" s="36"/>
      <c r="E26" s="37"/>
      <c r="F26" s="38"/>
      <c r="G26" s="39"/>
      <c r="H26" s="40"/>
      <c r="I26" s="41"/>
      <c r="J26" s="42"/>
      <c r="K26" s="43"/>
      <c r="L26" s="40"/>
      <c r="M26" s="42"/>
      <c r="N26" s="43"/>
      <c r="O26" s="41"/>
      <c r="P26" s="42"/>
      <c r="Q26" s="44"/>
      <c r="R26" s="40"/>
      <c r="S26" s="42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28</v>
      </c>
      <c r="B27" s="34">
        <f t="shared" si="0"/>
        <v>1127</v>
      </c>
      <c r="C27" s="35"/>
      <c r="D27" s="36"/>
      <c r="E27" s="37"/>
      <c r="F27" s="38"/>
      <c r="G27" s="39"/>
      <c r="H27" s="40"/>
      <c r="I27" s="41"/>
      <c r="J27" s="42"/>
      <c r="K27" s="43"/>
      <c r="L27" s="40"/>
      <c r="M27" s="42"/>
      <c r="N27" s="43"/>
      <c r="O27" s="41"/>
      <c r="P27" s="42"/>
      <c r="Q27" s="44"/>
      <c r="R27" s="40"/>
      <c r="S27" s="42"/>
      <c r="T27" s="42"/>
      <c r="U27" s="45"/>
      <c r="V27" s="46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29</v>
      </c>
      <c r="B28" s="34">
        <f t="shared" si="0"/>
        <v>1128</v>
      </c>
      <c r="C28" s="35"/>
      <c r="D28" s="36"/>
      <c r="E28" s="37"/>
      <c r="F28" s="38"/>
      <c r="G28" s="39"/>
      <c r="H28" s="40"/>
      <c r="I28" s="41"/>
      <c r="J28" s="42"/>
      <c r="K28" s="43"/>
      <c r="L28" s="40"/>
      <c r="M28" s="42"/>
      <c r="N28" s="43"/>
      <c r="O28" s="41"/>
      <c r="P28" s="42"/>
      <c r="Q28" s="44"/>
      <c r="R28" s="40"/>
      <c r="S28" s="42"/>
      <c r="T28" s="42"/>
      <c r="U28" s="45"/>
      <c r="V28" s="46"/>
      <c r="W28" s="3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33" t="s">
        <v>30</v>
      </c>
      <c r="B29" s="34">
        <f t="shared" si="0"/>
        <v>1129</v>
      </c>
      <c r="C29" s="35"/>
      <c r="D29" s="36"/>
      <c r="E29" s="37"/>
      <c r="F29" s="38"/>
      <c r="G29" s="39"/>
      <c r="H29" s="40"/>
      <c r="I29" s="41"/>
      <c r="J29" s="42"/>
      <c r="K29" s="43"/>
      <c r="L29" s="40"/>
      <c r="M29" s="42"/>
      <c r="N29" s="43"/>
      <c r="O29" s="41"/>
      <c r="P29" s="42"/>
      <c r="Q29" s="49"/>
      <c r="R29" s="40"/>
      <c r="S29" s="42"/>
      <c r="T29" s="42"/>
      <c r="U29" s="45"/>
      <c r="V29" s="46"/>
      <c r="W29" s="3"/>
      <c r="X29" s="3"/>
      <c r="Y29" s="3"/>
      <c r="Z29" s="3"/>
      <c r="AA29" s="3"/>
      <c r="AB29" s="3"/>
      <c r="AC29" s="3"/>
      <c r="AD29" s="3"/>
      <c r="AE29" s="3"/>
    </row>
    <row r="30" spans="1:31" ht="15.75" thickBot="1" x14ac:dyDescent="0.3">
      <c r="A30" s="252" t="s">
        <v>31</v>
      </c>
      <c r="B30" s="253"/>
      <c r="C30" s="50">
        <f t="shared" ref="C30:V30" si="1">SUM(C4:C29)</f>
        <v>3287</v>
      </c>
      <c r="D30" s="50">
        <f t="shared" si="1"/>
        <v>3546</v>
      </c>
      <c r="E30" s="51">
        <f t="shared" si="1"/>
        <v>5477</v>
      </c>
      <c r="F30" s="50">
        <f t="shared" si="1"/>
        <v>1057</v>
      </c>
      <c r="G30" s="52">
        <f t="shared" si="1"/>
        <v>0</v>
      </c>
      <c r="H30" s="28">
        <f t="shared" si="1"/>
        <v>-6.1879999999996045</v>
      </c>
      <c r="I30" s="27">
        <f t="shared" si="1"/>
        <v>0</v>
      </c>
      <c r="J30" s="28">
        <f t="shared" si="1"/>
        <v>0</v>
      </c>
      <c r="K30" s="29">
        <f t="shared" si="1"/>
        <v>1765.980000000025</v>
      </c>
      <c r="L30" s="28">
        <f t="shared" si="1"/>
        <v>31576.779999999824</v>
      </c>
      <c r="M30" s="28">
        <f t="shared" si="1"/>
        <v>35643.330000000009</v>
      </c>
      <c r="N30" s="28">
        <f t="shared" si="1"/>
        <v>40812</v>
      </c>
      <c r="O30" s="27">
        <f t="shared" si="1"/>
        <v>11674.950000000012</v>
      </c>
      <c r="P30" s="28">
        <f t="shared" si="1"/>
        <v>245812.39</v>
      </c>
      <c r="Q30" s="28">
        <f t="shared" si="1"/>
        <v>-2.9103830456733704E-11</v>
      </c>
      <c r="R30" s="28">
        <f t="shared" si="1"/>
        <v>0</v>
      </c>
      <c r="S30" s="28">
        <f t="shared" si="1"/>
        <v>20279.368999999999</v>
      </c>
      <c r="T30" s="28">
        <f t="shared" si="1"/>
        <v>2500.7299999999959</v>
      </c>
      <c r="U30" s="50">
        <f t="shared" si="1"/>
        <v>0</v>
      </c>
      <c r="V30" s="50">
        <f t="shared" si="1"/>
        <v>0</v>
      </c>
      <c r="W30" s="3"/>
      <c r="X30" s="3"/>
      <c r="Y30" s="3"/>
      <c r="Z30" s="3"/>
      <c r="AA30" s="3"/>
      <c r="AB30" s="3"/>
      <c r="AC30" s="3"/>
      <c r="AD30" s="3"/>
      <c r="AE30" s="3"/>
    </row>
    <row r="31" spans="1:31" ht="15.75" thickBot="1" x14ac:dyDescent="0.3">
      <c r="A31" s="53" t="s">
        <v>32</v>
      </c>
      <c r="B31" s="54">
        <v>435</v>
      </c>
      <c r="C31" s="54"/>
      <c r="D31" s="55"/>
      <c r="E31" s="56"/>
      <c r="F31" s="57"/>
      <c r="G31" s="58"/>
      <c r="H31" s="63"/>
      <c r="I31" s="65"/>
      <c r="J31" s="64"/>
      <c r="K31" s="62"/>
      <c r="L31" s="63"/>
      <c r="M31" s="64"/>
      <c r="N31" s="64"/>
      <c r="O31" s="65"/>
      <c r="P31" s="64"/>
      <c r="Q31" s="66"/>
      <c r="R31" s="63"/>
      <c r="S31" s="64"/>
      <c r="T31" s="64"/>
      <c r="U31" s="67"/>
      <c r="V31" s="68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>B31+1</f>
        <v>436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ref="B33:B49" si="2">B32+1</f>
        <v>437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133</v>
      </c>
      <c r="B34" s="69">
        <f t="shared" si="2"/>
        <v>438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38</v>
      </c>
      <c r="B35" s="69">
        <f t="shared" si="2"/>
        <v>439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39</v>
      </c>
      <c r="B36" s="69">
        <f t="shared" si="2"/>
        <v>440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36</v>
      </c>
      <c r="B37" s="69">
        <f t="shared" si="2"/>
        <v>441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442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443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444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445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36</v>
      </c>
      <c r="B42" s="69">
        <f t="shared" si="2"/>
        <v>446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37</v>
      </c>
      <c r="B43" s="69">
        <f t="shared" si="2"/>
        <v>447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38</v>
      </c>
      <c r="B44" s="69">
        <f t="shared" si="2"/>
        <v>448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39</v>
      </c>
      <c r="B45" s="69">
        <f t="shared" si="2"/>
        <v>449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40</v>
      </c>
      <c r="B46" s="69">
        <f t="shared" si="2"/>
        <v>450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/>
      <c r="B47" s="69">
        <f t="shared" si="2"/>
        <v>451</v>
      </c>
      <c r="C47" s="70"/>
      <c r="D47" s="36"/>
      <c r="E47" s="71"/>
      <c r="F47" s="38"/>
      <c r="G47" s="39"/>
      <c r="H47" s="40"/>
      <c r="I47" s="41"/>
      <c r="J47" s="42"/>
      <c r="K47" s="43"/>
      <c r="L47" s="40"/>
      <c r="M47" s="42"/>
      <c r="N47" s="42"/>
      <c r="O47" s="41"/>
      <c r="P47" s="42"/>
      <c r="Q47" s="44"/>
      <c r="R47" s="40"/>
      <c r="S47" s="42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34</v>
      </c>
      <c r="B48" s="69">
        <f t="shared" si="2"/>
        <v>452</v>
      </c>
      <c r="C48" s="70"/>
      <c r="D48" s="36"/>
      <c r="E48" s="71"/>
      <c r="F48" s="38"/>
      <c r="G48" s="39"/>
      <c r="H48" s="40"/>
      <c r="I48" s="41"/>
      <c r="J48" s="42"/>
      <c r="K48" s="43"/>
      <c r="L48" s="40"/>
      <c r="M48" s="42"/>
      <c r="N48" s="42"/>
      <c r="O48" s="41"/>
      <c r="P48" s="42"/>
      <c r="Q48" s="44"/>
      <c r="R48" s="40"/>
      <c r="S48" s="42"/>
      <c r="T48" s="42"/>
      <c r="U48" s="72"/>
      <c r="V48" s="73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35</v>
      </c>
      <c r="B49" s="69">
        <f t="shared" si="2"/>
        <v>453</v>
      </c>
      <c r="C49" s="70"/>
      <c r="D49" s="36"/>
      <c r="E49" s="71"/>
      <c r="F49" s="38"/>
      <c r="G49" s="39"/>
      <c r="H49" s="40"/>
      <c r="I49" s="41"/>
      <c r="J49" s="42"/>
      <c r="K49" s="43"/>
      <c r="L49" s="40"/>
      <c r="M49" s="42"/>
      <c r="N49" s="42"/>
      <c r="O49" s="41"/>
      <c r="P49" s="42"/>
      <c r="Q49" s="44"/>
      <c r="R49" s="40"/>
      <c r="S49" s="42"/>
      <c r="T49" s="42"/>
      <c r="U49" s="72"/>
      <c r="V49" s="73"/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254"/>
      <c r="B50" s="255"/>
      <c r="C50" s="75">
        <f t="shared" ref="C50:V50" si="3">SUM(C31:C49)</f>
        <v>0</v>
      </c>
      <c r="D50" s="76">
        <f t="shared" si="3"/>
        <v>0</v>
      </c>
      <c r="E50" s="77">
        <f t="shared" si="3"/>
        <v>0</v>
      </c>
      <c r="F50" s="76">
        <f t="shared" si="3"/>
        <v>0</v>
      </c>
      <c r="G50" s="78">
        <f t="shared" si="3"/>
        <v>0</v>
      </c>
      <c r="H50" s="206">
        <f t="shared" si="3"/>
        <v>0</v>
      </c>
      <c r="I50" s="206">
        <f t="shared" si="3"/>
        <v>0</v>
      </c>
      <c r="J50" s="80">
        <f t="shared" si="3"/>
        <v>0</v>
      </c>
      <c r="K50" s="207">
        <f t="shared" si="3"/>
        <v>0</v>
      </c>
      <c r="L50" s="80">
        <f t="shared" si="3"/>
        <v>0</v>
      </c>
      <c r="M50" s="80">
        <f t="shared" si="3"/>
        <v>0</v>
      </c>
      <c r="N50" s="80">
        <f t="shared" si="3"/>
        <v>0</v>
      </c>
      <c r="O50" s="206">
        <f t="shared" si="3"/>
        <v>0</v>
      </c>
      <c r="P50" s="80">
        <f t="shared" si="3"/>
        <v>0</v>
      </c>
      <c r="Q50" s="80">
        <f t="shared" si="3"/>
        <v>0</v>
      </c>
      <c r="R50" s="80">
        <f t="shared" si="3"/>
        <v>0</v>
      </c>
      <c r="S50" s="80">
        <f t="shared" si="3"/>
        <v>0</v>
      </c>
      <c r="T50" s="80">
        <f t="shared" si="3"/>
        <v>0</v>
      </c>
      <c r="U50" s="81">
        <f t="shared" si="3"/>
        <v>0</v>
      </c>
      <c r="V50" s="82">
        <f t="shared" si="3"/>
        <v>0</v>
      </c>
      <c r="W50" s="3"/>
      <c r="X50" s="3"/>
      <c r="Y50" s="3"/>
      <c r="Z50" s="3"/>
      <c r="AA50" s="3"/>
      <c r="AB50" s="3"/>
      <c r="AC50" s="3"/>
      <c r="AD50" s="3"/>
      <c r="AE50" s="3"/>
    </row>
    <row r="51" spans="1:31" ht="15.75" thickBot="1" x14ac:dyDescent="0.3">
      <c r="A51" s="83" t="s">
        <v>41</v>
      </c>
      <c r="B51" s="84">
        <v>832</v>
      </c>
      <c r="C51" s="85"/>
      <c r="D51" s="86"/>
      <c r="E51" s="86"/>
      <c r="F51" s="87"/>
      <c r="G51" s="88"/>
      <c r="H51" s="93"/>
      <c r="I51" s="93"/>
      <c r="J51" s="92"/>
      <c r="K51" s="91"/>
      <c r="L51" s="92"/>
      <c r="M51" s="92"/>
      <c r="N51" s="92"/>
      <c r="O51" s="93"/>
      <c r="P51" s="92"/>
      <c r="Q51" s="92"/>
      <c r="R51" s="94"/>
      <c r="S51" s="92"/>
      <c r="T51" s="92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134</v>
      </c>
      <c r="B52" s="97">
        <f t="shared" ref="B52:B67" si="4">B51+1</f>
        <v>833</v>
      </c>
      <c r="C52" s="35">
        <v>600</v>
      </c>
      <c r="D52" s="71"/>
      <c r="E52" s="71"/>
      <c r="F52" s="36"/>
      <c r="G52" s="37"/>
      <c r="H52" s="41"/>
      <c r="I52" s="41"/>
      <c r="J52" s="42"/>
      <c r="K52" s="43"/>
      <c r="L52" s="42"/>
      <c r="M52" s="42"/>
      <c r="N52" s="42"/>
      <c r="O52" s="41"/>
      <c r="P52" s="42"/>
      <c r="Q52" s="44"/>
      <c r="R52" s="40"/>
      <c r="S52" s="42"/>
      <c r="T52" s="42"/>
      <c r="U52" s="127"/>
      <c r="V52" s="128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135</v>
      </c>
      <c r="B53" s="97">
        <f t="shared" si="4"/>
        <v>834</v>
      </c>
      <c r="C53" s="35">
        <v>200</v>
      </c>
      <c r="D53" s="71"/>
      <c r="E53" s="71"/>
      <c r="F53" s="36"/>
      <c r="G53" s="37"/>
      <c r="H53" s="41"/>
      <c r="I53" s="41"/>
      <c r="J53" s="42"/>
      <c r="K53" s="43"/>
      <c r="L53" s="42"/>
      <c r="M53" s="42"/>
      <c r="N53" s="42"/>
      <c r="O53" s="41"/>
      <c r="P53" s="42"/>
      <c r="Q53" s="44"/>
      <c r="R53" s="40"/>
      <c r="S53" s="42"/>
      <c r="T53" s="42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136</v>
      </c>
      <c r="B54" s="97">
        <f t="shared" si="4"/>
        <v>835</v>
      </c>
      <c r="C54" s="35">
        <v>80</v>
      </c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 t="s">
        <v>137</v>
      </c>
      <c r="B55" s="97">
        <f t="shared" si="4"/>
        <v>836</v>
      </c>
      <c r="C55" s="35">
        <v>450</v>
      </c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 t="s">
        <v>138</v>
      </c>
      <c r="B56" s="97">
        <f t="shared" si="4"/>
        <v>837</v>
      </c>
      <c r="C56" s="35"/>
      <c r="D56" s="98"/>
      <c r="E56" s="98"/>
      <c r="F56" s="38"/>
      <c r="G56" s="99"/>
      <c r="H56" s="100"/>
      <c r="I56" s="100"/>
      <c r="J56" s="44"/>
      <c r="K56" s="101">
        <v>1200</v>
      </c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 t="s">
        <v>139</v>
      </c>
      <c r="B57" s="97">
        <f t="shared" si="4"/>
        <v>838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>
        <v>26877</v>
      </c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 t="s">
        <v>140</v>
      </c>
      <c r="B58" s="97">
        <f t="shared" si="4"/>
        <v>839</v>
      </c>
      <c r="C58" s="35">
        <v>50</v>
      </c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840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841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842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843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844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102"/>
      <c r="Q63" s="44"/>
      <c r="R63" s="101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845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102"/>
      <c r="Q64" s="44"/>
      <c r="R64" s="101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846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102"/>
      <c r="Q65" s="44"/>
      <c r="R65" s="101"/>
      <c r="S65" s="44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 t="s">
        <v>47</v>
      </c>
      <c r="B66" s="97">
        <f t="shared" si="4"/>
        <v>847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102"/>
      <c r="Q66" s="44"/>
      <c r="R66" s="101"/>
      <c r="S66" s="44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ht="15.75" thickBot="1" x14ac:dyDescent="0.3">
      <c r="A67" s="33" t="s">
        <v>48</v>
      </c>
      <c r="B67" s="97">
        <f t="shared" si="4"/>
        <v>848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44"/>
      <c r="Q67" s="44"/>
      <c r="R67" s="107"/>
      <c r="S67" s="44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256" t="s">
        <v>49</v>
      </c>
      <c r="B68" s="256"/>
      <c r="C68" s="108">
        <f t="shared" ref="C68:V68" si="5">SUM(C51:C67)</f>
        <v>1380</v>
      </c>
      <c r="D68" s="108">
        <f t="shared" si="5"/>
        <v>0</v>
      </c>
      <c r="E68" s="108">
        <f t="shared" si="5"/>
        <v>0</v>
      </c>
      <c r="F68" s="108">
        <f t="shared" si="5"/>
        <v>0</v>
      </c>
      <c r="G68" s="108">
        <f t="shared" si="5"/>
        <v>0</v>
      </c>
      <c r="H68" s="110">
        <f t="shared" si="5"/>
        <v>0</v>
      </c>
      <c r="I68" s="110">
        <f t="shared" si="5"/>
        <v>0</v>
      </c>
      <c r="J68" s="110">
        <f t="shared" si="5"/>
        <v>0</v>
      </c>
      <c r="K68" s="110">
        <f t="shared" si="5"/>
        <v>1200</v>
      </c>
      <c r="L68" s="110">
        <f t="shared" si="5"/>
        <v>0</v>
      </c>
      <c r="M68" s="110">
        <f t="shared" si="5"/>
        <v>26877</v>
      </c>
      <c r="N68" s="110">
        <f t="shared" si="5"/>
        <v>0</v>
      </c>
      <c r="O68" s="111">
        <f t="shared" si="5"/>
        <v>0</v>
      </c>
      <c r="P68" s="110">
        <f t="shared" si="5"/>
        <v>0</v>
      </c>
      <c r="Q68" s="110">
        <f t="shared" si="5"/>
        <v>0</v>
      </c>
      <c r="R68" s="110">
        <f t="shared" si="5"/>
        <v>0</v>
      </c>
      <c r="S68" s="110">
        <f t="shared" si="5"/>
        <v>0</v>
      </c>
      <c r="T68" s="110">
        <f t="shared" si="5"/>
        <v>0</v>
      </c>
      <c r="U68" s="112">
        <f t="shared" si="5"/>
        <v>0</v>
      </c>
      <c r="V68" s="113">
        <f t="shared" si="5"/>
        <v>0</v>
      </c>
    </row>
    <row r="69" spans="1:31" ht="15.75" thickBot="1" x14ac:dyDescent="0.3">
      <c r="A69" s="257" t="s">
        <v>50</v>
      </c>
      <c r="B69" s="257"/>
      <c r="C69" s="114">
        <f t="shared" ref="C69:V69" si="6">C30+C50-C68</f>
        <v>1907</v>
      </c>
      <c r="D69" s="114">
        <f t="shared" si="6"/>
        <v>3546</v>
      </c>
      <c r="E69" s="114">
        <f t="shared" si="6"/>
        <v>5477</v>
      </c>
      <c r="F69" s="114">
        <f t="shared" si="6"/>
        <v>1057</v>
      </c>
      <c r="G69" s="114">
        <f t="shared" si="6"/>
        <v>0</v>
      </c>
      <c r="H69" s="28">
        <f t="shared" si="6"/>
        <v>-6.1879999999996045</v>
      </c>
      <c r="I69" s="28">
        <f t="shared" si="6"/>
        <v>0</v>
      </c>
      <c r="J69" s="28">
        <f t="shared" si="6"/>
        <v>0</v>
      </c>
      <c r="K69" s="28">
        <f t="shared" si="6"/>
        <v>565.98000000002503</v>
      </c>
      <c r="L69" s="28">
        <f t="shared" si="6"/>
        <v>31576.779999999824</v>
      </c>
      <c r="M69" s="28">
        <f t="shared" si="6"/>
        <v>8766.330000000009</v>
      </c>
      <c r="N69" s="28">
        <f t="shared" si="6"/>
        <v>40812</v>
      </c>
      <c r="O69" s="28">
        <f t="shared" si="6"/>
        <v>11674.950000000012</v>
      </c>
      <c r="P69" s="28">
        <f t="shared" si="6"/>
        <v>245812.39</v>
      </c>
      <c r="Q69" s="28">
        <f t="shared" si="6"/>
        <v>-2.9103830456733704E-11</v>
      </c>
      <c r="R69" s="28">
        <f t="shared" si="6"/>
        <v>0</v>
      </c>
      <c r="S69" s="28">
        <f t="shared" si="6"/>
        <v>20279.368999999999</v>
      </c>
      <c r="T69" s="28">
        <f t="shared" si="6"/>
        <v>2500.7299999999959</v>
      </c>
      <c r="U69" s="214">
        <f t="shared" si="6"/>
        <v>0</v>
      </c>
      <c r="V69" s="214">
        <f t="shared" si="6"/>
        <v>0</v>
      </c>
    </row>
    <row r="70" spans="1:31" ht="17.25" customHeight="1" x14ac:dyDescent="0.25"/>
    <row r="72" spans="1:31" ht="27" customHeight="1" x14ac:dyDescent="0.5">
      <c r="A72" s="124"/>
      <c r="Q72" s="300"/>
      <c r="R72" s="300"/>
      <c r="S72" s="300"/>
      <c r="T72" s="300"/>
    </row>
    <row r="73" spans="1:31" ht="21" customHeight="1" x14ac:dyDescent="0.5">
      <c r="A73" s="124" t="s">
        <v>51</v>
      </c>
      <c r="Q73" s="300"/>
      <c r="R73" s="300"/>
      <c r="S73" s="300"/>
      <c r="T73" s="300"/>
    </row>
    <row r="75" spans="1:31" x14ac:dyDescent="0.25">
      <c r="B75" s="125"/>
    </row>
    <row r="245" spans="4:4" x14ac:dyDescent="0.25">
      <c r="D245" s="119" t="s">
        <v>52</v>
      </c>
    </row>
  </sheetData>
  <mergeCells count="15">
    <mergeCell ref="Q73:T73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30:B30"/>
    <mergeCell ref="A50:B50"/>
    <mergeCell ref="A68:B68"/>
    <mergeCell ref="A69:B69"/>
    <mergeCell ref="Q72:T72"/>
  </mergeCells>
  <pageMargins left="0.7" right="0.7" top="0.75" bottom="0.75" header="0.3" footer="0.3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"/>
  <sheetViews>
    <sheetView rightToLeft="1" workbookViewId="0">
      <selection activeCell="I30" sqref="I30"/>
    </sheetView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"/>
  <sheetViews>
    <sheetView rightToLeft="1" workbookViewId="0">
      <selection activeCell="K28" sqref="K2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0AFD-FB57-43BF-84D4-7558A8D74CD8}">
  <dimension ref="A1"/>
  <sheetViews>
    <sheetView rightToLeft="1" workbookViewId="0">
      <selection activeCell="L30" sqref="L30"/>
    </sheetView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2023-08-17T05:59:23Z</dcterms:modified>
</cp:coreProperties>
</file>