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286B7D84-2FEB-417F-977C-25867F0C148C}" xr6:coauthVersionLast="47" xr6:coauthVersionMax="47" xr10:uidLastSave="{00000000-0000-0000-0000-000000000000}"/>
  <bookViews>
    <workbookView xWindow="-120" yWindow="-120" windowWidth="29040" windowHeight="15840" tabRatio="867" activeTab="8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33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61" i="11" l="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S21" i="11"/>
  <c r="S62" i="11" s="1"/>
  <c r="P21" i="11"/>
  <c r="P62" i="11" s="1"/>
  <c r="H21" i="11"/>
  <c r="H62" i="11" s="1"/>
  <c r="G21" i="11"/>
  <c r="G62" i="11" s="1"/>
  <c r="C21" i="11"/>
  <c r="C62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V4" i="11"/>
  <c r="V21" i="11" s="1"/>
  <c r="V62" i="11" s="1"/>
  <c r="U4" i="11"/>
  <c r="U21" i="11" s="1"/>
  <c r="U62" i="11" s="1"/>
  <c r="T4" i="11"/>
  <c r="T21" i="11" s="1"/>
  <c r="T62" i="11" s="1"/>
  <c r="S4" i="11"/>
  <c r="R4" i="11"/>
  <c r="R21" i="11" s="1"/>
  <c r="R62" i="11" s="1"/>
  <c r="Q4" i="11"/>
  <c r="Q21" i="11" s="1"/>
  <c r="Q62" i="11" s="1"/>
  <c r="P4" i="11"/>
  <c r="O4" i="11"/>
  <c r="O21" i="11" s="1"/>
  <c r="O62" i="11" s="1"/>
  <c r="N4" i="11"/>
  <c r="N21" i="11" s="1"/>
  <c r="N62" i="11" s="1"/>
  <c r="M4" i="11"/>
  <c r="M21" i="11" s="1"/>
  <c r="M62" i="11" s="1"/>
  <c r="L4" i="11"/>
  <c r="L21" i="11" s="1"/>
  <c r="L62" i="11" s="1"/>
  <c r="K4" i="11"/>
  <c r="K21" i="11" s="1"/>
  <c r="K62" i="11" s="1"/>
  <c r="J4" i="11"/>
  <c r="J21" i="11" s="1"/>
  <c r="J62" i="11" s="1"/>
  <c r="I4" i="11"/>
  <c r="I21" i="11" s="1"/>
  <c r="I62" i="11" s="1"/>
  <c r="H4" i="11"/>
  <c r="G4" i="11"/>
  <c r="F4" i="11"/>
  <c r="F21" i="11" s="1"/>
  <c r="F62" i="11" s="1"/>
  <c r="E4" i="11"/>
  <c r="E21" i="11" s="1"/>
  <c r="E62" i="11" s="1"/>
  <c r="D4" i="11"/>
  <c r="D21" i="11" s="1"/>
  <c r="D62" i="11" s="1"/>
  <c r="C4" i="11"/>
  <c r="A3" i="11"/>
  <c r="A2" i="11"/>
  <c r="R63" i="10"/>
  <c r="Q63" i="10"/>
  <c r="P63" i="10"/>
  <c r="O63" i="10"/>
  <c r="N63" i="10"/>
  <c r="M63" i="10"/>
  <c r="M64" i="10" s="1"/>
  <c r="L63" i="10"/>
  <c r="K63" i="10"/>
  <c r="J63" i="10"/>
  <c r="I63" i="10"/>
  <c r="H63" i="10"/>
  <c r="G63" i="10"/>
  <c r="F63" i="10"/>
  <c r="E63" i="10"/>
  <c r="D63" i="10"/>
  <c r="C63" i="10"/>
  <c r="B47" i="10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B46" i="10"/>
  <c r="R44" i="10"/>
  <c r="Q44" i="10"/>
  <c r="P44" i="10"/>
  <c r="O44" i="10"/>
  <c r="O64" i="10" s="1"/>
  <c r="N44" i="10"/>
  <c r="M44" i="10"/>
  <c r="L44" i="10"/>
  <c r="K44" i="10"/>
  <c r="J44" i="10"/>
  <c r="I44" i="10"/>
  <c r="H44" i="10"/>
  <c r="G44" i="10"/>
  <c r="F44" i="10"/>
  <c r="E44" i="10"/>
  <c r="D44" i="10"/>
  <c r="C44" i="10"/>
  <c r="B24" i="10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Q22" i="10"/>
  <c r="Q64" i="10" s="1"/>
  <c r="P22" i="10"/>
  <c r="P64" i="10" s="1"/>
  <c r="O22" i="10"/>
  <c r="M22" i="10"/>
  <c r="I22" i="10"/>
  <c r="I64" i="10" s="1"/>
  <c r="G22" i="10"/>
  <c r="G64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R4" i="10"/>
  <c r="R22" i="10" s="1"/>
  <c r="R64" i="10" s="1"/>
  <c r="Q4" i="10"/>
  <c r="P4" i="10"/>
  <c r="O4" i="10"/>
  <c r="N4" i="10"/>
  <c r="N22" i="10" s="1"/>
  <c r="N64" i="10" s="1"/>
  <c r="M4" i="10"/>
  <c r="L4" i="10"/>
  <c r="L22" i="10" s="1"/>
  <c r="L64" i="10" s="1"/>
  <c r="K4" i="10"/>
  <c r="K22" i="10" s="1"/>
  <c r="K64" i="10" s="1"/>
  <c r="J4" i="10"/>
  <c r="J22" i="10" s="1"/>
  <c r="J64" i="10" s="1"/>
  <c r="I4" i="10"/>
  <c r="H4" i="10"/>
  <c r="H22" i="10" s="1"/>
  <c r="H64" i="10" s="1"/>
  <c r="G4" i="10"/>
  <c r="F4" i="10"/>
  <c r="F22" i="10" s="1"/>
  <c r="F64" i="10" s="1"/>
  <c r="E4" i="10"/>
  <c r="E22" i="10" s="1"/>
  <c r="E64" i="10" s="1"/>
  <c r="D4" i="10"/>
  <c r="D22" i="10" s="1"/>
  <c r="D64" i="10" s="1"/>
  <c r="C4" i="10"/>
  <c r="C22" i="10" s="1"/>
  <c r="C64" i="10" s="1"/>
  <c r="A3" i="10"/>
  <c r="A2" i="10"/>
  <c r="V65" i="9"/>
  <c r="U65" i="9"/>
  <c r="T65" i="9"/>
  <c r="S65" i="9"/>
  <c r="R65" i="9"/>
  <c r="Q65" i="9"/>
  <c r="P65" i="9"/>
  <c r="O65" i="9"/>
  <c r="N65" i="9"/>
  <c r="M65" i="9"/>
  <c r="L65" i="9"/>
  <c r="K65" i="9"/>
  <c r="J65" i="9"/>
  <c r="I65" i="9"/>
  <c r="H65" i="9"/>
  <c r="G65" i="9"/>
  <c r="F65" i="9"/>
  <c r="E65" i="9"/>
  <c r="D65" i="9"/>
  <c r="C65" i="9"/>
  <c r="B46" i="9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45" i="9"/>
  <c r="V43" i="9"/>
  <c r="U43" i="9"/>
  <c r="T43" i="9"/>
  <c r="S43" i="9"/>
  <c r="R43" i="9"/>
  <c r="Q43" i="9"/>
  <c r="P43" i="9"/>
  <c r="O43" i="9"/>
  <c r="N43" i="9"/>
  <c r="M43" i="9"/>
  <c r="L43" i="9"/>
  <c r="K43" i="9"/>
  <c r="J43" i="9"/>
  <c r="I43" i="9"/>
  <c r="H43" i="9"/>
  <c r="G43" i="9"/>
  <c r="F43" i="9"/>
  <c r="E43" i="9"/>
  <c r="D43" i="9"/>
  <c r="C43" i="9"/>
  <c r="B25" i="9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24" i="9"/>
  <c r="L22" i="9"/>
  <c r="L66" i="9" s="1"/>
  <c r="K22" i="9"/>
  <c r="K66" i="9" s="1"/>
  <c r="J22" i="9"/>
  <c r="J66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5" i="9"/>
  <c r="V4" i="9"/>
  <c r="V22" i="9" s="1"/>
  <c r="V66" i="9" s="1"/>
  <c r="U4" i="9"/>
  <c r="U22" i="9" s="1"/>
  <c r="U66" i="9" s="1"/>
  <c r="T4" i="9"/>
  <c r="T22" i="9" s="1"/>
  <c r="T66" i="9" s="1"/>
  <c r="S4" i="9"/>
  <c r="S22" i="9" s="1"/>
  <c r="S66" i="9" s="1"/>
  <c r="R4" i="9"/>
  <c r="R22" i="9" s="1"/>
  <c r="R66" i="9" s="1"/>
  <c r="Q4" i="9"/>
  <c r="Q22" i="9" s="1"/>
  <c r="Q66" i="9" s="1"/>
  <c r="P4" i="9"/>
  <c r="P22" i="9" s="1"/>
  <c r="P66" i="9" s="1"/>
  <c r="O4" i="9"/>
  <c r="O22" i="9" s="1"/>
  <c r="O66" i="9" s="1"/>
  <c r="N4" i="9"/>
  <c r="N22" i="9" s="1"/>
  <c r="N66" i="9" s="1"/>
  <c r="M4" i="9"/>
  <c r="M22" i="9" s="1"/>
  <c r="M66" i="9" s="1"/>
  <c r="L4" i="9"/>
  <c r="K4" i="9"/>
  <c r="J4" i="9"/>
  <c r="I4" i="9"/>
  <c r="I22" i="9" s="1"/>
  <c r="I66" i="9" s="1"/>
  <c r="H4" i="9"/>
  <c r="H22" i="9" s="1"/>
  <c r="H66" i="9" s="1"/>
  <c r="G4" i="9"/>
  <c r="G22" i="9" s="1"/>
  <c r="G66" i="9" s="1"/>
  <c r="F4" i="9"/>
  <c r="F22" i="9" s="1"/>
  <c r="F66" i="9" s="1"/>
  <c r="E4" i="9"/>
  <c r="E22" i="9" s="1"/>
  <c r="E66" i="9" s="1"/>
  <c r="D4" i="9"/>
  <c r="D22" i="9" s="1"/>
  <c r="D66" i="9" s="1"/>
  <c r="C4" i="9"/>
  <c r="C22" i="9" s="1"/>
  <c r="C66" i="9" s="1"/>
  <c r="A3" i="9"/>
  <c r="A2" i="9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C67" i="7" s="1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49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7" i="7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26" i="7"/>
  <c r="R24" i="7"/>
  <c r="R67" i="7" s="1"/>
  <c r="N24" i="7"/>
  <c r="N67" i="7" s="1"/>
  <c r="M24" i="7"/>
  <c r="M67" i="7" s="1"/>
  <c r="K24" i="7"/>
  <c r="K67" i="7" s="1"/>
  <c r="J24" i="7"/>
  <c r="J67" i="7" s="1"/>
  <c r="I24" i="7"/>
  <c r="I67" i="7" s="1"/>
  <c r="F24" i="7"/>
  <c r="F67" i="7" s="1"/>
  <c r="E24" i="7"/>
  <c r="E67" i="7" s="1"/>
  <c r="D24" i="7"/>
  <c r="D67" i="7" s="1"/>
  <c r="C24" i="7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R4" i="7"/>
  <c r="Q4" i="7"/>
  <c r="Q24" i="7" s="1"/>
  <c r="Q67" i="7" s="1"/>
  <c r="P4" i="7"/>
  <c r="P24" i="7" s="1"/>
  <c r="P67" i="7" s="1"/>
  <c r="O4" i="7"/>
  <c r="O24" i="7" s="1"/>
  <c r="O67" i="7" s="1"/>
  <c r="N4" i="7"/>
  <c r="M4" i="7"/>
  <c r="L4" i="7"/>
  <c r="L24" i="7" s="1"/>
  <c r="L67" i="7" s="1"/>
  <c r="K4" i="7"/>
  <c r="J4" i="7"/>
  <c r="I4" i="7"/>
  <c r="H4" i="7"/>
  <c r="H24" i="7" s="1"/>
  <c r="H67" i="7" s="1"/>
  <c r="G4" i="7"/>
  <c r="G24" i="7" s="1"/>
  <c r="G67" i="7" s="1"/>
  <c r="F4" i="7"/>
  <c r="E4" i="7"/>
  <c r="D4" i="7"/>
  <c r="C4" i="7"/>
  <c r="A3" i="7"/>
  <c r="A2" i="7"/>
  <c r="R68" i="6"/>
  <c r="Q68" i="6"/>
  <c r="P68" i="6"/>
  <c r="O68" i="6"/>
  <c r="O69" i="6" s="1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O25" i="6"/>
  <c r="N25" i="6"/>
  <c r="N69" i="6" s="1"/>
  <c r="K25" i="6"/>
  <c r="K69" i="6" s="1"/>
  <c r="F25" i="6"/>
  <c r="F69" i="6" s="1"/>
  <c r="E25" i="6"/>
  <c r="E69" i="6" s="1"/>
  <c r="D25" i="6"/>
  <c r="D69" i="6" s="1"/>
  <c r="B5" i="6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R4" i="6"/>
  <c r="R25" i="6" s="1"/>
  <c r="R69" i="6" s="1"/>
  <c r="Q4" i="6"/>
  <c r="Q25" i="6" s="1"/>
  <c r="Q69" i="6" s="1"/>
  <c r="P4" i="6"/>
  <c r="P25" i="6" s="1"/>
  <c r="P69" i="6" s="1"/>
  <c r="O4" i="6"/>
  <c r="N4" i="6"/>
  <c r="M4" i="6"/>
  <c r="M25" i="6" s="1"/>
  <c r="M69" i="6" s="1"/>
  <c r="L4" i="6"/>
  <c r="L25" i="6" s="1"/>
  <c r="L69" i="6" s="1"/>
  <c r="K4" i="6"/>
  <c r="J4" i="6"/>
  <c r="J25" i="6" s="1"/>
  <c r="J69" i="6" s="1"/>
  <c r="I4" i="6"/>
  <c r="I25" i="6" s="1"/>
  <c r="I69" i="6" s="1"/>
  <c r="H4" i="6"/>
  <c r="H25" i="6" s="1"/>
  <c r="H69" i="6" s="1"/>
  <c r="G4" i="6"/>
  <c r="G25" i="6" s="1"/>
  <c r="G69" i="6" s="1"/>
  <c r="F4" i="6"/>
  <c r="E4" i="6"/>
  <c r="D4" i="6"/>
  <c r="C4" i="6"/>
  <c r="C25" i="6" s="1"/>
  <c r="C69" i="6" s="1"/>
  <c r="A3" i="6"/>
  <c r="A2" i="6"/>
  <c r="R69" i="5"/>
  <c r="Q69" i="5"/>
  <c r="P69" i="5"/>
  <c r="O69" i="5"/>
  <c r="N69" i="5"/>
  <c r="M69" i="5"/>
  <c r="L69" i="5"/>
  <c r="K69" i="5"/>
  <c r="J69" i="5"/>
  <c r="I69" i="5"/>
  <c r="H69" i="5"/>
  <c r="G69" i="5"/>
  <c r="F69" i="5"/>
  <c r="E69" i="5"/>
  <c r="D69" i="5"/>
  <c r="C69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68" i="5" s="1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3" i="5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32" i="5"/>
  <c r="L30" i="5"/>
  <c r="L70" i="5" s="1"/>
  <c r="I30" i="5"/>
  <c r="I70" i="5" s="1"/>
  <c r="H30" i="5"/>
  <c r="H70" i="5" s="1"/>
  <c r="G30" i="5"/>
  <c r="G70" i="5" s="1"/>
  <c r="F30" i="5"/>
  <c r="F70" i="5" s="1"/>
  <c r="D30" i="5"/>
  <c r="D70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R4" i="5"/>
  <c r="R30" i="5" s="1"/>
  <c r="R70" i="5" s="1"/>
  <c r="Q4" i="5"/>
  <c r="Q30" i="5" s="1"/>
  <c r="Q70" i="5" s="1"/>
  <c r="P4" i="5"/>
  <c r="P30" i="5" s="1"/>
  <c r="P70" i="5" s="1"/>
  <c r="O4" i="5"/>
  <c r="O30" i="5" s="1"/>
  <c r="O70" i="5" s="1"/>
  <c r="N4" i="5"/>
  <c r="N30" i="5" s="1"/>
  <c r="N70" i="5" s="1"/>
  <c r="M4" i="5"/>
  <c r="M30" i="5" s="1"/>
  <c r="M70" i="5" s="1"/>
  <c r="L4" i="5"/>
  <c r="K4" i="5"/>
  <c r="K30" i="5" s="1"/>
  <c r="K70" i="5" s="1"/>
  <c r="J4" i="5"/>
  <c r="J30" i="5" s="1"/>
  <c r="J70" i="5" s="1"/>
  <c r="I4" i="5"/>
  <c r="H4" i="5"/>
  <c r="G4" i="5"/>
  <c r="F4" i="5"/>
  <c r="E4" i="5"/>
  <c r="E30" i="5" s="1"/>
  <c r="E70" i="5" s="1"/>
  <c r="D4" i="5"/>
  <c r="C4" i="5"/>
  <c r="C30" i="5" s="1"/>
  <c r="C70" i="5" s="1"/>
  <c r="A3" i="5"/>
  <c r="A2" i="5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B46" i="4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5" i="4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N23" i="4"/>
  <c r="N70" i="4" s="1"/>
  <c r="M23" i="4"/>
  <c r="M70" i="4" s="1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5" i="4"/>
  <c r="R4" i="4"/>
  <c r="R23" i="4" s="1"/>
  <c r="R70" i="4" s="1"/>
  <c r="Q4" i="4"/>
  <c r="Q23" i="4" s="1"/>
  <c r="Q70" i="4" s="1"/>
  <c r="P4" i="4"/>
  <c r="P23" i="4" s="1"/>
  <c r="P70" i="4" s="1"/>
  <c r="O4" i="4"/>
  <c r="O23" i="4" s="1"/>
  <c r="O70" i="4" s="1"/>
  <c r="N4" i="4"/>
  <c r="M4" i="4"/>
  <c r="L4" i="4"/>
  <c r="L23" i="4" s="1"/>
  <c r="L70" i="4" s="1"/>
  <c r="K4" i="4"/>
  <c r="K23" i="4" s="1"/>
  <c r="K70" i="4" s="1"/>
  <c r="J4" i="4"/>
  <c r="J23" i="4" s="1"/>
  <c r="J70" i="4" s="1"/>
  <c r="I4" i="4"/>
  <c r="I23" i="4" s="1"/>
  <c r="I70" i="4" s="1"/>
  <c r="H4" i="4"/>
  <c r="H23" i="4" s="1"/>
  <c r="H70" i="4" s="1"/>
  <c r="G4" i="4"/>
  <c r="G23" i="4" s="1"/>
  <c r="G70" i="4" s="1"/>
  <c r="F4" i="4"/>
  <c r="F23" i="4" s="1"/>
  <c r="F70" i="4" s="1"/>
  <c r="E4" i="4"/>
  <c r="E23" i="4" s="1"/>
  <c r="E70" i="4" s="1"/>
  <c r="D4" i="4"/>
  <c r="D23" i="4" s="1"/>
  <c r="D70" i="4" s="1"/>
  <c r="C4" i="4"/>
  <c r="C23" i="4" s="1"/>
  <c r="C70" i="4" s="1"/>
  <c r="A3" i="4"/>
  <c r="A2" i="4"/>
  <c r="V73" i="3"/>
  <c r="U73" i="3"/>
  <c r="T73" i="3"/>
  <c r="S73" i="3"/>
  <c r="R73" i="3"/>
  <c r="Q73" i="3"/>
  <c r="P73" i="3"/>
  <c r="O73" i="3"/>
  <c r="N73" i="3"/>
  <c r="N74" i="3" s="1"/>
  <c r="M73" i="3"/>
  <c r="L73" i="3"/>
  <c r="K73" i="3"/>
  <c r="J73" i="3"/>
  <c r="I73" i="3"/>
  <c r="H73" i="3"/>
  <c r="G73" i="3"/>
  <c r="F73" i="3"/>
  <c r="E73" i="3"/>
  <c r="D73" i="3"/>
  <c r="C73" i="3"/>
  <c r="B52" i="3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51" i="3"/>
  <c r="B50" i="3"/>
  <c r="V48" i="3"/>
  <c r="V74" i="3" s="1"/>
  <c r="U48" i="3"/>
  <c r="U74" i="3" s="1"/>
  <c r="T48" i="3"/>
  <c r="S48" i="3"/>
  <c r="R48" i="3"/>
  <c r="Q48" i="3"/>
  <c r="Q74" i="3" s="1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29" i="3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V27" i="3"/>
  <c r="U27" i="3"/>
  <c r="Q27" i="3"/>
  <c r="P27" i="3"/>
  <c r="P74" i="3" s="1"/>
  <c r="N27" i="3"/>
  <c r="M27" i="3"/>
  <c r="M74" i="3" s="1"/>
  <c r="K27" i="3"/>
  <c r="K74" i="3" s="1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T4" i="3"/>
  <c r="T27" i="3" s="1"/>
  <c r="T74" i="3" s="1"/>
  <c r="S4" i="3"/>
  <c r="S27" i="3" s="1"/>
  <c r="S74" i="3" s="1"/>
  <c r="R4" i="3"/>
  <c r="R27" i="3" s="1"/>
  <c r="R74" i="3" s="1"/>
  <c r="Q4" i="3"/>
  <c r="P4" i="3"/>
  <c r="O4" i="3"/>
  <c r="O27" i="3" s="1"/>
  <c r="O74" i="3" s="1"/>
  <c r="N4" i="3"/>
  <c r="M4" i="3"/>
  <c r="L4" i="3"/>
  <c r="L27" i="3" s="1"/>
  <c r="L74" i="3" s="1"/>
  <c r="K4" i="3"/>
  <c r="J4" i="3"/>
  <c r="J27" i="3" s="1"/>
  <c r="J74" i="3" s="1"/>
  <c r="I4" i="3"/>
  <c r="I27" i="3" s="1"/>
  <c r="I74" i="3" s="1"/>
  <c r="H4" i="3"/>
  <c r="H27" i="3" s="1"/>
  <c r="H74" i="3" s="1"/>
  <c r="G4" i="3"/>
  <c r="G27" i="3" s="1"/>
  <c r="G74" i="3" s="1"/>
  <c r="F4" i="3"/>
  <c r="F27" i="3" s="1"/>
  <c r="F74" i="3" s="1"/>
  <c r="E4" i="3"/>
  <c r="E27" i="3" s="1"/>
  <c r="E74" i="3" s="1"/>
  <c r="D4" i="3"/>
  <c r="D27" i="3" s="1"/>
  <c r="D74" i="3" s="1"/>
  <c r="C4" i="3"/>
  <c r="C27" i="3" s="1"/>
  <c r="C74" i="3" s="1"/>
  <c r="A3" i="3"/>
  <c r="A2" i="3"/>
  <c r="G82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55" i="2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54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V28" i="2"/>
  <c r="V82" i="2" s="1"/>
  <c r="U28" i="2"/>
  <c r="U82" i="2" s="1"/>
  <c r="T28" i="2"/>
  <c r="T82" i="2" s="1"/>
  <c r="J28" i="2"/>
  <c r="J82" i="2" s="1"/>
  <c r="I28" i="2"/>
  <c r="I82" i="2" s="1"/>
  <c r="G28" i="2"/>
  <c r="F28" i="2"/>
  <c r="F82" i="2" s="1"/>
  <c r="E28" i="2"/>
  <c r="E82" i="2" s="1"/>
  <c r="D28" i="2"/>
  <c r="D82" i="2" s="1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T4" i="2"/>
  <c r="S4" i="2"/>
  <c r="S28" i="2" s="1"/>
  <c r="S82" i="2" s="1"/>
  <c r="R4" i="2"/>
  <c r="R28" i="2" s="1"/>
  <c r="R82" i="2" s="1"/>
  <c r="Q4" i="2"/>
  <c r="Q28" i="2" s="1"/>
  <c r="Q82" i="2" s="1"/>
  <c r="P4" i="2"/>
  <c r="P28" i="2" s="1"/>
  <c r="P82" i="2" s="1"/>
  <c r="O4" i="2"/>
  <c r="O28" i="2" s="1"/>
  <c r="O82" i="2" s="1"/>
  <c r="N4" i="2"/>
  <c r="N28" i="2" s="1"/>
  <c r="N82" i="2" s="1"/>
  <c r="M4" i="2"/>
  <c r="M28" i="2" s="1"/>
  <c r="M82" i="2" s="1"/>
  <c r="L4" i="2"/>
  <c r="L28" i="2" s="1"/>
  <c r="L82" i="2" s="1"/>
  <c r="K4" i="2"/>
  <c r="K28" i="2" s="1"/>
  <c r="K82" i="2" s="1"/>
  <c r="J4" i="2"/>
  <c r="H4" i="2"/>
  <c r="H28" i="2" s="1"/>
  <c r="H82" i="2" s="1"/>
  <c r="F4" i="2"/>
  <c r="E4" i="2"/>
  <c r="D4" i="2"/>
  <c r="C4" i="2"/>
  <c r="C28" i="2" s="1"/>
  <c r="C82" i="2" s="1"/>
  <c r="A3" i="2"/>
  <c r="A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82" authorId="0" shapeId="0" xr:uid="{563D2D25-1378-4259-A7A0-BA9A87F0461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82" authorId="0" shapeId="0" xr:uid="{D22F69EE-405A-45E0-B9A7-D1130D85049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4" authorId="0" shapeId="0" xr:uid="{113AEFAF-AFDB-450C-9D76-6E10DC1C489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4" authorId="0" shapeId="0" xr:uid="{A954D9E2-133F-4E74-9C91-21F232C6DE3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76556925-0F80-4408-A87E-B81C9ADE294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620D5EE8-9FB4-4797-8C60-58692D3275B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4AB51EF6-7EA0-42AE-926B-7BF04CAE5E0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BF591A6B-3F6A-48FD-91CE-10EFABBB171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<sst xmlns="http://schemas.openxmlformats.org/spreadsheetml/2006/main" count="600" uniqueCount="145">
  <si>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</si>
  <si>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</si>
  <si>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</si>
  <si>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</si>
  <si>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</si>
  <si>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</si>
  <si>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</si>
  <si>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</si>
  <si>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</si>
  <si>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</si>
  <si>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</si>
  <si>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</si>
  <si>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</si>
  <si>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</si>
  <si>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</si>
  <si>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</si>
  <si>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</si>
  <si>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</si>
  <si>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</si>
  <si>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</si>
  <si>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</si>
  <si>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</si>
  <si>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</si>
  <si>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</si>
  <si>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</si>
  <si>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</si>
  <si>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</si>
  <si>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</si>
  <si>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</si>
  <si>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الصندوق الرئيسي الى البنك الرئيسي</t>
  </si>
  <si>
    <t>من  جباية الكهرباء الى البنك كهرباء</t>
  </si>
  <si>
    <t>من الصندوق الرئيسي الى النثريات</t>
  </si>
  <si>
    <t>من  جباية المياه الى البنك مياه</t>
  </si>
  <si>
    <t>من صندوق الدينار الى البنك دينار</t>
  </si>
  <si>
    <t>من بال بي كهرباء الى البنك كهرباء</t>
  </si>
  <si>
    <t>من بال بي مياه الى البنك مياه</t>
  </si>
  <si>
    <t>المصروفات</t>
  </si>
  <si>
    <t>اجور عامل على مشروع المياه - هاشم احمد صالح ملحم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</si>
  <si>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</si>
  <si>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</si>
  <si>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</si>
  <si>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</si>
  <si>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</si>
  <si>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</si>
  <si>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>مسجل بشهر 8 / 2023</t>
  </si>
  <si>
    <t>شحن كهرباء مجاني شهر 8 . 2023 - الحالات الاجتماعية</t>
  </si>
  <si>
    <t>شحن مياه مجاني شهر 8 . 2023 - الحالات الاجتماعية</t>
  </si>
  <si>
    <t>اجور سائق سيارة جمع النفايات - يزيد عزت محمود خليلية</t>
  </si>
  <si>
    <t>اجور عامل على سيارة جمع النفايات - عدي حازم شلاش عبادي</t>
  </si>
  <si>
    <t>باقي اجور شهر 7 / 2023 - محمد بسام محمد شيخ ابراهيم</t>
  </si>
  <si>
    <t>لوازم صيانة سيارة البلدية اسوزو - كراجد الطيراوي</t>
  </si>
  <si>
    <t>اجور مهندسة عقد شهر 7 . 2023 - ماجدة محمد عبد الخالق غنام</t>
  </si>
  <si>
    <t>اثمان دروع تكريم التوجيهي 2023 - عالم الفن للطباعة والاعلام</t>
  </si>
  <si>
    <t>اجور توزيع بطاقات تكريم التوجيهي - ايهاب ناصر جوابرة</t>
  </si>
  <si>
    <t>اثمان عدادات كهرباء مسبقة الدفع - الشركة الفنية للهندسة الكهربائية</t>
  </si>
  <si>
    <t>جدولة شيكات - الملعب الرياضي - شركة بردايس للمقاولات والانشاءات</t>
  </si>
  <si>
    <t>جدولة شيكات - اعمال تاهيل طرق داخلية  - شركة كواليتي اند كونترول</t>
  </si>
  <si>
    <t>رسوم فحص سيارة اسوزو لاجراءات الترخيص</t>
  </si>
  <si>
    <t>محروقات بدل تنقل الموظف نضال ملحم  - شركة محطة كفرراعي للمحروقات</t>
  </si>
  <si>
    <t>مطبوعات للبلدية - مطبعة الديار</t>
  </si>
  <si>
    <t>شراء عدادات مياه - جدولة شيكات - فيوري تريد</t>
  </si>
  <si>
    <t>دفعة من اثمان كهرباء مطالبة خط طوباس - بلدية علار</t>
  </si>
  <si>
    <t>لوازم شبكة الكهرباء - شركة ازمير الانشائية</t>
  </si>
  <si>
    <t>الاعمال الاضافية - خط طوباس - شركة سرطبة للمقاولات العامة</t>
  </si>
  <si>
    <t>نفقات مكب النفايات - جدولة شيكات - مجلس الخدمات المشترك</t>
  </si>
  <si>
    <t>شراء مقر مبنى جمعية بيت المسنين - جمعية بيت المسنين</t>
  </si>
  <si>
    <t>دفعة من حساب تامينات البلدية - العالمية المتحدة للتامين</t>
  </si>
  <si>
    <t>اثمان اسطوانة غاز للمطبخ - حمدان محمد حمدان شيخ ابراهيم</t>
  </si>
  <si>
    <t xml:space="preserve">اشتراك كهرباء </t>
  </si>
  <si>
    <t xml:space="preserve">رسوم مخطط موقع </t>
  </si>
  <si>
    <t xml:space="preserve">اشتراك مياه </t>
  </si>
  <si>
    <t>رسوم مخطط موقع</t>
  </si>
  <si>
    <t xml:space="preserve">رسوم بناء </t>
  </si>
  <si>
    <t>استهلاك طاقة شمسية</t>
  </si>
  <si>
    <t>مبيعات مياه شهر 8 / 2023 - مجلس قروي الرامة</t>
  </si>
  <si>
    <t>لوازم صيانة شبكة الكهرباء - شركة ازمير الانشائية</t>
  </si>
  <si>
    <t>اثمان كهرباء خط طوباس - بلدية علار</t>
  </si>
  <si>
    <t>تعبيد طرق داخلية - جدولة شيكات - شركة كواليتي اند كونترول</t>
  </si>
  <si>
    <t>شراء مقر جمعية بيت المسنين الخيرية - جمعية بيت المسنين الخيرية</t>
  </si>
  <si>
    <t>رسوم مكب النفايات - جدولة شيكات - مجلس الخدمات المشترك</t>
  </si>
  <si>
    <t>استكمال تجهيز قاعة البلدية - شركة براديس للمقاولات</t>
  </si>
  <si>
    <t>تامينات البلدية - جدولة شيكات - الشركة االعالمية المتحدة للتامين</t>
  </si>
  <si>
    <t>اثمان عدادات كهرباء - جدولة شيكات - الشركة الفنية للهندسة الكهربائية</t>
  </si>
  <si>
    <t xml:space="preserve">اعمال مخطط تفصيلي منطقة حاووز صيدا -العقارية الهندسية </t>
  </si>
  <si>
    <t>محروقات بدل تنقل الموظف احمد سامي ملحم - شركة محطة كفرراعي للمحروقات</t>
  </si>
  <si>
    <t>محروقات بدل تنقل الموظف علي هاشم - شركة محطة كفرراعي للمحروقات</t>
  </si>
  <si>
    <t>محروقات بدل تنقل الموظف ساهر فيض - شركة محطة كفرراعي للمحروقات</t>
  </si>
  <si>
    <t>محروقات بدل تنقل الموظف سامي موفق - شركة محطة كفرراعي للمحروقات</t>
  </si>
  <si>
    <t>اثمان اسرة و فرش لطاقم سيارة الاسعاف - مفروشات دواني</t>
  </si>
  <si>
    <t xml:space="preserve">تنك مياه </t>
  </si>
  <si>
    <t xml:space="preserve">رسوم موقع ترسيم </t>
  </si>
  <si>
    <t>شحن كهرباء مجاني شهر 9 . 2023 - الحالات الاجتماعية</t>
  </si>
  <si>
    <t>شحن مياه مجاني شهر 9 . 2023 - الحالات الاجتماعية</t>
  </si>
  <si>
    <t>اجور عامل على سيارة جمع النفايات شهر 8 / 2023 - محمد نمر سعيد جوابرة</t>
  </si>
  <si>
    <t>تعمال تنظيفات وخدمات مناسبات البلدية - علي خالد يوسف يحيى</t>
  </si>
  <si>
    <t>اجور ديجي واعمال تصوير مناسبات في الصالة - فرح صلاح يونس يحيى</t>
  </si>
  <si>
    <t>ممبيعات كهرباء - صالة البلدية</t>
  </si>
  <si>
    <t>ايصال ملغي</t>
  </si>
  <si>
    <t>من البنك نفايات الى البنك الرئيسي</t>
  </si>
  <si>
    <t>من صندوق الدولار الى البنك دولار</t>
  </si>
  <si>
    <t>اجور مهندسة شهر 8 / 2023 - ماجدة محمد عبد الخالق غنام</t>
  </si>
  <si>
    <t>فواتير جوالات البلدية شهر 8 / 2023 - جوال</t>
  </si>
  <si>
    <t>اثمان حجر بلاط - الطرق والشوارع - شركة الوهر للصناعات الانشائية</t>
  </si>
  <si>
    <t>اقتطاعات ضريبة الدخل من رواتب الموظفين ومكافئات الاعضاء عن الاشهر 7+8 / 2023</t>
  </si>
  <si>
    <t>لوازم شبكة الكهرباء - محلات الحسين لمواد البناء</t>
  </si>
  <si>
    <t>لوازم شبكة المياه - محلات الحسين لمواد البناء</t>
  </si>
  <si>
    <t>اجور عامل على سيارة النفايات شهر 8 /2023 - يزيد عزت خليلية</t>
  </si>
  <si>
    <t>اجور عامل على سيارة النفايات شهر 8 /2023 - عدي حازم شلاش عبادي</t>
  </si>
  <si>
    <t>اشتراك كهرباء</t>
  </si>
  <si>
    <t>من البنك كهرباء الى البنك الرئيسي</t>
  </si>
  <si>
    <t>اجور تنزيل اشتال مثمرة وتوزيع اشتال - زياد عبد الفتاح حسين شلالدة</t>
  </si>
  <si>
    <t>اجور تنزيل اشتال مثمرة وتوزيع اشتال - زين الدين زياد عبد الفتاح حسين شلالدة</t>
  </si>
  <si>
    <t>اجور اعمال في الشوارع - رزق برهان فتحي شيخ ابراهيم</t>
  </si>
  <si>
    <t>اثمان بطاريات USB -  الغانم لللكترونيات</t>
  </si>
  <si>
    <t>عمولة ادارة حسابات</t>
  </si>
  <si>
    <t>اجور حداد - علي ابراهيم مرشد</t>
  </si>
  <si>
    <t>اجور لحام فلنجات عداد المياه - محطة ضخ المياه - نهاد احمد محمد ملحم</t>
  </si>
  <si>
    <t xml:space="preserve">مبيعات مياه بالتنك </t>
  </si>
  <si>
    <t>استهلاك كهرباء - مشروع المدرسة - شركة الشرقاوي للمقاولات</t>
  </si>
  <si>
    <t>استهلاك مياه - مشروع المدرسة - شركة الشرقاوي للمقاولات</t>
  </si>
  <si>
    <t>طلب معلومات</t>
  </si>
  <si>
    <t>اثمان فراش تبرد مضخة المياه - مرعي الكترووميكانيكا</t>
  </si>
  <si>
    <t>اجور نقل عداد مياه خارج المنزل - رياض يوسف محمد صبيح</t>
  </si>
  <si>
    <t>رسوم بناء</t>
  </si>
  <si>
    <t xml:space="preserve">البنوك / فلسطين المحدود </t>
  </si>
  <si>
    <t>تبرعات لصالح المدارس والصحة - وليد عبد الفتاح حاج مصطفى حرز الله</t>
  </si>
  <si>
    <t>مساهمة البلدية في مشروع المدرسة الثانوية للبنين - شركة الشرقاوي للمقاولات</t>
  </si>
  <si>
    <t>اجور عامل على مشروع التشغيل - صندوق البلديات - هاشم احمد صالح ملحم</t>
  </si>
  <si>
    <t>تنازل عن اشتراك كهرباء</t>
  </si>
  <si>
    <t>من البنك المعارف الى البنك دولار</t>
  </si>
  <si>
    <t>اقتطاعات التامين الصحي عن الاشهر 8 + 9 + / 2023 - التامين الصحي</t>
  </si>
  <si>
    <t>اجور عامل تركيب مراوح في المدارس - محمد زهير احمد يحيى</t>
  </si>
  <si>
    <t>دفعة مقدمة من راتب شهر 9 / 2023 - ساهر فياض احمد شيخ ابراهيم</t>
  </si>
  <si>
    <t xml:space="preserve">اشتراك كهرباء  + مساهمة في عمود كهرباء </t>
  </si>
  <si>
    <t>ايراد سيارة الاسعاف</t>
  </si>
  <si>
    <t>من البنك مياه الى البنك الرئيسي</t>
  </si>
  <si>
    <t>محروقات بدل تنقل الموظف وليد حسام بسيارته الخاصة - شركة محطة كفرراعي للمحروقات</t>
  </si>
  <si>
    <t>اجور 4 ايام عمل على مشروع التشغيل - الحارث اياد مروح حرز الله</t>
  </si>
  <si>
    <t>دفعة مقدمة من راتب شهر 9 / 2023 - وليد ذيب صوالحة</t>
  </si>
  <si>
    <t>اجور عامل فني ارصفة - مشروع صندوق البلديات - محمد باسم عارف جرار</t>
  </si>
  <si>
    <t>لوازم صيانة وغسيل وبناشر وزيوت اليات البلدية - شركة بوينت انيرجي</t>
  </si>
  <si>
    <t>اثمان شراشف خاصة بسيارة الاسعاف - معرض العبوشي</t>
  </si>
  <si>
    <t>اثمان طابعة واحبار - خدمات الجمهور - عالم الكمبيوتر</t>
  </si>
  <si>
    <t>اجور عامل على الشوارع والارصفة - مشروع صندوق البلديات - اسامة معزوز مروح ابو الحراذين</t>
  </si>
  <si>
    <t>اجور عامل على الشوارع والارصفة - مشروع صندوق البلديات - احمد وجيه سامي طبعوني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</si>
</sst>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0_ ;[Red]\-0\ "/>
    <numFmt numFmtId="167" formatCode="#,##0.000_ ;[Red]\-#,##0.000\ "/>
  </numFmts>
  <fonts count="15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9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4" fontId="4" fillId="2" borderId="13" xfId="0" applyNumberFormat="1" applyFont="1" applyFill="1" applyBorder="1" applyAlignment="1">
      <alignment horizontal="center"/>
    </xf>
    <xf numFmtId="165" fontId="1" fillId="2" borderId="11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164" fontId="1" fillId="2" borderId="15" xfId="0" applyNumberFormat="1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>
      <alignment horizontal="center" vertical="center"/>
    </xf>
    <xf numFmtId="164" fontId="1" fillId="2" borderId="18" xfId="0" applyNumberFormat="1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6" fontId="4" fillId="4" borderId="12" xfId="0" applyNumberFormat="1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5" fontId="6" fillId="5" borderId="23" xfId="0" applyNumberFormat="1" applyFont="1" applyFill="1" applyBorder="1" applyAlignment="1">
      <alignment horizontal="center" vertical="center"/>
    </xf>
    <xf numFmtId="165" fontId="6" fillId="5" borderId="24" xfId="0" applyNumberFormat="1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4" fontId="6" fillId="0" borderId="23" xfId="0" applyNumberFormat="1" applyFont="1" applyBorder="1" applyAlignment="1">
      <alignment horizontal="center"/>
    </xf>
    <xf numFmtId="164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23" xfId="0" applyNumberFormat="1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4" fontId="6" fillId="2" borderId="12" xfId="0" applyNumberFormat="1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4" fontId="6" fillId="0" borderId="22" xfId="0" applyNumberFormat="1" applyFont="1" applyBorder="1" applyAlignment="1">
      <alignment horizontal="center"/>
    </xf>
    <xf numFmtId="166" fontId="4" fillId="6" borderId="23" xfId="0" applyNumberFormat="1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4" fontId="4" fillId="6" borderId="13" xfId="0" applyNumberFormat="1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164" fontId="4" fillId="6" borderId="30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4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3" xfId="0" applyNumberFormat="1" applyFont="1" applyFill="1" applyBorder="1" applyAlignment="1">
      <alignment horizontal="center" vertical="center"/>
    </xf>
    <xf numFmtId="165" fontId="6" fillId="7" borderId="30" xfId="0" applyNumberFormat="1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3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4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4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4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4" fontId="6" fillId="9" borderId="23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9" xfId="0" applyNumberFormat="1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30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/>
    </xf>
    <xf numFmtId="164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4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4" fontId="4" fillId="8" borderId="12" xfId="0" applyNumberFormat="1" applyFont="1" applyFill="1" applyBorder="1" applyAlignment="1">
      <alignment horizontal="center"/>
    </xf>
    <xf numFmtId="165" fontId="4" fillId="3" borderId="12" xfId="0" applyNumberFormat="1" applyFont="1" applyFill="1" applyBorder="1" applyAlignment="1">
      <alignment horizontal="center" vertical="center"/>
    </xf>
    <xf numFmtId="165" fontId="4" fillId="4" borderId="12" xfId="0" applyNumberFormat="1" applyFont="1" applyFill="1" applyBorder="1" applyAlignment="1">
      <alignment horizontal="center" vertical="center"/>
    </xf>
    <xf numFmtId="165" fontId="0" fillId="0" borderId="0" xfId="0" applyNumberFormat="1"/>
    <xf numFmtId="164" fontId="0" fillId="0" borderId="0" xfId="0" applyNumberFormat="1"/>
    <xf numFmtId="164" fontId="6" fillId="0" borderId="0" xfId="0" applyNumberFormat="1" applyFont="1" applyAlignment="1">
      <alignment horizontal="center"/>
    </xf>
    <xf numFmtId="164" fontId="6" fillId="0" borderId="0" xfId="0" applyNumberFormat="1" applyFont="1"/>
    <xf numFmtId="0" fontId="9" fillId="0" borderId="0" xfId="0" applyFont="1"/>
    <xf numFmtId="0" fontId="11" fillId="0" borderId="0" xfId="0" applyFont="1"/>
    <xf numFmtId="165" fontId="1" fillId="2" borderId="0" xfId="0" applyNumberFormat="1" applyFont="1" applyFill="1" applyAlignment="1">
      <alignment horizontal="center" vertical="center"/>
    </xf>
    <xf numFmtId="167" fontId="1" fillId="2" borderId="12" xfId="0" applyNumberFormat="1" applyFont="1" applyFill="1" applyBorder="1" applyAlignment="1">
      <alignment horizontal="center" vertical="center"/>
    </xf>
    <xf numFmtId="167" fontId="1" fillId="2" borderId="15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3" borderId="22" xfId="0" applyNumberFormat="1" applyFont="1" applyFill="1" applyBorder="1" applyAlignment="1">
      <alignment horizontal="center" vertical="center"/>
    </xf>
    <xf numFmtId="4" fontId="4" fillId="10" borderId="13" xfId="0" applyNumberFormat="1" applyFont="1" applyFill="1" applyBorder="1" applyAlignment="1">
      <alignment horizontal="center"/>
    </xf>
    <xf numFmtId="164" fontId="4" fillId="10" borderId="23" xfId="0" applyNumberFormat="1" applyFont="1" applyFill="1" applyBorder="1" applyAlignment="1">
      <alignment horizontal="center"/>
    </xf>
    <xf numFmtId="167" fontId="6" fillId="5" borderId="18" xfId="0" applyNumberFormat="1" applyFont="1" applyFill="1" applyBorder="1" applyAlignment="1">
      <alignment horizontal="center" vertical="center"/>
    </xf>
    <xf numFmtId="167" fontId="6" fillId="5" borderId="22" xfId="0" applyNumberFormat="1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7" fontId="4" fillId="6" borderId="3" xfId="0" applyNumberFormat="1" applyFont="1" applyFill="1" applyBorder="1" applyAlignment="1">
      <alignment horizontal="center" vertical="center"/>
    </xf>
    <xf numFmtId="167" fontId="4" fillId="6" borderId="2" xfId="0" applyNumberFormat="1" applyFont="1" applyFill="1" applyBorder="1" applyAlignment="1">
      <alignment horizontal="center" vertical="center"/>
    </xf>
    <xf numFmtId="167" fontId="4" fillId="6" borderId="12" xfId="0" applyNumberFormat="1" applyFont="1" applyFill="1" applyBorder="1" applyAlignment="1">
      <alignment horizontal="center" vertical="center"/>
    </xf>
    <xf numFmtId="167" fontId="6" fillId="7" borderId="13" xfId="0" applyNumberFormat="1" applyFont="1" applyFill="1" applyBorder="1" applyAlignment="1">
      <alignment horizontal="center" vertical="center"/>
    </xf>
    <xf numFmtId="167" fontId="6" fillId="7" borderId="23" xfId="0" applyNumberFormat="1" applyFont="1" applyFill="1" applyBorder="1" applyAlignment="1">
      <alignment horizontal="center" vertical="center"/>
    </xf>
    <xf numFmtId="167" fontId="6" fillId="5" borderId="23" xfId="0" applyNumberFormat="1" applyFont="1" applyFill="1" applyBorder="1" applyAlignment="1">
      <alignment horizontal="center" vertical="center"/>
    </xf>
    <xf numFmtId="167" fontId="6" fillId="5" borderId="13" xfId="0" applyNumberFormat="1" applyFont="1" applyFill="1" applyBorder="1" applyAlignment="1">
      <alignment horizontal="center" vertical="center"/>
    </xf>
    <xf numFmtId="167" fontId="4" fillId="7" borderId="12" xfId="0" applyNumberFormat="1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5" fontId="4" fillId="3" borderId="2" xfId="0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 vertical="center"/>
    </xf>
    <xf numFmtId="167" fontId="0" fillId="0" borderId="0" xfId="0" applyNumberFormat="1"/>
    <xf numFmtId="0" fontId="1" fillId="2" borderId="0" xfId="0" applyFont="1" applyFill="1" applyAlignment="1">
      <alignment horizontal="center" vertical="center"/>
    </xf>
    <xf numFmtId="167" fontId="4" fillId="6" borderId="23" xfId="0" applyNumberFormat="1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12" xfId="1" applyNumberFormat="1" applyFont="1" applyFill="1" applyBorder="1" applyAlignment="1">
      <alignment horizontal="center" vertical="center"/>
    </xf>
    <xf numFmtId="165" fontId="1" fillId="2" borderId="11" xfId="1" applyNumberFormat="1" applyFont="1" applyFill="1" applyBorder="1" applyAlignment="1">
      <alignment horizontal="center" vertical="center"/>
    </xf>
    <xf numFmtId="165" fontId="4" fillId="2" borderId="7" xfId="1" applyNumberFormat="1" applyFont="1" applyFill="1" applyBorder="1" applyAlignment="1">
      <alignment horizontal="center" vertical="center"/>
    </xf>
    <xf numFmtId="165" fontId="4" fillId="2" borderId="11" xfId="1" applyNumberFormat="1" applyFont="1" applyFill="1" applyBorder="1" applyAlignment="1">
      <alignment horizontal="center" vertical="center"/>
    </xf>
    <xf numFmtId="164" fontId="1" fillId="2" borderId="0" xfId="1" applyNumberFormat="1" applyFont="1" applyFill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4" fontId="1" fillId="2" borderId="15" xfId="1" applyNumberFormat="1" applyFont="1" applyFill="1" applyBorder="1" applyAlignment="1">
      <alignment horizontal="center" vertical="center"/>
    </xf>
    <xf numFmtId="164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4" fontId="4" fillId="3" borderId="1" xfId="1" applyNumberFormat="1" applyFont="1" applyFill="1" applyBorder="1" applyAlignment="1">
      <alignment horizontal="center" vertical="center"/>
    </xf>
    <xf numFmtId="164" fontId="4" fillId="3" borderId="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5" fillId="5" borderId="21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164" fontId="6" fillId="5" borderId="24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0" fontId="6" fillId="5" borderId="22" xfId="1" applyFont="1" applyFill="1" applyBorder="1" applyAlignment="1">
      <alignment horizontal="center" vertical="center"/>
    </xf>
    <xf numFmtId="165" fontId="6" fillId="5" borderId="22" xfId="1" applyNumberFormat="1" applyFont="1" applyFill="1" applyBorder="1" applyAlignment="1">
      <alignment horizontal="center" vertical="center"/>
    </xf>
    <xf numFmtId="165" fontId="6" fillId="5" borderId="21" xfId="1" applyNumberFormat="1" applyFont="1" applyFill="1" applyBorder="1" applyAlignment="1">
      <alignment horizontal="center" vertical="center"/>
    </xf>
    <xf numFmtId="165" fontId="6" fillId="5" borderId="23" xfId="1" applyNumberFormat="1" applyFont="1" applyFill="1" applyBorder="1" applyAlignment="1">
      <alignment horizontal="center" vertical="center"/>
    </xf>
    <xf numFmtId="164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5" fontId="4" fillId="6" borderId="12" xfId="1" applyNumberFormat="1" applyFont="1" applyFill="1" applyBorder="1" applyAlignment="1">
      <alignment horizontal="center" vertical="center"/>
    </xf>
    <xf numFmtId="165" fontId="4" fillId="6" borderId="2" xfId="1" applyNumberFormat="1" applyFont="1" applyFill="1" applyBorder="1" applyAlignment="1">
      <alignment horizontal="center" vertical="center"/>
    </xf>
    <xf numFmtId="165" fontId="4" fillId="6" borderId="23" xfId="1" applyNumberFormat="1" applyFont="1" applyFill="1" applyBorder="1" applyAlignment="1">
      <alignment horizontal="center" vertical="center"/>
    </xf>
    <xf numFmtId="164" fontId="4" fillId="6" borderId="3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0" fontId="4" fillId="6" borderId="22" xfId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5" fontId="6" fillId="5" borderId="18" xfId="1" applyNumberFormat="1" applyFont="1" applyFill="1" applyBorder="1" applyAlignment="1">
      <alignment horizontal="center" vertical="center"/>
    </xf>
    <xf numFmtId="166" fontId="4" fillId="6" borderId="23" xfId="1" applyNumberFormat="1" applyFont="1" applyFill="1" applyBorder="1" applyAlignment="1">
      <alignment horizontal="center" vertical="center"/>
    </xf>
    <xf numFmtId="164" fontId="4" fillId="6" borderId="30" xfId="1" applyNumberFormat="1" applyFont="1" applyFill="1" applyBorder="1" applyAlignment="1">
      <alignment horizontal="center" vertical="center"/>
    </xf>
    <xf numFmtId="164" fontId="4" fillId="6" borderId="23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3" xfId="1" applyFont="1" applyFill="1" applyBorder="1" applyAlignment="1">
      <alignment horizontal="center" vertical="center"/>
    </xf>
    <xf numFmtId="0" fontId="6" fillId="7" borderId="23" xfId="1" applyFont="1" applyFill="1" applyBorder="1" applyAlignment="1">
      <alignment horizontal="center" vertical="center"/>
    </xf>
    <xf numFmtId="165" fontId="6" fillId="7" borderId="13" xfId="1" applyNumberFormat="1" applyFont="1" applyFill="1" applyBorder="1" applyAlignment="1">
      <alignment horizontal="center" vertical="center"/>
    </xf>
    <xf numFmtId="165" fontId="6" fillId="7" borderId="23" xfId="1" applyNumberFormat="1" applyFont="1" applyFill="1" applyBorder="1" applyAlignment="1">
      <alignment horizontal="center" vertical="center"/>
    </xf>
    <xf numFmtId="164" fontId="6" fillId="7" borderId="29" xfId="1" applyNumberFormat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3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5" fontId="6" fillId="5" borderId="13" xfId="1" applyNumberFormat="1" applyFont="1" applyFill="1" applyBorder="1" applyAlignment="1">
      <alignment horizontal="center" vertical="center"/>
    </xf>
    <xf numFmtId="164" fontId="6" fillId="5" borderId="29" xfId="1" applyNumberFormat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/>
    </xf>
    <xf numFmtId="164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4" fontId="4" fillId="7" borderId="1" xfId="1" applyNumberFormat="1" applyFont="1" applyFill="1" applyBorder="1" applyAlignment="1">
      <alignment horizontal="center" vertical="center"/>
    </xf>
    <xf numFmtId="164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5" fontId="4" fillId="4" borderId="12" xfId="1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center" vertical="center"/>
    </xf>
    <xf numFmtId="164" fontId="4" fillId="4" borderId="12" xfId="1" applyNumberFormat="1" applyFont="1" applyFill="1" applyBorder="1" applyAlignment="1">
      <alignment horizontal="center" vertical="center"/>
    </xf>
    <xf numFmtId="164" fontId="11" fillId="0" borderId="0" xfId="1" applyNumberFormat="1"/>
    <xf numFmtId="0" fontId="9" fillId="0" borderId="0" xfId="1" applyFont="1"/>
    <xf numFmtId="165" fontId="11" fillId="0" borderId="0" xfId="1" applyNumberFormat="1"/>
    <xf numFmtId="164" fontId="4" fillId="6" borderId="1" xfId="1" applyNumberFormat="1" applyFont="1" applyFill="1" applyBorder="1" applyAlignment="1">
      <alignment horizontal="center" vertical="center"/>
    </xf>
    <xf numFmtId="164" fontId="6" fillId="7" borderId="30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5" fontId="4" fillId="3" borderId="12" xfId="1" applyNumberFormat="1" applyFont="1" applyFill="1" applyBorder="1" applyAlignment="1">
      <alignment horizontal="center" vertical="center"/>
    </xf>
    <xf numFmtId="0" fontId="14" fillId="5" borderId="23" xfId="0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5" fontId="4" fillId="4" borderId="2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4" fontId="4" fillId="4" borderId="12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/>
    </xf>
    <xf numFmtId="164" fontId="6" fillId="5" borderId="35" xfId="1" applyNumberFormat="1" applyFont="1" applyFill="1" applyBorder="1" applyAlignment="1">
      <alignment horizontal="center" vertical="center"/>
    </xf>
    <xf numFmtId="165" fontId="6" fillId="5" borderId="16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7" fontId="3" fillId="2" borderId="11" xfId="0" applyNumberFormat="1" applyFont="1" applyFill="1" applyBorder="1" applyAlignment="1">
      <alignment horizontal="center" vertical="center"/>
    </xf>
    <xf numFmtId="167" fontId="3" fillId="2" borderId="15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7" fontId="3" fillId="2" borderId="16" xfId="0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4" borderId="3" xfId="1" applyFont="1" applyFill="1" applyBorder="1" applyAlignment="1">
      <alignment horizontal="center" vertical="center"/>
    </xf>
    <xf numFmtId="164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5" fontId="3" fillId="2" borderId="3" xfId="1" applyNumberFormat="1" applyFont="1" applyFill="1" applyBorder="1" applyAlignment="1">
      <alignment horizontal="center" vertical="center"/>
    </xf>
    <xf numFmtId="165" fontId="3" fillId="2" borderId="7" xfId="1" applyNumberFormat="1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3" fillId="2" borderId="32" xfId="1" applyNumberFormat="1" applyFont="1" applyFill="1" applyBorder="1" applyAlignment="1">
      <alignment horizontal="center" vertical="center"/>
    </xf>
    <xf numFmtId="164" fontId="3" fillId="2" borderId="15" xfId="1" applyNumberFormat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3" xfId="1" applyNumberFormat="1" applyFont="1" applyFill="1" applyBorder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3" borderId="27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33" xfId="1" applyFont="1" applyFill="1" applyBorder="1" applyAlignment="1">
      <alignment horizontal="center" vertical="center"/>
    </xf>
    <xf numFmtId="0" fontId="1" fillId="2" borderId="34" xfId="1" applyFont="1" applyFill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4" fontId="3" fillId="2" borderId="16" xfId="1" applyNumberFormat="1" applyFont="1" applyFill="1" applyBorder="1" applyAlignment="1">
      <alignment horizontal="center" vertical="center"/>
    </xf>
    <xf numFmtId="164" fontId="1" fillId="2" borderId="4" xfId="1" applyNumberFormat="1" applyFont="1" applyFill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/>
    </xf>
    <xf numFmtId="164" fontId="1" fillId="2" borderId="6" xfId="1" applyNumberFormat="1" applyFont="1" applyFill="1" applyBorder="1" applyAlignment="1">
      <alignment horizontal="center" vertical="center"/>
    </xf>
    <xf numFmtId="164" fontId="1" fillId="2" borderId="7" xfId="1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164" fontId="10" fillId="0" borderId="0" xfId="0" applyNumberFormat="1" applyFont="1" applyAlignment="1">
      <alignment horizontal="center"/>
    </xf>
    <xf numFmtId="164" fontId="3" fillId="2" borderId="16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 xr:uid="{0F0DC67D-5F26-4EA2-8B31-DBE4EA32C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9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9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9</v>
          </cell>
        </row>
        <row r="3">
          <cell r="A3">
            <v>2023</v>
          </cell>
        </row>
        <row r="70">
          <cell r="C70">
            <v>3847</v>
          </cell>
          <cell r="D70">
            <v>0</v>
          </cell>
          <cell r="E70">
            <v>9919</v>
          </cell>
          <cell r="F70">
            <v>1765</v>
          </cell>
          <cell r="H70">
            <v>18.812000000000396</v>
          </cell>
          <cell r="J70">
            <v>0</v>
          </cell>
          <cell r="K70">
            <v>25447.580000000016</v>
          </cell>
          <cell r="L70">
            <v>37183.179999999818</v>
          </cell>
          <cell r="M70">
            <v>12332.330000000016</v>
          </cell>
          <cell r="N70">
            <v>40812</v>
          </cell>
          <cell r="O70">
            <v>30972.950000000012</v>
          </cell>
          <cell r="P70">
            <v>273812.39</v>
          </cell>
          <cell r="Q70">
            <v>61368.749999999978</v>
          </cell>
          <cell r="R70">
            <v>17285</v>
          </cell>
          <cell r="S70">
            <v>20279.368999999999</v>
          </cell>
          <cell r="T70">
            <v>500.72999999999593</v>
          </cell>
        </row>
      </sheetData>
      <sheetData sheetId="1">
        <row r="82">
          <cell r="C82">
            <v>3847</v>
          </cell>
          <cell r="D82">
            <v>6695</v>
          </cell>
          <cell r="E82">
            <v>10819</v>
          </cell>
          <cell r="F82">
            <v>1765</v>
          </cell>
          <cell r="G82">
            <v>0</v>
          </cell>
          <cell r="H82">
            <v>18.812000000000396</v>
          </cell>
          <cell r="I82">
            <v>0</v>
          </cell>
          <cell r="J82">
            <v>0</v>
          </cell>
          <cell r="K82">
            <v>25447.580000000016</v>
          </cell>
          <cell r="L82">
            <v>37183.179999999818</v>
          </cell>
          <cell r="M82">
            <v>12332.330000000016</v>
          </cell>
          <cell r="N82">
            <v>40812</v>
          </cell>
          <cell r="O82">
            <v>30972.950000000012</v>
          </cell>
          <cell r="P82">
            <v>273812.39</v>
          </cell>
          <cell r="Q82">
            <v>61368.749999999978</v>
          </cell>
          <cell r="R82">
            <v>17285</v>
          </cell>
          <cell r="S82">
            <v>20279.368999999999</v>
          </cell>
          <cell r="T82">
            <v>500.72999999999593</v>
          </cell>
        </row>
      </sheetData>
      <sheetData sheetId="2">
        <row r="74">
          <cell r="C74">
            <v>1980</v>
          </cell>
          <cell r="D74">
            <v>1477</v>
          </cell>
          <cell r="E74">
            <v>0</v>
          </cell>
          <cell r="F74">
            <v>25</v>
          </cell>
          <cell r="H74">
            <v>372.61200000000042</v>
          </cell>
          <cell r="J74">
            <v>0</v>
          </cell>
          <cell r="K74">
            <v>3045.5800000000163</v>
          </cell>
          <cell r="L74">
            <v>32680.329999999813</v>
          </cell>
          <cell r="M74">
            <v>29216.330000000016</v>
          </cell>
          <cell r="N74">
            <v>40812</v>
          </cell>
          <cell r="O74">
            <v>27972.950000000012</v>
          </cell>
          <cell r="P74">
            <v>273812.39</v>
          </cell>
          <cell r="Q74">
            <v>0.59999999997671694</v>
          </cell>
          <cell r="R74">
            <v>0</v>
          </cell>
          <cell r="S74">
            <v>19029.368999999999</v>
          </cell>
          <cell r="T74">
            <v>500.72999999999593</v>
          </cell>
        </row>
      </sheetData>
      <sheetData sheetId="3">
        <row r="70">
          <cell r="C70">
            <v>280</v>
          </cell>
          <cell r="D70">
            <v>4067</v>
          </cell>
          <cell r="E70">
            <v>5150</v>
          </cell>
          <cell r="F70">
            <v>1755</v>
          </cell>
          <cell r="G70">
            <v>372.61200000000042</v>
          </cell>
          <cell r="H70">
            <v>0</v>
          </cell>
          <cell r="I70">
            <v>3045.5800000000163</v>
          </cell>
          <cell r="J70">
            <v>32680.329999999813</v>
          </cell>
          <cell r="K70">
            <v>29216.330000000016</v>
          </cell>
          <cell r="L70">
            <v>40812</v>
          </cell>
          <cell r="M70">
            <v>27972.950000000012</v>
          </cell>
          <cell r="N70">
            <v>273812.39</v>
          </cell>
          <cell r="O70">
            <v>0.59999999997671694</v>
          </cell>
          <cell r="P70">
            <v>0</v>
          </cell>
          <cell r="Q70">
            <v>19029.368999999999</v>
          </cell>
          <cell r="R70">
            <v>500.72999999999593</v>
          </cell>
        </row>
      </sheetData>
      <sheetData sheetId="4">
        <row r="70">
          <cell r="C70">
            <v>2154</v>
          </cell>
          <cell r="D70">
            <v>1962</v>
          </cell>
          <cell r="E70">
            <v>11528</v>
          </cell>
          <cell r="F70">
            <v>2420</v>
          </cell>
          <cell r="G70">
            <v>372.61200000000042</v>
          </cell>
          <cell r="H70">
            <v>0</v>
          </cell>
          <cell r="I70">
            <v>-5891.9299999999839</v>
          </cell>
          <cell r="J70">
            <v>27424.329999999813</v>
          </cell>
          <cell r="K70">
            <v>14192.330000000016</v>
          </cell>
          <cell r="L70">
            <v>40812</v>
          </cell>
          <cell r="M70">
            <v>20572.950000000012</v>
          </cell>
          <cell r="N70">
            <v>273812.39</v>
          </cell>
          <cell r="O70">
            <v>0.59999999997671694</v>
          </cell>
          <cell r="P70">
            <v>0</v>
          </cell>
          <cell r="Q70">
            <v>19029.368999999999</v>
          </cell>
          <cell r="R70">
            <v>500.72999999999593</v>
          </cell>
        </row>
      </sheetData>
      <sheetData sheetId="5">
        <row r="69">
          <cell r="C69">
            <v>-786</v>
          </cell>
          <cell r="D69">
            <v>4577</v>
          </cell>
          <cell r="E69">
            <v>0</v>
          </cell>
          <cell r="F69">
            <v>295</v>
          </cell>
          <cell r="G69">
            <v>-7.3879999999995789</v>
          </cell>
          <cell r="H69">
            <v>0</v>
          </cell>
          <cell r="I69">
            <v>3410.8500000000158</v>
          </cell>
          <cell r="J69">
            <v>36232.219999999812</v>
          </cell>
          <cell r="K69">
            <v>18992.330000000016</v>
          </cell>
          <cell r="L69">
            <v>40812</v>
          </cell>
          <cell r="M69">
            <v>20572.950000000012</v>
          </cell>
          <cell r="N69">
            <v>273812.39</v>
          </cell>
          <cell r="O69">
            <v>0.59999999997671694</v>
          </cell>
          <cell r="P69">
            <v>0</v>
          </cell>
          <cell r="Q69">
            <v>19409.368999999999</v>
          </cell>
          <cell r="R69">
            <v>500.72999999999593</v>
          </cell>
        </row>
      </sheetData>
      <sheetData sheetId="6"/>
      <sheetData sheetId="7">
        <row r="70">
          <cell r="C70">
            <v>-936</v>
          </cell>
          <cell r="D70">
            <v>4577</v>
          </cell>
          <cell r="E70">
            <v>5813</v>
          </cell>
          <cell r="F70">
            <v>4102</v>
          </cell>
          <cell r="G70" t="e">
            <v>#REF!</v>
          </cell>
          <cell r="H70">
            <v>-7.3879999999995789</v>
          </cell>
          <cell r="I70">
            <v>0</v>
          </cell>
          <cell r="J70">
            <v>0</v>
          </cell>
          <cell r="K70">
            <v>4508.7000000000162</v>
          </cell>
          <cell r="L70">
            <v>36232.219999999812</v>
          </cell>
          <cell r="M70">
            <v>18992.330000000016</v>
          </cell>
          <cell r="N70">
            <v>40812</v>
          </cell>
          <cell r="O70">
            <v>20572.950000000012</v>
          </cell>
          <cell r="P70">
            <v>273812.39</v>
          </cell>
          <cell r="Q70">
            <v>0.59999999997671694</v>
          </cell>
          <cell r="R70">
            <v>0</v>
          </cell>
          <cell r="S70">
            <v>19409.368999999999</v>
          </cell>
          <cell r="T70">
            <v>500.72999999999593</v>
          </cell>
          <cell r="U70" t="e">
            <v>#REF!</v>
          </cell>
          <cell r="V70" t="e">
            <v>#REF!</v>
          </cell>
        </row>
      </sheetData>
      <sheetData sheetId="8">
        <row r="66">
          <cell r="C66">
            <v>3164</v>
          </cell>
          <cell r="D66">
            <v>1077</v>
          </cell>
          <cell r="E66">
            <v>11523</v>
          </cell>
          <cell r="F66">
            <v>6237</v>
          </cell>
          <cell r="H66">
            <v>-7.3879999999995789</v>
          </cell>
          <cell r="J66">
            <v>0</v>
          </cell>
          <cell r="K66">
            <v>1508.7000000000162</v>
          </cell>
          <cell r="L66">
            <v>36232.219999999812</v>
          </cell>
          <cell r="M66">
            <v>18992.330000000016</v>
          </cell>
          <cell r="N66">
            <v>40812</v>
          </cell>
          <cell r="O66">
            <v>20572.950000000012</v>
          </cell>
          <cell r="P66">
            <v>298812.39</v>
          </cell>
          <cell r="Q66">
            <v>0.59999999997671694</v>
          </cell>
          <cell r="R66">
            <v>0</v>
          </cell>
          <cell r="S66">
            <v>19409.368999999999</v>
          </cell>
          <cell r="T66">
            <v>-8157.3100000000049</v>
          </cell>
        </row>
      </sheetData>
      <sheetData sheetId="9">
        <row r="64">
          <cell r="C64">
            <v>4354</v>
          </cell>
          <cell r="D64">
            <v>1942</v>
          </cell>
          <cell r="E64">
            <v>0</v>
          </cell>
          <cell r="F64">
            <v>0</v>
          </cell>
          <cell r="G64">
            <v>-7.3879999999995789</v>
          </cell>
          <cell r="H64">
            <v>0</v>
          </cell>
          <cell r="I64">
            <v>1508.7000000000162</v>
          </cell>
          <cell r="J64">
            <v>55985.219999999812</v>
          </cell>
          <cell r="K64">
            <v>27134.330000000016</v>
          </cell>
          <cell r="L64">
            <v>40812</v>
          </cell>
          <cell r="M64">
            <v>20572.950000000012</v>
          </cell>
          <cell r="N64">
            <v>265341.15000000002</v>
          </cell>
          <cell r="O64">
            <v>0.59999999997671694</v>
          </cell>
          <cell r="P64">
            <v>0</v>
          </cell>
          <cell r="Q64">
            <v>19409.368999999999</v>
          </cell>
          <cell r="R64">
            <v>500.72999999999593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58"/>
  <sheetViews>
    <sheetView rightToLeft="1" topLeftCell="A58" workbookViewId="0">
      <selection activeCell="A17" sqref="A17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101" customWidth="1"/>
    <col min="5" max="6" width="7.28515625" style="101" customWidth="1"/>
    <col min="7" max="7" width="7.7109375" style="101" hidden="1" customWidth="1"/>
    <col min="8" max="8" width="9.28515625" style="132" customWidth="1"/>
    <col min="9" max="9" width="9.28515625" style="132" hidden="1" customWidth="1"/>
    <col min="10" max="10" width="9.28515625" style="101" customWidth="1"/>
    <col min="11" max="11" width="11" style="102" customWidth="1"/>
    <col min="12" max="13" width="10.42578125" style="102" customWidth="1"/>
    <col min="14" max="14" width="10.140625" style="102" customWidth="1"/>
    <col min="15" max="15" width="11" style="102" customWidth="1"/>
    <col min="16" max="16" width="9.42578125" style="103" bestFit="1" customWidth="1"/>
    <col min="17" max="18" width="8.85546875" style="102" customWidth="1"/>
    <col min="19" max="19" width="10.28515625" style="132" customWidth="1"/>
    <col min="20" max="20" width="9.7109375" style="102" customWidth="1"/>
    <col min="21" max="21" width="8.42578125" hidden="1" customWidth="1"/>
    <col min="22" max="22" width="10.42578125" style="104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</v>
      </c>
      <c r="B1" s="228" t="s">
        <v>0</v>
      </c>
      <c r="C1" s="229"/>
      <c r="D1" s="229"/>
      <c r="E1" s="229"/>
      <c r="F1" s="229"/>
      <c r="G1" s="229"/>
      <c r="H1" s="230"/>
      <c r="I1" s="231"/>
      <c r="J1" s="107"/>
      <c r="K1" s="232" t="s">
        <v>1</v>
      </c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9</v>
      </c>
      <c r="B2" s="235" t="s">
        <v>2</v>
      </c>
      <c r="C2" s="237" t="s">
        <v>3</v>
      </c>
      <c r="D2" s="239" t="s">
        <v>4</v>
      </c>
      <c r="E2" s="239"/>
      <c r="F2" s="240"/>
      <c r="G2" s="241"/>
      <c r="H2" s="242" t="s">
        <v>5</v>
      </c>
      <c r="I2" s="242" t="s">
        <v>6</v>
      </c>
      <c r="J2" s="244" t="s">
        <v>6</v>
      </c>
      <c r="K2" s="246" t="s">
        <v>4</v>
      </c>
      <c r="L2" s="247"/>
      <c r="M2" s="247"/>
      <c r="N2" s="247"/>
      <c r="O2" s="247"/>
      <c r="P2" s="247"/>
      <c r="Q2" s="247"/>
      <c r="R2" s="248"/>
      <c r="S2" s="108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36"/>
      <c r="C3" s="238"/>
      <c r="D3" s="9" t="s">
        <v>9</v>
      </c>
      <c r="E3" s="10" t="s">
        <v>10</v>
      </c>
      <c r="F3" s="11" t="s">
        <v>11</v>
      </c>
      <c r="G3" s="12" t="s">
        <v>12</v>
      </c>
      <c r="H3" s="243"/>
      <c r="I3" s="243"/>
      <c r="J3" s="245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9" t="s">
        <v>21</v>
      </c>
      <c r="T3" s="16" t="s">
        <v>21</v>
      </c>
      <c r="U3" s="17" t="s">
        <v>21</v>
      </c>
      <c r="V3" s="18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19"/>
      <c r="B4" s="20">
        <v>1195</v>
      </c>
      <c r="C4" s="21">
        <f>'[1]1'!C70</f>
        <v>3847</v>
      </c>
      <c r="D4" s="21">
        <f>'[1]1'!D70</f>
        <v>0</v>
      </c>
      <c r="E4" s="110">
        <f>'[1]1'!E70</f>
        <v>9919</v>
      </c>
      <c r="F4" s="21">
        <f>'[1]1'!F70</f>
        <v>1765</v>
      </c>
      <c r="G4" s="111"/>
      <c r="H4" s="112">
        <f>'[1]1'!H70</f>
        <v>18.812000000000396</v>
      </c>
      <c r="I4" s="42">
        <v>0</v>
      </c>
      <c r="J4" s="99">
        <f>'[1]1'!J70</f>
        <v>0</v>
      </c>
      <c r="K4" s="43">
        <f>'[1]1'!K70</f>
        <v>25447.580000000016</v>
      </c>
      <c r="L4" s="112">
        <f>'[1]1'!L70</f>
        <v>37183.179999999818</v>
      </c>
      <c r="M4" s="22">
        <f>'[1]1'!M70</f>
        <v>12332.330000000016</v>
      </c>
      <c r="N4" s="43">
        <f>'[1]1'!N70</f>
        <v>40812</v>
      </c>
      <c r="O4" s="42">
        <f>'[1]1'!O70</f>
        <v>30972.950000000012</v>
      </c>
      <c r="P4" s="22">
        <f>'[1]1'!P70</f>
        <v>273812.39</v>
      </c>
      <c r="Q4" s="113">
        <f>'[1]1'!Q70</f>
        <v>61368.749999999978</v>
      </c>
      <c r="R4" s="112">
        <f>'[1]1'!R70</f>
        <v>17285</v>
      </c>
      <c r="S4" s="22">
        <f>'[1]1'!S70</f>
        <v>20279.368999999999</v>
      </c>
      <c r="T4" s="22">
        <f>'[1]1'!T70</f>
        <v>500.72999999999593</v>
      </c>
      <c r="U4" s="114">
        <v>0</v>
      </c>
      <c r="V4" s="115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4" t="s">
        <v>69</v>
      </c>
      <c r="B5" s="25">
        <f>B4+1</f>
        <v>1196</v>
      </c>
      <c r="C5" s="26"/>
      <c r="D5" s="27">
        <v>182</v>
      </c>
      <c r="E5" s="28"/>
      <c r="F5" s="29"/>
      <c r="G5" s="30"/>
      <c r="H5" s="31"/>
      <c r="I5" s="116"/>
      <c r="J5" s="117"/>
      <c r="K5" s="34"/>
      <c r="L5" s="31"/>
      <c r="M5" s="33"/>
      <c r="N5" s="34"/>
      <c r="O5" s="32"/>
      <c r="P5" s="33"/>
      <c r="Q5" s="35"/>
      <c r="R5" s="31"/>
      <c r="S5" s="117"/>
      <c r="T5" s="33"/>
      <c r="U5" s="36"/>
      <c r="V5" s="37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4" t="s">
        <v>68</v>
      </c>
      <c r="B6" s="25">
        <f t="shared" ref="B6:B27" si="0">B5+1</f>
        <v>1197</v>
      </c>
      <c r="C6" s="26"/>
      <c r="D6" s="27">
        <v>1295</v>
      </c>
      <c r="E6" s="28"/>
      <c r="F6" s="29"/>
      <c r="G6" s="30"/>
      <c r="H6" s="31"/>
      <c r="I6" s="116"/>
      <c r="J6" s="117"/>
      <c r="K6" s="34"/>
      <c r="L6" s="31"/>
      <c r="M6" s="33"/>
      <c r="N6" s="34"/>
      <c r="O6" s="32"/>
      <c r="P6" s="33"/>
      <c r="Q6" s="35"/>
      <c r="R6" s="31"/>
      <c r="S6" s="117"/>
      <c r="T6" s="33"/>
      <c r="U6" s="36"/>
      <c r="V6" s="37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4" t="s">
        <v>70</v>
      </c>
      <c r="B7" s="25">
        <f t="shared" si="0"/>
        <v>1198</v>
      </c>
      <c r="C7" s="26"/>
      <c r="D7" s="27">
        <v>1450</v>
      </c>
      <c r="E7" s="28"/>
      <c r="F7" s="29"/>
      <c r="G7" s="30"/>
      <c r="H7" s="31"/>
      <c r="I7" s="116"/>
      <c r="J7" s="117"/>
      <c r="K7" s="34"/>
      <c r="L7" s="31"/>
      <c r="M7" s="33"/>
      <c r="N7" s="34"/>
      <c r="O7" s="32"/>
      <c r="P7" s="33"/>
      <c r="Q7" s="35"/>
      <c r="R7" s="31"/>
      <c r="S7" s="117"/>
      <c r="T7" s="33"/>
      <c r="U7" s="36"/>
      <c r="V7" s="37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4" t="s">
        <v>72</v>
      </c>
      <c r="B8" s="25">
        <f t="shared" si="0"/>
        <v>1199</v>
      </c>
      <c r="C8" s="26"/>
      <c r="D8" s="27">
        <v>3586</v>
      </c>
      <c r="E8" s="28"/>
      <c r="F8" s="29"/>
      <c r="G8" s="30"/>
      <c r="H8" s="31"/>
      <c r="I8" s="116"/>
      <c r="J8" s="117"/>
      <c r="K8" s="34"/>
      <c r="L8" s="31"/>
      <c r="M8" s="33"/>
      <c r="N8" s="34"/>
      <c r="O8" s="32"/>
      <c r="P8" s="33"/>
      <c r="Q8" s="35"/>
      <c r="R8" s="31"/>
      <c r="S8" s="117"/>
      <c r="T8" s="33"/>
      <c r="U8" s="36"/>
      <c r="V8" s="37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4" t="s">
        <v>71</v>
      </c>
      <c r="B9" s="25">
        <f t="shared" si="0"/>
        <v>1200</v>
      </c>
      <c r="C9" s="26"/>
      <c r="D9" s="27">
        <v>182</v>
      </c>
      <c r="E9" s="28"/>
      <c r="F9" s="29"/>
      <c r="G9" s="30"/>
      <c r="H9" s="31"/>
      <c r="I9" s="116"/>
      <c r="J9" s="117"/>
      <c r="K9" s="34"/>
      <c r="L9" s="31"/>
      <c r="M9" s="33"/>
      <c r="N9" s="34"/>
      <c r="O9" s="32"/>
      <c r="P9" s="33"/>
      <c r="Q9" s="35"/>
      <c r="R9" s="31"/>
      <c r="S9" s="117"/>
      <c r="T9" s="33"/>
      <c r="U9" s="36"/>
      <c r="V9" s="37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4" t="s">
        <v>44</v>
      </c>
      <c r="B10" s="25">
        <f t="shared" si="0"/>
        <v>1201</v>
      </c>
      <c r="C10" s="26"/>
      <c r="D10" s="27"/>
      <c r="E10" s="28"/>
      <c r="F10" s="29"/>
      <c r="G10" s="30"/>
      <c r="H10" s="31"/>
      <c r="I10" s="116"/>
      <c r="J10" s="117"/>
      <c r="K10" s="34"/>
      <c r="L10" s="31"/>
      <c r="M10" s="33"/>
      <c r="N10" s="34"/>
      <c r="O10" s="32"/>
      <c r="P10" s="33"/>
      <c r="Q10" s="35"/>
      <c r="R10" s="31"/>
      <c r="S10" s="117"/>
      <c r="T10" s="33"/>
      <c r="U10" s="36"/>
      <c r="V10" s="37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4" t="s">
        <v>73</v>
      </c>
      <c r="B11" s="25">
        <f t="shared" si="0"/>
        <v>1202</v>
      </c>
      <c r="C11" s="26"/>
      <c r="D11" s="27"/>
      <c r="E11" s="28">
        <v>900</v>
      </c>
      <c r="F11" s="29"/>
      <c r="G11" s="30"/>
      <c r="H11" s="31"/>
      <c r="I11" s="116"/>
      <c r="J11" s="117"/>
      <c r="K11" s="34"/>
      <c r="L11" s="31"/>
      <c r="M11" s="33"/>
      <c r="N11" s="34"/>
      <c r="O11" s="32"/>
      <c r="P11" s="33"/>
      <c r="Q11" s="35"/>
      <c r="R11" s="31"/>
      <c r="S11" s="117"/>
      <c r="T11" s="33"/>
      <c r="U11" s="36"/>
      <c r="V11" s="37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4"/>
      <c r="B12" s="25">
        <f t="shared" si="0"/>
        <v>1203</v>
      </c>
      <c r="C12" s="26"/>
      <c r="D12" s="27"/>
      <c r="E12" s="28"/>
      <c r="F12" s="29"/>
      <c r="G12" s="30"/>
      <c r="H12" s="31"/>
      <c r="I12" s="116"/>
      <c r="J12" s="117"/>
      <c r="K12" s="34"/>
      <c r="L12" s="31"/>
      <c r="M12" s="33"/>
      <c r="N12" s="34"/>
      <c r="O12" s="32"/>
      <c r="P12" s="33"/>
      <c r="Q12" s="35"/>
      <c r="R12" s="31"/>
      <c r="S12" s="117"/>
      <c r="T12" s="33"/>
      <c r="U12" s="36"/>
      <c r="V12" s="37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4"/>
      <c r="B13" s="25">
        <f t="shared" si="0"/>
        <v>1204</v>
      </c>
      <c r="C13" s="26"/>
      <c r="D13" s="27"/>
      <c r="E13" s="28"/>
      <c r="F13" s="29"/>
      <c r="G13" s="30"/>
      <c r="H13" s="31"/>
      <c r="I13" s="116"/>
      <c r="J13" s="117"/>
      <c r="K13" s="34"/>
      <c r="L13" s="31"/>
      <c r="M13" s="33"/>
      <c r="N13" s="34"/>
      <c r="O13" s="32"/>
      <c r="P13" s="33"/>
      <c r="Q13" s="35"/>
      <c r="R13" s="31"/>
      <c r="S13" s="117"/>
      <c r="T13" s="33"/>
      <c r="U13" s="36"/>
      <c r="V13" s="37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4"/>
      <c r="B14" s="25">
        <f t="shared" si="0"/>
        <v>1205</v>
      </c>
      <c r="C14" s="26"/>
      <c r="D14" s="27"/>
      <c r="E14" s="28"/>
      <c r="F14" s="29"/>
      <c r="G14" s="30"/>
      <c r="H14" s="31"/>
      <c r="I14" s="116"/>
      <c r="J14" s="117"/>
      <c r="K14" s="34"/>
      <c r="L14" s="31"/>
      <c r="M14" s="33"/>
      <c r="N14" s="34"/>
      <c r="O14" s="32"/>
      <c r="P14" s="33"/>
      <c r="Q14" s="35"/>
      <c r="R14" s="31"/>
      <c r="S14" s="117"/>
      <c r="T14" s="33"/>
      <c r="U14" s="36"/>
      <c r="V14" s="37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4"/>
      <c r="B15" s="25">
        <f t="shared" si="0"/>
        <v>1206</v>
      </c>
      <c r="C15" s="26"/>
      <c r="D15" s="27"/>
      <c r="E15" s="28"/>
      <c r="F15" s="29"/>
      <c r="G15" s="30"/>
      <c r="H15" s="31"/>
      <c r="I15" s="116"/>
      <c r="J15" s="117"/>
      <c r="K15" s="34"/>
      <c r="L15" s="31"/>
      <c r="M15" s="33"/>
      <c r="N15" s="34"/>
      <c r="O15" s="32"/>
      <c r="P15" s="33"/>
      <c r="Q15" s="35"/>
      <c r="R15" s="31"/>
      <c r="S15" s="117"/>
      <c r="T15" s="33"/>
      <c r="U15" s="36"/>
      <c r="V15" s="37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4"/>
      <c r="B16" s="25">
        <f t="shared" si="0"/>
        <v>1207</v>
      </c>
      <c r="C16" s="26"/>
      <c r="D16" s="27"/>
      <c r="E16" s="28"/>
      <c r="F16" s="29"/>
      <c r="G16" s="30"/>
      <c r="H16" s="31"/>
      <c r="I16" s="116"/>
      <c r="J16" s="117"/>
      <c r="K16" s="34"/>
      <c r="L16" s="31"/>
      <c r="M16" s="33"/>
      <c r="N16" s="34"/>
      <c r="O16" s="32"/>
      <c r="P16" s="33"/>
      <c r="Q16" s="35"/>
      <c r="R16" s="31"/>
      <c r="S16" s="117"/>
      <c r="T16" s="33"/>
      <c r="U16" s="36"/>
      <c r="V16" s="37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4"/>
      <c r="B17" s="25">
        <f t="shared" si="0"/>
        <v>1208</v>
      </c>
      <c r="C17" s="26"/>
      <c r="D17" s="27"/>
      <c r="E17" s="28"/>
      <c r="F17" s="29"/>
      <c r="G17" s="30"/>
      <c r="H17" s="31"/>
      <c r="I17" s="116"/>
      <c r="J17" s="117"/>
      <c r="K17" s="34"/>
      <c r="L17" s="31"/>
      <c r="M17" s="33"/>
      <c r="N17" s="34"/>
      <c r="O17" s="32"/>
      <c r="P17" s="33"/>
      <c r="Q17" s="35"/>
      <c r="R17" s="31"/>
      <c r="S17" s="117"/>
      <c r="T17" s="33"/>
      <c r="U17" s="36"/>
      <c r="V17" s="37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4"/>
      <c r="B18" s="25">
        <f t="shared" si="0"/>
        <v>1209</v>
      </c>
      <c r="C18" s="26"/>
      <c r="D18" s="27"/>
      <c r="E18" s="28"/>
      <c r="F18" s="29"/>
      <c r="G18" s="30"/>
      <c r="H18" s="31"/>
      <c r="I18" s="116"/>
      <c r="J18" s="117"/>
      <c r="K18" s="34"/>
      <c r="L18" s="31"/>
      <c r="M18" s="33"/>
      <c r="N18" s="34"/>
      <c r="O18" s="32"/>
      <c r="P18" s="33"/>
      <c r="Q18" s="35"/>
      <c r="R18" s="31"/>
      <c r="S18" s="117"/>
      <c r="T18" s="33"/>
      <c r="U18" s="36"/>
      <c r="V18" s="37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4"/>
      <c r="B19" s="25">
        <f t="shared" si="0"/>
        <v>1210</v>
      </c>
      <c r="C19" s="26"/>
      <c r="D19" s="27"/>
      <c r="E19" s="28"/>
      <c r="F19" s="29"/>
      <c r="G19" s="30"/>
      <c r="H19" s="31"/>
      <c r="I19" s="116"/>
      <c r="J19" s="117"/>
      <c r="K19" s="34"/>
      <c r="L19" s="31"/>
      <c r="M19" s="33"/>
      <c r="N19" s="34"/>
      <c r="O19" s="32"/>
      <c r="P19" s="33"/>
      <c r="Q19" s="35"/>
      <c r="R19" s="31"/>
      <c r="S19" s="117"/>
      <c r="T19" s="33"/>
      <c r="U19" s="36"/>
      <c r="V19" s="37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4"/>
      <c r="B20" s="25">
        <f t="shared" si="0"/>
        <v>1211</v>
      </c>
      <c r="C20" s="26"/>
      <c r="D20" s="27"/>
      <c r="E20" s="28"/>
      <c r="F20" s="29"/>
      <c r="G20" s="30"/>
      <c r="H20" s="31"/>
      <c r="I20" s="116"/>
      <c r="J20" s="117"/>
      <c r="K20" s="34"/>
      <c r="L20" s="31"/>
      <c r="M20" s="33"/>
      <c r="N20" s="34"/>
      <c r="O20" s="32"/>
      <c r="P20" s="33"/>
      <c r="Q20" s="35"/>
      <c r="R20" s="31"/>
      <c r="S20" s="117"/>
      <c r="T20" s="33"/>
      <c r="U20" s="36"/>
      <c r="V20" s="37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4"/>
      <c r="B21" s="25">
        <f t="shared" si="0"/>
        <v>1212</v>
      </c>
      <c r="C21" s="26"/>
      <c r="D21" s="27"/>
      <c r="E21" s="28"/>
      <c r="F21" s="29"/>
      <c r="G21" s="30"/>
      <c r="H21" s="31"/>
      <c r="I21" s="116"/>
      <c r="J21" s="117"/>
      <c r="K21" s="34"/>
      <c r="L21" s="31"/>
      <c r="M21" s="33"/>
      <c r="N21" s="34"/>
      <c r="O21" s="32"/>
      <c r="P21" s="33"/>
      <c r="Q21" s="35"/>
      <c r="R21" s="31"/>
      <c r="S21" s="117"/>
      <c r="T21" s="33"/>
      <c r="U21" s="36"/>
      <c r="V21" s="37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4" t="s">
        <v>23</v>
      </c>
      <c r="B22" s="25">
        <f t="shared" si="0"/>
        <v>1213</v>
      </c>
      <c r="C22" s="26"/>
      <c r="D22" s="27"/>
      <c r="E22" s="28"/>
      <c r="F22" s="29"/>
      <c r="G22" s="30"/>
      <c r="H22" s="31"/>
      <c r="I22" s="116"/>
      <c r="J22" s="117"/>
      <c r="K22" s="34"/>
      <c r="L22" s="31"/>
      <c r="M22" s="33"/>
      <c r="N22" s="34"/>
      <c r="O22" s="32"/>
      <c r="P22" s="33"/>
      <c r="Q22" s="35"/>
      <c r="R22" s="31"/>
      <c r="S22" s="117"/>
      <c r="T22" s="33"/>
      <c r="U22" s="36"/>
      <c r="V22" s="37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4" t="s">
        <v>23</v>
      </c>
      <c r="B23" s="25">
        <f t="shared" si="0"/>
        <v>1214</v>
      </c>
      <c r="C23" s="26"/>
      <c r="D23" s="27"/>
      <c r="E23" s="28"/>
      <c r="F23" s="29"/>
      <c r="G23" s="30"/>
      <c r="H23" s="31"/>
      <c r="I23" s="116"/>
      <c r="J23" s="117"/>
      <c r="K23" s="34"/>
      <c r="L23" s="31"/>
      <c r="M23" s="33"/>
      <c r="N23" s="34"/>
      <c r="O23" s="32"/>
      <c r="P23" s="33"/>
      <c r="Q23" s="35"/>
      <c r="R23" s="31"/>
      <c r="S23" s="117"/>
      <c r="T23" s="33"/>
      <c r="U23" s="36"/>
      <c r="V23" s="37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4" t="s">
        <v>24</v>
      </c>
      <c r="B24" s="25">
        <f t="shared" si="0"/>
        <v>1215</v>
      </c>
      <c r="C24" s="26"/>
      <c r="D24" s="27"/>
      <c r="E24" s="28"/>
      <c r="F24" s="29"/>
      <c r="G24" s="30"/>
      <c r="H24" s="118"/>
      <c r="I24" s="116"/>
      <c r="J24" s="27"/>
      <c r="K24" s="34"/>
      <c r="L24" s="31"/>
      <c r="M24" s="33"/>
      <c r="N24" s="34"/>
      <c r="O24" s="32"/>
      <c r="P24" s="33"/>
      <c r="Q24" s="35"/>
      <c r="R24" s="31"/>
      <c r="S24" s="117"/>
      <c r="T24" s="33"/>
      <c r="U24" s="36"/>
      <c r="V24" s="37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4" t="s">
        <v>25</v>
      </c>
      <c r="B25" s="25">
        <f t="shared" si="0"/>
        <v>1216</v>
      </c>
      <c r="C25" s="26"/>
      <c r="D25" s="27"/>
      <c r="E25" s="28"/>
      <c r="F25" s="29"/>
      <c r="G25" s="30"/>
      <c r="H25" s="118"/>
      <c r="I25" s="116"/>
      <c r="J25" s="27"/>
      <c r="K25" s="34"/>
      <c r="L25" s="31"/>
      <c r="M25" s="33"/>
      <c r="N25" s="34"/>
      <c r="O25" s="32"/>
      <c r="P25" s="33"/>
      <c r="Q25" s="35"/>
      <c r="R25" s="31"/>
      <c r="S25" s="117"/>
      <c r="T25" s="33"/>
      <c r="U25" s="36"/>
      <c r="V25" s="37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4" t="s">
        <v>26</v>
      </c>
      <c r="B26" s="25">
        <f t="shared" si="0"/>
        <v>1217</v>
      </c>
      <c r="C26" s="26"/>
      <c r="D26" s="27"/>
      <c r="E26" s="28"/>
      <c r="F26" s="29"/>
      <c r="G26" s="30"/>
      <c r="H26" s="118"/>
      <c r="I26" s="116"/>
      <c r="J26" s="27"/>
      <c r="K26" s="34"/>
      <c r="L26" s="31"/>
      <c r="M26" s="33"/>
      <c r="N26" s="34"/>
      <c r="O26" s="32"/>
      <c r="P26" s="33"/>
      <c r="Q26" s="35"/>
      <c r="R26" s="31"/>
      <c r="S26" s="117"/>
      <c r="T26" s="33"/>
      <c r="U26" s="36"/>
      <c r="V26" s="37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4"/>
      <c r="B27" s="25">
        <f t="shared" si="0"/>
        <v>1218</v>
      </c>
      <c r="C27" s="26"/>
      <c r="D27" s="27"/>
      <c r="E27" s="28"/>
      <c r="F27" s="29"/>
      <c r="G27" s="30"/>
      <c r="H27" s="118"/>
      <c r="I27" s="116"/>
      <c r="J27" s="27"/>
      <c r="K27" s="34"/>
      <c r="L27" s="31"/>
      <c r="M27" s="33"/>
      <c r="N27" s="34"/>
      <c r="O27" s="32"/>
      <c r="P27" s="33"/>
      <c r="Q27" s="38"/>
      <c r="R27" s="31"/>
      <c r="S27" s="117"/>
      <c r="T27" s="33"/>
      <c r="U27" s="36"/>
      <c r="V27" s="37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221" t="s">
        <v>27</v>
      </c>
      <c r="B28" s="222"/>
      <c r="C28" s="39">
        <f t="shared" ref="C28:V28" si="1">SUM(C4:C27)</f>
        <v>3847</v>
      </c>
      <c r="D28" s="39">
        <f t="shared" si="1"/>
        <v>6695</v>
      </c>
      <c r="E28" s="40">
        <f t="shared" si="1"/>
        <v>10819</v>
      </c>
      <c r="F28" s="39">
        <f t="shared" si="1"/>
        <v>1765</v>
      </c>
      <c r="G28" s="41">
        <f t="shared" si="1"/>
        <v>0</v>
      </c>
      <c r="H28" s="39">
        <f t="shared" si="1"/>
        <v>18.812000000000396</v>
      </c>
      <c r="I28" s="40">
        <f t="shared" si="1"/>
        <v>0</v>
      </c>
      <c r="J28" s="99">
        <f t="shared" si="1"/>
        <v>0</v>
      </c>
      <c r="K28" s="43">
        <f t="shared" si="1"/>
        <v>25447.580000000016</v>
      </c>
      <c r="L28" s="22">
        <f t="shared" si="1"/>
        <v>37183.179999999818</v>
      </c>
      <c r="M28" s="39">
        <f t="shared" si="1"/>
        <v>12332.330000000016</v>
      </c>
      <c r="N28" s="39">
        <f t="shared" si="1"/>
        <v>40812</v>
      </c>
      <c r="O28" s="40">
        <f t="shared" si="1"/>
        <v>30972.950000000012</v>
      </c>
      <c r="P28" s="39">
        <f t="shared" si="1"/>
        <v>273812.39</v>
      </c>
      <c r="Q28" s="22">
        <f t="shared" si="1"/>
        <v>61368.749999999978</v>
      </c>
      <c r="R28" s="22">
        <f t="shared" si="1"/>
        <v>17285</v>
      </c>
      <c r="S28" s="39">
        <f t="shared" si="1"/>
        <v>20279.368999999999</v>
      </c>
      <c r="T28" s="39">
        <f t="shared" si="1"/>
        <v>500.72999999999593</v>
      </c>
      <c r="U28" s="39">
        <f t="shared" si="1"/>
        <v>0</v>
      </c>
      <c r="V28" s="39">
        <f t="shared" si="1"/>
        <v>0</v>
      </c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44" t="s">
        <v>28</v>
      </c>
      <c r="B29" s="45">
        <v>464</v>
      </c>
      <c r="C29" s="45"/>
      <c r="D29" s="46"/>
      <c r="E29" s="47"/>
      <c r="F29" s="48"/>
      <c r="G29" s="49"/>
      <c r="H29" s="119"/>
      <c r="I29" s="120"/>
      <c r="J29" s="46"/>
      <c r="K29" s="53"/>
      <c r="L29" s="50"/>
      <c r="M29" s="52"/>
      <c r="N29" s="52"/>
      <c r="O29" s="51"/>
      <c r="P29" s="52"/>
      <c r="Q29" s="54"/>
      <c r="R29" s="50"/>
      <c r="S29" s="121"/>
      <c r="T29" s="52"/>
      <c r="U29" s="55"/>
      <c r="V29" s="56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4"/>
      <c r="B30" s="57">
        <f>B29+1</f>
        <v>465</v>
      </c>
      <c r="C30" s="58"/>
      <c r="D30" s="27"/>
      <c r="E30" s="59"/>
      <c r="F30" s="29"/>
      <c r="G30" s="30"/>
      <c r="H30" s="31"/>
      <c r="I30" s="32"/>
      <c r="J30" s="33"/>
      <c r="K30" s="34"/>
      <c r="L30" s="31"/>
      <c r="M30" s="33"/>
      <c r="N30" s="33"/>
      <c r="O30" s="32"/>
      <c r="P30" s="33"/>
      <c r="Q30" s="35"/>
      <c r="R30" s="31"/>
      <c r="S30" s="117"/>
      <c r="T30" s="33"/>
      <c r="U30" s="60"/>
      <c r="V30" s="61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4" t="s">
        <v>34</v>
      </c>
      <c r="B31" s="57">
        <f t="shared" ref="B31:B51" si="2">B30+1</f>
        <v>466</v>
      </c>
      <c r="C31" s="58"/>
      <c r="D31" s="27"/>
      <c r="E31" s="59"/>
      <c r="F31" s="29"/>
      <c r="G31" s="30"/>
      <c r="H31" s="31"/>
      <c r="I31" s="32"/>
      <c r="J31" s="33"/>
      <c r="K31" s="34"/>
      <c r="L31" s="31"/>
      <c r="M31" s="33"/>
      <c r="N31" s="33"/>
      <c r="O31" s="32"/>
      <c r="P31" s="33"/>
      <c r="Q31" s="35"/>
      <c r="R31" s="31"/>
      <c r="S31" s="117"/>
      <c r="T31" s="33"/>
      <c r="U31" s="60"/>
      <c r="V31" s="61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4" t="s">
        <v>33</v>
      </c>
      <c r="B32" s="57">
        <f t="shared" si="2"/>
        <v>467</v>
      </c>
      <c r="C32" s="58"/>
      <c r="D32" s="27"/>
      <c r="E32" s="59"/>
      <c r="F32" s="29"/>
      <c r="G32" s="30"/>
      <c r="H32" s="31"/>
      <c r="I32" s="32"/>
      <c r="J32" s="33"/>
      <c r="K32" s="34"/>
      <c r="L32" s="31"/>
      <c r="M32" s="33"/>
      <c r="N32" s="33"/>
      <c r="O32" s="32"/>
      <c r="P32" s="33"/>
      <c r="Q32" s="35"/>
      <c r="R32" s="31"/>
      <c r="S32" s="117"/>
      <c r="T32" s="33"/>
      <c r="U32" s="60"/>
      <c r="V32" s="61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4"/>
      <c r="B33" s="57">
        <f t="shared" si="2"/>
        <v>468</v>
      </c>
      <c r="C33" s="58"/>
      <c r="D33" s="27"/>
      <c r="E33" s="59"/>
      <c r="F33" s="29"/>
      <c r="G33" s="30"/>
      <c r="H33" s="31"/>
      <c r="I33" s="32"/>
      <c r="J33" s="33"/>
      <c r="K33" s="34"/>
      <c r="L33" s="31"/>
      <c r="M33" s="33"/>
      <c r="N33" s="33"/>
      <c r="O33" s="32"/>
      <c r="P33" s="33"/>
      <c r="Q33" s="35"/>
      <c r="R33" s="31"/>
      <c r="S33" s="117"/>
      <c r="T33" s="33"/>
      <c r="U33" s="60"/>
      <c r="V33" s="61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4"/>
      <c r="B34" s="57">
        <f t="shared" si="2"/>
        <v>469</v>
      </c>
      <c r="C34" s="58"/>
      <c r="D34" s="27"/>
      <c r="E34" s="59"/>
      <c r="F34" s="29"/>
      <c r="G34" s="30"/>
      <c r="H34" s="31"/>
      <c r="I34" s="32"/>
      <c r="J34" s="33"/>
      <c r="K34" s="34"/>
      <c r="L34" s="31"/>
      <c r="M34" s="33"/>
      <c r="N34" s="33"/>
      <c r="O34" s="32"/>
      <c r="P34" s="33"/>
      <c r="Q34" s="35"/>
      <c r="R34" s="31"/>
      <c r="S34" s="117"/>
      <c r="T34" s="33"/>
      <c r="U34" s="60"/>
      <c r="V34" s="61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4"/>
      <c r="B35" s="57">
        <f t="shared" si="2"/>
        <v>470</v>
      </c>
      <c r="C35" s="58"/>
      <c r="D35" s="27"/>
      <c r="E35" s="59"/>
      <c r="F35" s="29"/>
      <c r="G35" s="30"/>
      <c r="H35" s="118"/>
      <c r="I35" s="116"/>
      <c r="J35" s="117"/>
      <c r="K35" s="34"/>
      <c r="L35" s="34"/>
      <c r="M35" s="31"/>
      <c r="N35" s="33"/>
      <c r="O35" s="32"/>
      <c r="P35" s="33"/>
      <c r="Q35" s="35"/>
      <c r="R35" s="31"/>
      <c r="S35" s="117"/>
      <c r="T35" s="33"/>
      <c r="U35" s="60"/>
      <c r="V35" s="61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4"/>
      <c r="B36" s="57">
        <f t="shared" si="2"/>
        <v>471</v>
      </c>
      <c r="C36" s="58"/>
      <c r="D36" s="27"/>
      <c r="E36" s="59"/>
      <c r="F36" s="29"/>
      <c r="G36" s="30"/>
      <c r="H36" s="118"/>
      <c r="I36" s="116"/>
      <c r="J36" s="117"/>
      <c r="K36" s="34"/>
      <c r="L36" s="34"/>
      <c r="M36" s="31"/>
      <c r="N36" s="33"/>
      <c r="O36" s="32"/>
      <c r="P36" s="33"/>
      <c r="Q36" s="35"/>
      <c r="R36" s="31"/>
      <c r="S36" s="117"/>
      <c r="T36" s="33"/>
      <c r="U36" s="60"/>
      <c r="V36" s="61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4"/>
      <c r="B37" s="57">
        <f t="shared" si="2"/>
        <v>472</v>
      </c>
      <c r="C37" s="58"/>
      <c r="D37" s="27"/>
      <c r="E37" s="59"/>
      <c r="F37" s="29"/>
      <c r="G37" s="30"/>
      <c r="H37" s="118"/>
      <c r="I37" s="116"/>
      <c r="J37" s="27"/>
      <c r="K37" s="34"/>
      <c r="L37" s="31"/>
      <c r="M37" s="33"/>
      <c r="N37" s="33"/>
      <c r="O37" s="32"/>
      <c r="P37" s="33"/>
      <c r="Q37" s="35"/>
      <c r="R37" s="31"/>
      <c r="S37" s="117"/>
      <c r="T37" s="33"/>
      <c r="U37" s="60"/>
      <c r="V37" s="61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4"/>
      <c r="B38" s="57">
        <f t="shared" si="2"/>
        <v>473</v>
      </c>
      <c r="C38" s="58"/>
      <c r="D38" s="27"/>
      <c r="E38" s="59"/>
      <c r="F38" s="29"/>
      <c r="G38" s="30"/>
      <c r="H38" s="118"/>
      <c r="I38" s="116"/>
      <c r="J38" s="27"/>
      <c r="K38" s="34"/>
      <c r="L38" s="31"/>
      <c r="M38" s="33"/>
      <c r="N38" s="33"/>
      <c r="O38" s="32"/>
      <c r="P38" s="33"/>
      <c r="Q38" s="35"/>
      <c r="R38" s="31"/>
      <c r="S38" s="117"/>
      <c r="T38" s="33"/>
      <c r="U38" s="60"/>
      <c r="V38" s="61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4"/>
      <c r="B39" s="57">
        <f t="shared" si="2"/>
        <v>474</v>
      </c>
      <c r="C39" s="58"/>
      <c r="D39" s="27"/>
      <c r="E39" s="59"/>
      <c r="F39" s="29"/>
      <c r="G39" s="30"/>
      <c r="H39" s="118"/>
      <c r="I39" s="116"/>
      <c r="J39" s="27"/>
      <c r="K39" s="34"/>
      <c r="L39" s="31"/>
      <c r="M39" s="33"/>
      <c r="N39" s="33"/>
      <c r="O39" s="32"/>
      <c r="P39" s="33"/>
      <c r="Q39" s="35"/>
      <c r="R39" s="31"/>
      <c r="S39" s="117"/>
      <c r="T39" s="33"/>
      <c r="U39" s="60"/>
      <c r="V39" s="61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4"/>
      <c r="B40" s="57">
        <f t="shared" si="2"/>
        <v>475</v>
      </c>
      <c r="C40" s="58"/>
      <c r="D40" s="27"/>
      <c r="E40" s="59"/>
      <c r="F40" s="29"/>
      <c r="G40" s="30"/>
      <c r="H40" s="118"/>
      <c r="I40" s="116"/>
      <c r="J40" s="27"/>
      <c r="K40" s="34"/>
      <c r="L40" s="31"/>
      <c r="M40" s="33"/>
      <c r="N40" s="33"/>
      <c r="O40" s="32"/>
      <c r="P40" s="33"/>
      <c r="Q40" s="35"/>
      <c r="R40" s="31"/>
      <c r="S40" s="117"/>
      <c r="T40" s="33"/>
      <c r="U40" s="60"/>
      <c r="V40" s="61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4"/>
      <c r="B41" s="57">
        <f t="shared" si="2"/>
        <v>476</v>
      </c>
      <c r="C41" s="58"/>
      <c r="D41" s="27"/>
      <c r="E41" s="59"/>
      <c r="F41" s="29"/>
      <c r="G41" s="30"/>
      <c r="H41" s="118"/>
      <c r="I41" s="116"/>
      <c r="J41" s="27"/>
      <c r="K41" s="34"/>
      <c r="L41" s="31"/>
      <c r="M41" s="33"/>
      <c r="N41" s="33"/>
      <c r="O41" s="32"/>
      <c r="P41" s="33"/>
      <c r="Q41" s="35"/>
      <c r="R41" s="31"/>
      <c r="S41" s="117"/>
      <c r="T41" s="33"/>
      <c r="U41" s="60"/>
      <c r="V41" s="61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4"/>
      <c r="B42" s="57">
        <f t="shared" si="2"/>
        <v>477</v>
      </c>
      <c r="C42" s="58"/>
      <c r="D42" s="27"/>
      <c r="E42" s="59"/>
      <c r="F42" s="29"/>
      <c r="G42" s="30"/>
      <c r="H42" s="118"/>
      <c r="I42" s="116"/>
      <c r="J42" s="27"/>
      <c r="K42" s="34"/>
      <c r="L42" s="31"/>
      <c r="M42" s="33"/>
      <c r="N42" s="33"/>
      <c r="O42" s="32"/>
      <c r="P42" s="33"/>
      <c r="Q42" s="35"/>
      <c r="R42" s="31"/>
      <c r="S42" s="117"/>
      <c r="T42" s="33"/>
      <c r="U42" s="60"/>
      <c r="V42" s="61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4"/>
      <c r="B43" s="57">
        <f t="shared" si="2"/>
        <v>478</v>
      </c>
      <c r="C43" s="58"/>
      <c r="D43" s="27"/>
      <c r="E43" s="59"/>
      <c r="F43" s="29"/>
      <c r="G43" s="30"/>
      <c r="H43" s="118"/>
      <c r="I43" s="116"/>
      <c r="J43" s="27"/>
      <c r="K43" s="34"/>
      <c r="L43" s="31"/>
      <c r="M43" s="33"/>
      <c r="N43" s="33"/>
      <c r="O43" s="32"/>
      <c r="P43" s="33"/>
      <c r="Q43" s="35"/>
      <c r="R43" s="31"/>
      <c r="S43" s="117"/>
      <c r="T43" s="33"/>
      <c r="U43" s="60"/>
      <c r="V43" s="61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4" t="s">
        <v>31</v>
      </c>
      <c r="B44" s="57">
        <f t="shared" si="2"/>
        <v>479</v>
      </c>
      <c r="C44" s="58"/>
      <c r="D44" s="27"/>
      <c r="E44" s="59"/>
      <c r="F44" s="29"/>
      <c r="G44" s="30"/>
      <c r="H44" s="118"/>
      <c r="I44" s="116"/>
      <c r="J44" s="27"/>
      <c r="K44" s="34"/>
      <c r="L44" s="31"/>
      <c r="M44" s="33"/>
      <c r="N44" s="33"/>
      <c r="O44" s="32"/>
      <c r="P44" s="33"/>
      <c r="Q44" s="35"/>
      <c r="R44" s="31"/>
      <c r="S44" s="117"/>
      <c r="T44" s="33"/>
      <c r="U44" s="60"/>
      <c r="V44" s="61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4" t="s">
        <v>29</v>
      </c>
      <c r="B45" s="57">
        <f t="shared" si="2"/>
        <v>480</v>
      </c>
      <c r="C45" s="58"/>
      <c r="D45" s="27"/>
      <c r="E45" s="59"/>
      <c r="F45" s="29"/>
      <c r="G45" s="30"/>
      <c r="H45" s="118"/>
      <c r="I45" s="116"/>
      <c r="J45" s="27"/>
      <c r="K45" s="34"/>
      <c r="L45" s="31"/>
      <c r="M45" s="33"/>
      <c r="N45" s="33"/>
      <c r="O45" s="32"/>
      <c r="P45" s="33"/>
      <c r="Q45" s="35"/>
      <c r="R45" s="31"/>
      <c r="S45" s="117"/>
      <c r="T45" s="33"/>
      <c r="U45" s="60"/>
      <c r="V45" s="6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4" t="s">
        <v>30</v>
      </c>
      <c r="B46" s="57">
        <f t="shared" si="2"/>
        <v>481</v>
      </c>
      <c r="C46" s="58"/>
      <c r="D46" s="27"/>
      <c r="E46" s="59"/>
      <c r="F46" s="29"/>
      <c r="G46" s="30"/>
      <c r="H46" s="118"/>
      <c r="I46" s="116"/>
      <c r="J46" s="27"/>
      <c r="K46" s="34"/>
      <c r="L46" s="31"/>
      <c r="M46" s="33"/>
      <c r="N46" s="33"/>
      <c r="O46" s="32"/>
      <c r="P46" s="33"/>
      <c r="Q46" s="35"/>
      <c r="R46" s="31"/>
      <c r="S46" s="117"/>
      <c r="T46" s="33"/>
      <c r="U46" s="60"/>
      <c r="V46" s="6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4" t="s">
        <v>32</v>
      </c>
      <c r="B47" s="57">
        <f t="shared" si="2"/>
        <v>482</v>
      </c>
      <c r="C47" s="58"/>
      <c r="D47" s="27"/>
      <c r="E47" s="59"/>
      <c r="F47" s="29"/>
      <c r="G47" s="30"/>
      <c r="H47" s="118"/>
      <c r="I47" s="116"/>
      <c r="J47" s="27"/>
      <c r="K47" s="34"/>
      <c r="L47" s="31"/>
      <c r="M47" s="33"/>
      <c r="N47" s="33"/>
      <c r="O47" s="32"/>
      <c r="P47" s="33"/>
      <c r="Q47" s="35"/>
      <c r="R47" s="31"/>
      <c r="S47" s="117"/>
      <c r="T47" s="33"/>
      <c r="U47" s="60"/>
      <c r="V47" s="6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4" t="s">
        <v>33</v>
      </c>
      <c r="B48" s="57">
        <f t="shared" si="2"/>
        <v>483</v>
      </c>
      <c r="C48" s="58"/>
      <c r="D48" s="27"/>
      <c r="E48" s="59"/>
      <c r="F48" s="29"/>
      <c r="G48" s="30"/>
      <c r="H48" s="118"/>
      <c r="I48" s="116"/>
      <c r="J48" s="27"/>
      <c r="K48" s="34"/>
      <c r="L48" s="31"/>
      <c r="M48" s="33"/>
      <c r="N48" s="33"/>
      <c r="O48" s="32"/>
      <c r="P48" s="33"/>
      <c r="Q48" s="35"/>
      <c r="R48" s="31"/>
      <c r="S48" s="117"/>
      <c r="T48" s="33"/>
      <c r="U48" s="60"/>
      <c r="V48" s="6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4"/>
      <c r="B49" s="57">
        <f t="shared" si="2"/>
        <v>484</v>
      </c>
      <c r="C49" s="58"/>
      <c r="D49" s="27"/>
      <c r="E49" s="59"/>
      <c r="F49" s="29"/>
      <c r="G49" s="30"/>
      <c r="H49" s="118"/>
      <c r="I49" s="116"/>
      <c r="J49" s="27"/>
      <c r="K49" s="34"/>
      <c r="L49" s="31"/>
      <c r="M49" s="33"/>
      <c r="N49" s="33"/>
      <c r="O49" s="32"/>
      <c r="P49" s="33"/>
      <c r="Q49" s="35"/>
      <c r="R49" s="31"/>
      <c r="S49" s="117"/>
      <c r="T49" s="33"/>
      <c r="U49" s="60"/>
      <c r="V49" s="6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4" t="s">
        <v>34</v>
      </c>
      <c r="B50" s="57">
        <f t="shared" si="2"/>
        <v>485</v>
      </c>
      <c r="C50" s="58"/>
      <c r="D50" s="27"/>
      <c r="E50" s="59"/>
      <c r="F50" s="29"/>
      <c r="G50" s="30"/>
      <c r="H50" s="118"/>
      <c r="I50" s="116"/>
      <c r="J50" s="27"/>
      <c r="K50" s="34"/>
      <c r="L50" s="31"/>
      <c r="M50" s="33"/>
      <c r="N50" s="33"/>
      <c r="O50" s="32"/>
      <c r="P50" s="33"/>
      <c r="Q50" s="35"/>
      <c r="R50" s="31"/>
      <c r="S50" s="117"/>
      <c r="T50" s="33"/>
      <c r="U50" s="60"/>
      <c r="V50" s="6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4" t="s">
        <v>35</v>
      </c>
      <c r="B51" s="57">
        <f t="shared" si="2"/>
        <v>486</v>
      </c>
      <c r="C51" s="58"/>
      <c r="D51" s="27"/>
      <c r="E51" s="59"/>
      <c r="F51" s="29"/>
      <c r="G51" s="30"/>
      <c r="H51" s="118"/>
      <c r="I51" s="116"/>
      <c r="J51" s="27"/>
      <c r="K51" s="34"/>
      <c r="L51" s="31"/>
      <c r="M51" s="33"/>
      <c r="N51" s="33"/>
      <c r="O51" s="32"/>
      <c r="P51" s="33"/>
      <c r="Q51" s="35"/>
      <c r="R51" s="31"/>
      <c r="S51" s="117"/>
      <c r="T51" s="33"/>
      <c r="U51" s="60"/>
      <c r="V51" s="61"/>
      <c r="W51" s="3"/>
      <c r="X51" s="3"/>
      <c r="Y51" s="3"/>
      <c r="Z51" s="3"/>
      <c r="AA51" s="3"/>
      <c r="AB51" s="3"/>
      <c r="AC51" s="3"/>
      <c r="AD51" s="3"/>
      <c r="AE51" s="3"/>
    </row>
    <row r="52" spans="1:31" ht="15.75" thickBot="1" x14ac:dyDescent="0.3">
      <c r="A52" s="223"/>
      <c r="B52" s="224"/>
      <c r="C52" s="62">
        <f t="shared" ref="C52:V52" si="3">SUM(C29:C51)</f>
        <v>0</v>
      </c>
      <c r="D52" s="63">
        <f t="shared" si="3"/>
        <v>0</v>
      </c>
      <c r="E52" s="64">
        <f t="shared" si="3"/>
        <v>0</v>
      </c>
      <c r="F52" s="63">
        <f t="shared" si="3"/>
        <v>0</v>
      </c>
      <c r="G52" s="65">
        <f t="shared" si="3"/>
        <v>0</v>
      </c>
      <c r="H52" s="64">
        <f t="shared" si="3"/>
        <v>0</v>
      </c>
      <c r="I52" s="64">
        <f t="shared" si="3"/>
        <v>0</v>
      </c>
      <c r="J52" s="48">
        <f t="shared" si="3"/>
        <v>0</v>
      </c>
      <c r="K52" s="65">
        <f t="shared" si="3"/>
        <v>0</v>
      </c>
      <c r="L52" s="63">
        <f t="shared" si="3"/>
        <v>0</v>
      </c>
      <c r="M52" s="63">
        <f t="shared" si="3"/>
        <v>0</v>
      </c>
      <c r="N52" s="67">
        <f t="shared" si="3"/>
        <v>0</v>
      </c>
      <c r="O52" s="64">
        <f t="shared" si="3"/>
        <v>0</v>
      </c>
      <c r="P52" s="63">
        <f t="shared" si="3"/>
        <v>0</v>
      </c>
      <c r="Q52" s="67">
        <f t="shared" si="3"/>
        <v>0</v>
      </c>
      <c r="R52" s="67">
        <f t="shared" si="3"/>
        <v>0</v>
      </c>
      <c r="S52" s="63">
        <f t="shared" si="3"/>
        <v>0</v>
      </c>
      <c r="T52" s="63">
        <f t="shared" si="3"/>
        <v>0</v>
      </c>
      <c r="U52" s="69">
        <f t="shared" si="3"/>
        <v>0</v>
      </c>
      <c r="V52" s="70">
        <f t="shared" si="3"/>
        <v>0</v>
      </c>
      <c r="W52" s="3"/>
      <c r="X52" s="3"/>
      <c r="Y52" s="3"/>
      <c r="Z52" s="3"/>
      <c r="AA52" s="3"/>
      <c r="AB52" s="3"/>
      <c r="AC52" s="3"/>
      <c r="AD52" s="3"/>
      <c r="AE52" s="3"/>
    </row>
    <row r="53" spans="1:31" ht="15.75" thickBot="1" x14ac:dyDescent="0.3">
      <c r="A53" s="71" t="s">
        <v>36</v>
      </c>
      <c r="B53" s="72">
        <v>888</v>
      </c>
      <c r="C53" s="73"/>
      <c r="D53" s="74"/>
      <c r="E53" s="74"/>
      <c r="F53" s="75"/>
      <c r="G53" s="76"/>
      <c r="H53" s="122"/>
      <c r="I53" s="122"/>
      <c r="J53" s="75"/>
      <c r="K53" s="79"/>
      <c r="L53" s="78"/>
      <c r="M53" s="78"/>
      <c r="N53" s="78"/>
      <c r="O53" s="77"/>
      <c r="P53" s="78"/>
      <c r="Q53" s="78"/>
      <c r="R53" s="80"/>
      <c r="S53" s="123"/>
      <c r="T53" s="78"/>
      <c r="U53" s="81"/>
      <c r="V53" s="82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4" t="s">
        <v>45</v>
      </c>
      <c r="B54" s="83">
        <f t="shared" ref="B54:B80" si="4">B53+1</f>
        <v>889</v>
      </c>
      <c r="C54" s="26"/>
      <c r="D54" s="88"/>
      <c r="E54" s="88"/>
      <c r="F54" s="29"/>
      <c r="G54" s="89"/>
      <c r="H54" s="90"/>
      <c r="I54" s="90"/>
      <c r="J54" s="35"/>
      <c r="K54" s="91"/>
      <c r="L54" s="35"/>
      <c r="M54" s="35"/>
      <c r="N54" s="33"/>
      <c r="O54" s="32"/>
      <c r="P54" s="33"/>
      <c r="Q54" s="35"/>
      <c r="R54" s="31"/>
      <c r="S54" s="117"/>
      <c r="T54" s="33"/>
      <c r="U54" s="84"/>
      <c r="V54" s="8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4" t="s">
        <v>46</v>
      </c>
      <c r="B55" s="83">
        <f t="shared" si="4"/>
        <v>890</v>
      </c>
      <c r="C55" s="26"/>
      <c r="D55" s="88"/>
      <c r="E55" s="88"/>
      <c r="F55" s="29"/>
      <c r="G55" s="89"/>
      <c r="H55" s="90"/>
      <c r="I55" s="90"/>
      <c r="J55" s="35"/>
      <c r="K55" s="91"/>
      <c r="L55" s="35"/>
      <c r="M55" s="35"/>
      <c r="N55" s="33"/>
      <c r="O55" s="32"/>
      <c r="P55" s="33"/>
      <c r="Q55" s="35"/>
      <c r="R55" s="31"/>
      <c r="S55" s="117"/>
      <c r="T55" s="33"/>
      <c r="U55" s="86"/>
      <c r="V55" s="87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4" t="s">
        <v>47</v>
      </c>
      <c r="B56" s="83">
        <f t="shared" si="4"/>
        <v>891</v>
      </c>
      <c r="C56" s="26"/>
      <c r="D56" s="88"/>
      <c r="E56" s="88"/>
      <c r="F56" s="29"/>
      <c r="G56" s="89"/>
      <c r="H56" s="90"/>
      <c r="I56" s="90"/>
      <c r="J56" s="35"/>
      <c r="K56" s="91"/>
      <c r="L56" s="35"/>
      <c r="M56" s="35"/>
      <c r="N56" s="35"/>
      <c r="O56" s="90"/>
      <c r="P56" s="92"/>
      <c r="Q56" s="35"/>
      <c r="R56" s="91"/>
      <c r="S56" s="124"/>
      <c r="T56" s="35"/>
      <c r="U56" s="86"/>
      <c r="V56" s="87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4" t="s">
        <v>48</v>
      </c>
      <c r="B57" s="83">
        <f t="shared" si="4"/>
        <v>892</v>
      </c>
      <c r="C57" s="26"/>
      <c r="D57" s="88"/>
      <c r="E57" s="88"/>
      <c r="F57" s="29"/>
      <c r="G57" s="89"/>
      <c r="H57" s="125"/>
      <c r="I57" s="125"/>
      <c r="J57" s="124"/>
      <c r="K57" s="91"/>
      <c r="L57" s="35"/>
      <c r="M57" s="35"/>
      <c r="N57" s="35"/>
      <c r="O57" s="90"/>
      <c r="P57" s="92"/>
      <c r="Q57" s="35"/>
      <c r="R57" s="91"/>
      <c r="S57" s="124"/>
      <c r="T57" s="35"/>
      <c r="U57" s="86"/>
      <c r="V57" s="87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4" t="s">
        <v>49</v>
      </c>
      <c r="B58" s="83">
        <f t="shared" si="4"/>
        <v>893</v>
      </c>
      <c r="C58" s="26"/>
      <c r="D58" s="88"/>
      <c r="E58" s="88"/>
      <c r="F58" s="29"/>
      <c r="G58" s="89"/>
      <c r="H58" s="125"/>
      <c r="I58" s="125"/>
      <c r="J58" s="124"/>
      <c r="K58" s="91"/>
      <c r="L58" s="35"/>
      <c r="M58" s="35"/>
      <c r="N58" s="35"/>
      <c r="O58" s="90"/>
      <c r="P58" s="92"/>
      <c r="Q58" s="35"/>
      <c r="R58" s="91"/>
      <c r="S58" s="124"/>
      <c r="T58" s="35"/>
      <c r="U58" s="86"/>
      <c r="V58" s="87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4" t="s">
        <v>50</v>
      </c>
      <c r="B59" s="83">
        <f t="shared" si="4"/>
        <v>894</v>
      </c>
      <c r="C59" s="26"/>
      <c r="D59" s="88"/>
      <c r="E59" s="88"/>
      <c r="F59" s="29"/>
      <c r="G59" s="89"/>
      <c r="H59" s="125"/>
      <c r="I59" s="125"/>
      <c r="J59" s="124"/>
      <c r="K59" s="91"/>
      <c r="L59" s="35"/>
      <c r="M59" s="35"/>
      <c r="N59" s="35"/>
      <c r="O59" s="90"/>
      <c r="P59" s="92"/>
      <c r="Q59" s="35"/>
      <c r="R59" s="93"/>
      <c r="S59" s="124"/>
      <c r="T59" s="35"/>
      <c r="U59" s="86"/>
      <c r="V59" s="87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4" t="s">
        <v>51</v>
      </c>
      <c r="B60" s="83">
        <f t="shared" si="4"/>
        <v>895</v>
      </c>
      <c r="C60" s="26"/>
      <c r="D60" s="88"/>
      <c r="E60" s="88"/>
      <c r="F60" s="29"/>
      <c r="G60" s="89"/>
      <c r="H60" s="125"/>
      <c r="I60" s="125"/>
      <c r="J60" s="29"/>
      <c r="K60" s="91"/>
      <c r="L60" s="35"/>
      <c r="M60" s="35"/>
      <c r="N60" s="35"/>
      <c r="O60" s="90"/>
      <c r="P60" s="92"/>
      <c r="Q60" s="35"/>
      <c r="R60" s="91"/>
      <c r="S60" s="124"/>
      <c r="T60" s="35"/>
      <c r="U60" s="86"/>
      <c r="V60" s="87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4" t="s">
        <v>52</v>
      </c>
      <c r="B61" s="83">
        <f t="shared" si="4"/>
        <v>896</v>
      </c>
      <c r="C61" s="26"/>
      <c r="D61" s="88"/>
      <c r="E61" s="88"/>
      <c r="F61" s="29"/>
      <c r="G61" s="89"/>
      <c r="H61" s="125"/>
      <c r="I61" s="125"/>
      <c r="J61" s="29"/>
      <c r="K61" s="91"/>
      <c r="L61" s="35"/>
      <c r="M61" s="35"/>
      <c r="N61" s="35"/>
      <c r="O61" s="90"/>
      <c r="P61" s="92"/>
      <c r="Q61" s="35"/>
      <c r="R61" s="91"/>
      <c r="S61" s="124"/>
      <c r="T61" s="35"/>
      <c r="U61" s="86"/>
      <c r="V61" s="87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4" t="s">
        <v>53</v>
      </c>
      <c r="B62" s="83">
        <f t="shared" si="4"/>
        <v>897</v>
      </c>
      <c r="C62" s="26"/>
      <c r="D62" s="88"/>
      <c r="E62" s="88"/>
      <c r="F62" s="29"/>
      <c r="G62" s="89"/>
      <c r="H62" s="125"/>
      <c r="I62" s="125"/>
      <c r="J62" s="29"/>
      <c r="K62" s="91"/>
      <c r="L62" s="35"/>
      <c r="M62" s="35"/>
      <c r="N62" s="35"/>
      <c r="O62" s="90"/>
      <c r="P62" s="92"/>
      <c r="Q62" s="35"/>
      <c r="R62" s="91"/>
      <c r="S62" s="124"/>
      <c r="T62" s="35"/>
      <c r="U62" s="86"/>
      <c r="V62" s="87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4" t="s">
        <v>54</v>
      </c>
      <c r="B63" s="83">
        <f t="shared" si="4"/>
        <v>898</v>
      </c>
      <c r="C63" s="26"/>
      <c r="D63" s="88"/>
      <c r="E63" s="88"/>
      <c r="F63" s="29"/>
      <c r="G63" s="89"/>
      <c r="H63" s="125"/>
      <c r="I63" s="125"/>
      <c r="J63" s="29"/>
      <c r="K63" s="91"/>
      <c r="L63" s="35"/>
      <c r="M63" s="35"/>
      <c r="N63" s="35"/>
      <c r="O63" s="90"/>
      <c r="P63" s="92"/>
      <c r="Q63" s="35"/>
      <c r="R63" s="91"/>
      <c r="S63" s="124"/>
      <c r="T63" s="35"/>
      <c r="U63" s="86"/>
      <c r="V63" s="87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4" t="s">
        <v>55</v>
      </c>
      <c r="B64" s="83">
        <f t="shared" si="4"/>
        <v>899</v>
      </c>
      <c r="C64" s="26"/>
      <c r="D64" s="88"/>
      <c r="E64" s="88"/>
      <c r="F64" s="29"/>
      <c r="G64" s="89"/>
      <c r="H64" s="125"/>
      <c r="I64" s="125"/>
      <c r="J64" s="29"/>
      <c r="K64" s="91"/>
      <c r="L64" s="35"/>
      <c r="M64" s="35"/>
      <c r="N64" s="35"/>
      <c r="O64" s="90"/>
      <c r="P64" s="92"/>
      <c r="Q64" s="35"/>
      <c r="R64" s="91"/>
      <c r="S64" s="124"/>
      <c r="T64" s="35"/>
      <c r="U64" s="86"/>
      <c r="V64" s="87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24" t="s">
        <v>56</v>
      </c>
      <c r="B65" s="83">
        <f t="shared" si="4"/>
        <v>900</v>
      </c>
      <c r="C65" s="26"/>
      <c r="D65" s="88"/>
      <c r="E65" s="88"/>
      <c r="F65" s="29"/>
      <c r="G65" s="89"/>
      <c r="H65" s="125"/>
      <c r="I65" s="125"/>
      <c r="J65" s="29"/>
      <c r="K65" s="91"/>
      <c r="L65" s="35"/>
      <c r="M65" s="35"/>
      <c r="N65" s="35"/>
      <c r="O65" s="90"/>
      <c r="P65" s="35"/>
      <c r="Q65" s="35"/>
      <c r="R65" s="93"/>
      <c r="S65" s="124"/>
      <c r="T65" s="35"/>
      <c r="U65" s="86"/>
      <c r="V65" s="87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24" t="s">
        <v>57</v>
      </c>
      <c r="B66" s="83">
        <f t="shared" si="4"/>
        <v>901</v>
      </c>
      <c r="C66" s="26"/>
      <c r="D66" s="88"/>
      <c r="E66" s="88"/>
      <c r="F66" s="29"/>
      <c r="G66" s="89"/>
      <c r="H66" s="125"/>
      <c r="I66" s="125"/>
      <c r="J66" s="29"/>
      <c r="K66" s="91"/>
      <c r="L66" s="35"/>
      <c r="M66" s="35"/>
      <c r="N66" s="35"/>
      <c r="O66" s="90"/>
      <c r="P66" s="35"/>
      <c r="Q66" s="35"/>
      <c r="R66" s="93"/>
      <c r="S66" s="124"/>
      <c r="T66" s="35"/>
      <c r="U66" s="86"/>
      <c r="V66" s="87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24" t="s">
        <v>58</v>
      </c>
      <c r="B67" s="83">
        <f t="shared" si="4"/>
        <v>902</v>
      </c>
      <c r="C67" s="26"/>
      <c r="D67" s="88"/>
      <c r="E67" s="88"/>
      <c r="F67" s="29"/>
      <c r="G67" s="89"/>
      <c r="H67" s="125"/>
      <c r="I67" s="125"/>
      <c r="J67" s="29"/>
      <c r="K67" s="91"/>
      <c r="L67" s="35"/>
      <c r="M67" s="35"/>
      <c r="N67" s="35"/>
      <c r="O67" s="90"/>
      <c r="P67" s="35"/>
      <c r="Q67" s="35"/>
      <c r="R67" s="93"/>
      <c r="S67" s="124"/>
      <c r="T67" s="35"/>
      <c r="U67" s="86"/>
      <c r="V67" s="87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24" t="s">
        <v>59</v>
      </c>
      <c r="B68" s="83">
        <f t="shared" si="4"/>
        <v>903</v>
      </c>
      <c r="C68" s="26"/>
      <c r="D68" s="88"/>
      <c r="E68" s="88"/>
      <c r="F68" s="29"/>
      <c r="G68" s="89"/>
      <c r="H68" s="125"/>
      <c r="I68" s="125"/>
      <c r="J68" s="29"/>
      <c r="K68" s="91"/>
      <c r="L68" s="35"/>
      <c r="M68" s="35"/>
      <c r="N68" s="35"/>
      <c r="O68" s="90"/>
      <c r="P68" s="35"/>
      <c r="Q68" s="35"/>
      <c r="R68" s="93"/>
      <c r="S68" s="124"/>
      <c r="T68" s="35"/>
      <c r="U68" s="86"/>
      <c r="V68" s="87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24" t="s">
        <v>60</v>
      </c>
      <c r="B69" s="83">
        <f t="shared" si="4"/>
        <v>904</v>
      </c>
      <c r="C69" s="26"/>
      <c r="D69" s="88"/>
      <c r="E69" s="88"/>
      <c r="F69" s="29"/>
      <c r="G69" s="89"/>
      <c r="H69" s="125"/>
      <c r="I69" s="125"/>
      <c r="J69" s="29"/>
      <c r="K69" s="91"/>
      <c r="L69" s="35"/>
      <c r="M69" s="35"/>
      <c r="N69" s="35"/>
      <c r="O69" s="90"/>
      <c r="P69" s="35"/>
      <c r="Q69" s="35"/>
      <c r="R69" s="93"/>
      <c r="S69" s="124"/>
      <c r="T69" s="35"/>
      <c r="U69" s="86"/>
      <c r="V69" s="87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24" t="s">
        <v>61</v>
      </c>
      <c r="B70" s="83">
        <f t="shared" si="4"/>
        <v>905</v>
      </c>
      <c r="C70" s="26"/>
      <c r="D70" s="88"/>
      <c r="E70" s="88"/>
      <c r="F70" s="29"/>
      <c r="G70" s="89"/>
      <c r="H70" s="125"/>
      <c r="I70" s="125"/>
      <c r="J70" s="29"/>
      <c r="K70" s="91"/>
      <c r="L70" s="35"/>
      <c r="M70" s="35"/>
      <c r="N70" s="35"/>
      <c r="O70" s="90"/>
      <c r="P70" s="35"/>
      <c r="Q70" s="35"/>
      <c r="R70" s="93"/>
      <c r="S70" s="124"/>
      <c r="T70" s="35"/>
      <c r="U70" s="86"/>
      <c r="V70" s="87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24" t="s">
        <v>62</v>
      </c>
      <c r="B71" s="83">
        <f t="shared" si="4"/>
        <v>906</v>
      </c>
      <c r="C71" s="26"/>
      <c r="D71" s="88"/>
      <c r="E71" s="88"/>
      <c r="F71" s="29"/>
      <c r="G71" s="89"/>
      <c r="H71" s="125"/>
      <c r="I71" s="125"/>
      <c r="J71" s="29"/>
      <c r="K71" s="91"/>
      <c r="L71" s="35"/>
      <c r="M71" s="35"/>
      <c r="N71" s="35"/>
      <c r="O71" s="90"/>
      <c r="P71" s="35"/>
      <c r="Q71" s="35"/>
      <c r="R71" s="93"/>
      <c r="S71" s="124"/>
      <c r="T71" s="35"/>
      <c r="U71" s="86"/>
      <c r="V71" s="87"/>
      <c r="W71" s="3"/>
      <c r="X71" s="3"/>
      <c r="Y71" s="3"/>
      <c r="Z71" s="3"/>
      <c r="AA71" s="3"/>
      <c r="AB71" s="3"/>
      <c r="AC71" s="3"/>
      <c r="AD71" s="3"/>
      <c r="AE71" s="3"/>
    </row>
    <row r="72" spans="1:31" x14ac:dyDescent="0.25">
      <c r="A72" s="24" t="s">
        <v>63</v>
      </c>
      <c r="B72" s="83">
        <f t="shared" si="4"/>
        <v>907</v>
      </c>
      <c r="C72" s="26"/>
      <c r="D72" s="88"/>
      <c r="E72" s="88"/>
      <c r="F72" s="29"/>
      <c r="G72" s="89"/>
      <c r="H72" s="125"/>
      <c r="I72" s="125"/>
      <c r="J72" s="29"/>
      <c r="K72" s="91"/>
      <c r="L72" s="35"/>
      <c r="M72" s="35"/>
      <c r="N72" s="35"/>
      <c r="O72" s="90"/>
      <c r="P72" s="35"/>
      <c r="Q72" s="35"/>
      <c r="R72" s="93"/>
      <c r="S72" s="124"/>
      <c r="T72" s="35"/>
      <c r="U72" s="86"/>
      <c r="V72" s="87"/>
      <c r="W72" s="3"/>
      <c r="X72" s="3"/>
      <c r="Y72" s="3"/>
      <c r="Z72" s="3"/>
      <c r="AA72" s="3"/>
      <c r="AB72" s="3"/>
      <c r="AC72" s="3"/>
      <c r="AD72" s="3"/>
      <c r="AE72" s="3"/>
    </row>
    <row r="73" spans="1:31" x14ac:dyDescent="0.25">
      <c r="A73" s="24" t="s">
        <v>64</v>
      </c>
      <c r="B73" s="83">
        <f t="shared" si="4"/>
        <v>908</v>
      </c>
      <c r="C73" s="26"/>
      <c r="D73" s="88"/>
      <c r="E73" s="88"/>
      <c r="F73" s="29"/>
      <c r="G73" s="89"/>
      <c r="H73" s="125"/>
      <c r="I73" s="125"/>
      <c r="J73" s="29"/>
      <c r="K73" s="91"/>
      <c r="L73" s="35"/>
      <c r="M73" s="35"/>
      <c r="N73" s="35"/>
      <c r="O73" s="90"/>
      <c r="P73" s="35"/>
      <c r="Q73" s="35"/>
      <c r="R73" s="93"/>
      <c r="S73" s="124"/>
      <c r="T73" s="35"/>
      <c r="U73" s="86"/>
      <c r="V73" s="87"/>
      <c r="W73" s="3"/>
      <c r="X73" s="3"/>
      <c r="Y73" s="3"/>
      <c r="Z73" s="3"/>
      <c r="AA73" s="3"/>
      <c r="AB73" s="3"/>
      <c r="AC73" s="3"/>
      <c r="AD73" s="3"/>
      <c r="AE73" s="3"/>
    </row>
    <row r="74" spans="1:31" x14ac:dyDescent="0.25">
      <c r="A74" s="24" t="s">
        <v>65</v>
      </c>
      <c r="B74" s="83">
        <f t="shared" si="4"/>
        <v>909</v>
      </c>
      <c r="C74" s="26"/>
      <c r="D74" s="88"/>
      <c r="E74" s="88"/>
      <c r="F74" s="29"/>
      <c r="G74" s="89"/>
      <c r="H74" s="125"/>
      <c r="I74" s="125"/>
      <c r="J74" s="29"/>
      <c r="K74" s="91"/>
      <c r="L74" s="35"/>
      <c r="M74" s="35"/>
      <c r="N74" s="35"/>
      <c r="O74" s="90"/>
      <c r="P74" s="35"/>
      <c r="Q74" s="35"/>
      <c r="R74" s="93"/>
      <c r="S74" s="124"/>
      <c r="T74" s="35"/>
      <c r="U74" s="86"/>
      <c r="V74" s="87"/>
      <c r="W74" s="3"/>
      <c r="X74" s="3"/>
      <c r="Y74" s="3"/>
      <c r="Z74" s="3"/>
      <c r="AA74" s="3"/>
      <c r="AB74" s="3"/>
      <c r="AC74" s="3"/>
      <c r="AD74" s="3"/>
      <c r="AE74" s="3"/>
    </row>
    <row r="75" spans="1:31" x14ac:dyDescent="0.25">
      <c r="A75" s="24" t="s">
        <v>50</v>
      </c>
      <c r="B75" s="83">
        <f t="shared" si="4"/>
        <v>910</v>
      </c>
      <c r="C75" s="26"/>
      <c r="D75" s="88"/>
      <c r="E75" s="88"/>
      <c r="F75" s="29"/>
      <c r="G75" s="89"/>
      <c r="H75" s="125"/>
      <c r="I75" s="125"/>
      <c r="J75" s="29"/>
      <c r="K75" s="91"/>
      <c r="L75" s="35"/>
      <c r="M75" s="35"/>
      <c r="N75" s="35"/>
      <c r="O75" s="90"/>
      <c r="P75" s="35"/>
      <c r="Q75" s="35"/>
      <c r="R75" s="93"/>
      <c r="S75" s="124"/>
      <c r="T75" s="35"/>
      <c r="U75" s="86"/>
      <c r="V75" s="87"/>
      <c r="W75" s="3"/>
      <c r="X75" s="3"/>
      <c r="Y75" s="3"/>
      <c r="Z75" s="3"/>
      <c r="AA75" s="3"/>
      <c r="AB75" s="3"/>
      <c r="AC75" s="3"/>
      <c r="AD75" s="3"/>
      <c r="AE75" s="3"/>
    </row>
    <row r="76" spans="1:31" x14ac:dyDescent="0.25">
      <c r="A76" s="24" t="s">
        <v>66</v>
      </c>
      <c r="B76" s="83">
        <f t="shared" si="4"/>
        <v>911</v>
      </c>
      <c r="C76" s="26"/>
      <c r="D76" s="88"/>
      <c r="E76" s="88"/>
      <c r="F76" s="29"/>
      <c r="G76" s="89"/>
      <c r="H76" s="125"/>
      <c r="I76" s="125"/>
      <c r="J76" s="29"/>
      <c r="K76" s="91"/>
      <c r="L76" s="35"/>
      <c r="M76" s="35"/>
      <c r="N76" s="35"/>
      <c r="O76" s="90"/>
      <c r="P76" s="35"/>
      <c r="Q76" s="35"/>
      <c r="R76" s="93"/>
      <c r="S76" s="124"/>
      <c r="T76" s="35"/>
      <c r="U76" s="86"/>
      <c r="V76" s="87"/>
      <c r="W76" s="3"/>
      <c r="X76" s="3"/>
      <c r="Y76" s="3"/>
      <c r="Z76" s="3"/>
      <c r="AA76" s="3"/>
      <c r="AB76" s="3"/>
      <c r="AC76" s="3"/>
      <c r="AD76" s="3"/>
      <c r="AE76" s="3"/>
    </row>
    <row r="77" spans="1:31" x14ac:dyDescent="0.25">
      <c r="A77" s="24" t="s">
        <v>67</v>
      </c>
      <c r="B77" s="83">
        <f t="shared" si="4"/>
        <v>912</v>
      </c>
      <c r="C77" s="26"/>
      <c r="D77" s="88"/>
      <c r="E77" s="88"/>
      <c r="F77" s="29"/>
      <c r="G77" s="89"/>
      <c r="H77" s="125"/>
      <c r="I77" s="125"/>
      <c r="J77" s="29"/>
      <c r="K77" s="91"/>
      <c r="L77" s="35"/>
      <c r="M77" s="35"/>
      <c r="N77" s="35"/>
      <c r="O77" s="90"/>
      <c r="P77" s="35"/>
      <c r="Q77" s="35"/>
      <c r="R77" s="93"/>
      <c r="S77" s="124"/>
      <c r="T77" s="35"/>
      <c r="U77" s="86"/>
      <c r="V77" s="87"/>
      <c r="W77" s="3"/>
      <c r="X77" s="3"/>
      <c r="Y77" s="3"/>
      <c r="Z77" s="3"/>
      <c r="AA77" s="3"/>
      <c r="AB77" s="3"/>
      <c r="AC77" s="3"/>
      <c r="AD77" s="3"/>
      <c r="AE77" s="3"/>
    </row>
    <row r="78" spans="1:31" x14ac:dyDescent="0.25">
      <c r="A78" s="24"/>
      <c r="B78" s="83">
        <f t="shared" si="4"/>
        <v>913</v>
      </c>
      <c r="C78" s="26"/>
      <c r="D78" s="88"/>
      <c r="E78" s="88"/>
      <c r="F78" s="29"/>
      <c r="G78" s="89"/>
      <c r="H78" s="125"/>
      <c r="I78" s="125"/>
      <c r="J78" s="29"/>
      <c r="K78" s="91"/>
      <c r="L78" s="35"/>
      <c r="M78" s="35"/>
      <c r="N78" s="35"/>
      <c r="O78" s="90"/>
      <c r="P78" s="35"/>
      <c r="Q78" s="35"/>
      <c r="R78" s="93"/>
      <c r="S78" s="124"/>
      <c r="T78" s="35"/>
      <c r="U78" s="86"/>
      <c r="V78" s="87"/>
      <c r="W78" s="3"/>
      <c r="X78" s="3"/>
      <c r="Y78" s="3"/>
      <c r="Z78" s="3"/>
      <c r="AA78" s="3"/>
      <c r="AB78" s="3"/>
      <c r="AC78" s="3"/>
      <c r="AD78" s="3"/>
      <c r="AE78" s="3"/>
    </row>
    <row r="79" spans="1:31" x14ac:dyDescent="0.25">
      <c r="A79" s="24" t="s">
        <v>38</v>
      </c>
      <c r="B79" s="83">
        <f t="shared" si="4"/>
        <v>914</v>
      </c>
      <c r="C79" s="26"/>
      <c r="D79" s="88"/>
      <c r="E79" s="88"/>
      <c r="F79" s="29"/>
      <c r="G79" s="89"/>
      <c r="H79" s="125"/>
      <c r="I79" s="125"/>
      <c r="J79" s="29"/>
      <c r="K79" s="91"/>
      <c r="L79" s="35"/>
      <c r="M79" s="35"/>
      <c r="N79" s="35"/>
      <c r="O79" s="90"/>
      <c r="P79" s="35"/>
      <c r="Q79" s="35"/>
      <c r="R79" s="93"/>
      <c r="S79" s="124"/>
      <c r="T79" s="35"/>
      <c r="U79" s="86"/>
      <c r="V79" s="87"/>
      <c r="W79" s="3"/>
      <c r="X79" s="3"/>
      <c r="Y79" s="3"/>
      <c r="Z79" s="3"/>
      <c r="AA79" s="3"/>
      <c r="AB79" s="3"/>
      <c r="AC79" s="3"/>
      <c r="AD79" s="3"/>
      <c r="AE79" s="3"/>
    </row>
    <row r="80" spans="1:31" ht="15.75" thickBot="1" x14ac:dyDescent="0.3">
      <c r="A80" s="24" t="s">
        <v>39</v>
      </c>
      <c r="B80" s="83">
        <f t="shared" si="4"/>
        <v>915</v>
      </c>
      <c r="C80" s="26"/>
      <c r="D80" s="88"/>
      <c r="E80" s="88"/>
      <c r="F80" s="29"/>
      <c r="G80" s="89"/>
      <c r="H80" s="125"/>
      <c r="I80" s="125"/>
      <c r="J80" s="29"/>
      <c r="K80" s="91"/>
      <c r="L80" s="35"/>
      <c r="M80" s="35"/>
      <c r="N80" s="35"/>
      <c r="O80" s="90"/>
      <c r="P80" s="35"/>
      <c r="Q80" s="38"/>
      <c r="R80" s="93"/>
      <c r="S80" s="124"/>
      <c r="T80" s="35"/>
      <c r="U80" s="86"/>
      <c r="V80" s="87"/>
      <c r="W80" s="3"/>
      <c r="X80" s="3"/>
      <c r="Y80" s="3"/>
      <c r="Z80" s="3"/>
      <c r="AA80" s="3"/>
      <c r="AB80" s="3"/>
      <c r="AC80" s="3"/>
      <c r="AD80" s="3"/>
      <c r="AE80" s="3"/>
    </row>
    <row r="81" spans="1:22" ht="15.75" thickBot="1" x14ac:dyDescent="0.3">
      <c r="A81" s="225" t="s">
        <v>40</v>
      </c>
      <c r="B81" s="225"/>
      <c r="C81" s="94">
        <f t="shared" ref="C81:V81" si="5">SUM(C53:C80)</f>
        <v>0</v>
      </c>
      <c r="D81" s="94">
        <f t="shared" si="5"/>
        <v>0</v>
      </c>
      <c r="E81" s="94">
        <f t="shared" si="5"/>
        <v>0</v>
      </c>
      <c r="F81" s="94">
        <f t="shared" si="5"/>
        <v>0</v>
      </c>
      <c r="G81" s="94">
        <f t="shared" si="5"/>
        <v>0</v>
      </c>
      <c r="H81" s="126">
        <f t="shared" si="5"/>
        <v>0</v>
      </c>
      <c r="I81" s="94">
        <f t="shared" si="5"/>
        <v>0</v>
      </c>
      <c r="J81" s="127">
        <f t="shared" si="5"/>
        <v>0</v>
      </c>
      <c r="K81" s="95">
        <f t="shared" si="5"/>
        <v>0</v>
      </c>
      <c r="L81" s="95">
        <f t="shared" si="5"/>
        <v>0</v>
      </c>
      <c r="M81" s="95">
        <f t="shared" si="5"/>
        <v>0</v>
      </c>
      <c r="N81" s="95">
        <f t="shared" si="5"/>
        <v>0</v>
      </c>
      <c r="O81" s="96">
        <f t="shared" si="5"/>
        <v>0</v>
      </c>
      <c r="P81" s="95">
        <f t="shared" si="5"/>
        <v>0</v>
      </c>
      <c r="Q81" s="95">
        <f>SUM(Q53:Q80)</f>
        <v>0</v>
      </c>
      <c r="R81" s="95">
        <f>SUM(R53:R80)</f>
        <v>0</v>
      </c>
      <c r="S81" s="126">
        <f t="shared" si="5"/>
        <v>0</v>
      </c>
      <c r="T81" s="95">
        <f t="shared" si="5"/>
        <v>0</v>
      </c>
      <c r="U81" s="97">
        <f t="shared" si="5"/>
        <v>0</v>
      </c>
      <c r="V81" s="98">
        <f t="shared" si="5"/>
        <v>0</v>
      </c>
    </row>
    <row r="82" spans="1:22" ht="15.75" thickBot="1" x14ac:dyDescent="0.3">
      <c r="A82" s="226" t="s">
        <v>41</v>
      </c>
      <c r="B82" s="226"/>
      <c r="C82" s="99">
        <f t="shared" ref="C82:V82" si="6">C28+C52-C81</f>
        <v>3847</v>
      </c>
      <c r="D82" s="99">
        <f t="shared" si="6"/>
        <v>6695</v>
      </c>
      <c r="E82" s="128">
        <f t="shared" si="6"/>
        <v>10819</v>
      </c>
      <c r="F82" s="99">
        <f t="shared" si="6"/>
        <v>1765</v>
      </c>
      <c r="G82" s="129">
        <f t="shared" si="6"/>
        <v>0</v>
      </c>
      <c r="H82" s="22">
        <f t="shared" si="6"/>
        <v>18.812000000000396</v>
      </c>
      <c r="I82" s="42">
        <f t="shared" si="6"/>
        <v>0</v>
      </c>
      <c r="J82" s="99">
        <f t="shared" si="6"/>
        <v>0</v>
      </c>
      <c r="K82" s="43">
        <f t="shared" si="6"/>
        <v>25447.580000000016</v>
      </c>
      <c r="L82" s="22">
        <f t="shared" si="6"/>
        <v>37183.179999999818</v>
      </c>
      <c r="M82" s="22">
        <f t="shared" si="6"/>
        <v>12332.330000000016</v>
      </c>
      <c r="N82" s="22">
        <f t="shared" si="6"/>
        <v>40812</v>
      </c>
      <c r="O82" s="42">
        <f t="shared" si="6"/>
        <v>30972.950000000012</v>
      </c>
      <c r="P82" s="22">
        <f t="shared" si="6"/>
        <v>273812.39</v>
      </c>
      <c r="Q82" s="130">
        <f t="shared" si="6"/>
        <v>61368.749999999978</v>
      </c>
      <c r="R82" s="130">
        <f t="shared" si="6"/>
        <v>17285</v>
      </c>
      <c r="S82" s="22">
        <f t="shared" si="6"/>
        <v>20279.368999999999</v>
      </c>
      <c r="T82" s="22">
        <f t="shared" si="6"/>
        <v>500.72999999999593</v>
      </c>
      <c r="U82" s="131">
        <f t="shared" si="6"/>
        <v>0</v>
      </c>
      <c r="V82" s="131">
        <f t="shared" si="6"/>
        <v>0</v>
      </c>
    </row>
    <row r="83" spans="1:22" ht="17.25" customHeight="1" x14ac:dyDescent="0.25"/>
    <row r="85" spans="1:22" ht="27" customHeight="1" x14ac:dyDescent="0.5">
      <c r="A85" s="105"/>
      <c r="Q85" s="227"/>
      <c r="R85" s="227"/>
      <c r="S85" s="227"/>
      <c r="T85" s="227"/>
    </row>
    <row r="86" spans="1:22" ht="21" customHeight="1" x14ac:dyDescent="0.5">
      <c r="A86" s="105" t="s">
        <v>42</v>
      </c>
      <c r="Q86" s="227"/>
      <c r="R86" s="227"/>
      <c r="S86" s="227"/>
      <c r="T86" s="227"/>
    </row>
    <row r="88" spans="1:22" x14ac:dyDescent="0.25">
      <c r="B88" s="106"/>
    </row>
    <row r="258" spans="4:4" x14ac:dyDescent="0.25">
      <c r="D258" s="101" t="s">
        <v>43</v>
      </c>
    </row>
  </sheetData>
  <mergeCells count="15">
    <mergeCell ref="Q86:T8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81:B81"/>
    <mergeCell ref="A82:B82"/>
    <mergeCell ref="Q85:T8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50"/>
  <sheetViews>
    <sheetView rightToLeft="1" workbookViewId="0">
      <selection activeCell="A11" sqref="A11"/>
    </sheetView>
  </sheetViews>
  <sheetFormatPr defaultRowHeight="15" x14ac:dyDescent="0.25"/>
  <cols>
    <col min="1" max="1" width="46.42578125" customWidth="1"/>
    <col min="2" max="2" width="5.42578125" customWidth="1"/>
    <col min="3" max="3" width="6.7109375" customWidth="1"/>
    <col min="4" max="4" width="7.42578125" style="101" customWidth="1"/>
    <col min="5" max="6" width="7.28515625" style="101" customWidth="1"/>
    <col min="7" max="7" width="7.7109375" style="101" hidden="1" customWidth="1"/>
    <col min="8" max="8" width="9.28515625" style="102" customWidth="1"/>
    <col min="9" max="9" width="9.28515625" style="132" hidden="1" customWidth="1"/>
    <col min="10" max="10" width="9.28515625" style="132" customWidth="1"/>
    <col min="11" max="11" width="11" style="102" customWidth="1"/>
    <col min="12" max="13" width="10.42578125" style="102" customWidth="1"/>
    <col min="14" max="14" width="10.140625" style="102" customWidth="1"/>
    <col min="15" max="15" width="11" style="102" customWidth="1"/>
    <col min="16" max="16" width="9.42578125" style="103" bestFit="1" customWidth="1"/>
    <col min="17" max="18" width="8.85546875" style="102" customWidth="1"/>
    <col min="19" max="19" width="10.28515625" style="132" customWidth="1"/>
    <col min="20" max="20" width="9.7109375" style="102" customWidth="1"/>
    <col min="21" max="21" width="8.42578125" hidden="1" customWidth="1"/>
    <col min="22" max="22" width="10.42578125" style="104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</v>
      </c>
      <c r="B1" s="228" t="s">
        <v>0</v>
      </c>
      <c r="C1" s="229"/>
      <c r="D1" s="229"/>
      <c r="E1" s="229"/>
      <c r="F1" s="229"/>
      <c r="G1" s="229"/>
      <c r="H1" s="230"/>
      <c r="I1" s="231"/>
      <c r="J1" s="133"/>
      <c r="K1" s="232" t="s">
        <v>1</v>
      </c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9</v>
      </c>
      <c r="B2" s="235" t="s">
        <v>2</v>
      </c>
      <c r="C2" s="237" t="s">
        <v>3</v>
      </c>
      <c r="D2" s="239" t="s">
        <v>4</v>
      </c>
      <c r="E2" s="239"/>
      <c r="F2" s="240"/>
      <c r="G2" s="241"/>
      <c r="H2" s="249" t="s">
        <v>5</v>
      </c>
      <c r="I2" s="242" t="s">
        <v>6</v>
      </c>
      <c r="J2" s="242" t="s">
        <v>6</v>
      </c>
      <c r="K2" s="246" t="s">
        <v>4</v>
      </c>
      <c r="L2" s="247"/>
      <c r="M2" s="247"/>
      <c r="N2" s="247"/>
      <c r="O2" s="247"/>
      <c r="P2" s="247"/>
      <c r="Q2" s="247"/>
      <c r="R2" s="248"/>
      <c r="S2" s="108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36"/>
      <c r="C3" s="238"/>
      <c r="D3" s="9" t="s">
        <v>9</v>
      </c>
      <c r="E3" s="10" t="s">
        <v>10</v>
      </c>
      <c r="F3" s="11" t="s">
        <v>11</v>
      </c>
      <c r="G3" s="12" t="s">
        <v>12</v>
      </c>
      <c r="H3" s="250"/>
      <c r="I3" s="243"/>
      <c r="J3" s="251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9" t="s">
        <v>21</v>
      </c>
      <c r="T3" s="16" t="s">
        <v>21</v>
      </c>
      <c r="U3" s="17" t="s">
        <v>21</v>
      </c>
      <c r="V3" s="18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19" t="s">
        <v>22</v>
      </c>
      <c r="B4" s="20">
        <v>1202</v>
      </c>
      <c r="C4" s="21">
        <f>'[1]2'!C82</f>
        <v>3847</v>
      </c>
      <c r="D4" s="21">
        <f>'[1]2'!D82</f>
        <v>6695</v>
      </c>
      <c r="E4" s="21">
        <f>'[1]2'!E82</f>
        <v>10819</v>
      </c>
      <c r="F4" s="21">
        <f>'[1]2'!F82</f>
        <v>1765</v>
      </c>
      <c r="G4" s="21">
        <f>'[1]2'!G82</f>
        <v>0</v>
      </c>
      <c r="H4" s="22">
        <f>'[1]2'!H82</f>
        <v>18.812000000000396</v>
      </c>
      <c r="I4" s="22">
        <f>'[1]2'!I82</f>
        <v>0</v>
      </c>
      <c r="J4" s="22">
        <f>'[1]2'!J82</f>
        <v>0</v>
      </c>
      <c r="K4" s="22">
        <f>'[1]2'!K82</f>
        <v>25447.580000000016</v>
      </c>
      <c r="L4" s="22">
        <f>'[1]2'!L82</f>
        <v>37183.179999999818</v>
      </c>
      <c r="M4" s="22">
        <f>'[1]2'!M82</f>
        <v>12332.330000000016</v>
      </c>
      <c r="N4" s="22">
        <f>'[1]2'!N82</f>
        <v>40812</v>
      </c>
      <c r="O4" s="22">
        <f>'[1]2'!O82</f>
        <v>30972.950000000012</v>
      </c>
      <c r="P4" s="22">
        <f>'[1]2'!P82</f>
        <v>273812.39</v>
      </c>
      <c r="Q4" s="22">
        <f>'[1]2'!Q82</f>
        <v>61368.749999999978</v>
      </c>
      <c r="R4" s="22">
        <f>'[1]2'!R82</f>
        <v>17285</v>
      </c>
      <c r="S4" s="22">
        <f>'[1]2'!S82</f>
        <v>20279.368999999999</v>
      </c>
      <c r="T4" s="22">
        <f>'[1]2'!T82</f>
        <v>500.72999999999593</v>
      </c>
      <c r="U4" s="114">
        <v>0</v>
      </c>
      <c r="V4" s="115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4" t="s">
        <v>23</v>
      </c>
      <c r="B5" s="25">
        <f>B4+1</f>
        <v>1203</v>
      </c>
      <c r="C5" s="26"/>
      <c r="D5" s="27"/>
      <c r="E5" s="28">
        <v>6915</v>
      </c>
      <c r="F5" s="29"/>
      <c r="G5" s="30"/>
      <c r="H5" s="31"/>
      <c r="I5" s="116"/>
      <c r="J5" s="117"/>
      <c r="K5" s="34"/>
      <c r="L5" s="31"/>
      <c r="M5" s="33"/>
      <c r="N5" s="34"/>
      <c r="O5" s="32"/>
      <c r="P5" s="33"/>
      <c r="Q5" s="35"/>
      <c r="R5" s="31"/>
      <c r="S5" s="117"/>
      <c r="T5" s="33"/>
      <c r="U5" s="36"/>
      <c r="V5" s="37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4" t="s">
        <v>23</v>
      </c>
      <c r="B6" s="25">
        <f t="shared" ref="B6:B26" si="0">B5+1</f>
        <v>1204</v>
      </c>
      <c r="C6" s="26"/>
      <c r="D6" s="27"/>
      <c r="E6" s="27">
        <v>130</v>
      </c>
      <c r="F6" s="29"/>
      <c r="G6" s="30"/>
      <c r="H6" s="31"/>
      <c r="I6" s="116"/>
      <c r="J6" s="117"/>
      <c r="K6" s="34"/>
      <c r="L6" s="31"/>
      <c r="M6" s="33"/>
      <c r="N6" s="34"/>
      <c r="O6" s="32"/>
      <c r="P6" s="33"/>
      <c r="Q6" s="35"/>
      <c r="R6" s="31"/>
      <c r="S6" s="117"/>
      <c r="T6" s="33"/>
      <c r="U6" s="36"/>
      <c r="V6" s="37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4" t="s">
        <v>24</v>
      </c>
      <c r="B7" s="25">
        <f t="shared" si="0"/>
        <v>1205</v>
      </c>
      <c r="C7" s="26"/>
      <c r="D7" s="27"/>
      <c r="E7" s="27"/>
      <c r="F7" s="29">
        <v>2627</v>
      </c>
      <c r="G7" s="30"/>
      <c r="H7" s="31"/>
      <c r="I7" s="116"/>
      <c r="J7" s="117"/>
      <c r="K7" s="34"/>
      <c r="L7" s="31"/>
      <c r="M7" s="33"/>
      <c r="N7" s="34"/>
      <c r="O7" s="32"/>
      <c r="P7" s="33"/>
      <c r="Q7" s="35"/>
      <c r="R7" s="31"/>
      <c r="S7" s="117"/>
      <c r="T7" s="33"/>
      <c r="U7" s="36"/>
      <c r="V7" s="37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4" t="s">
        <v>74</v>
      </c>
      <c r="B8" s="25">
        <f t="shared" si="0"/>
        <v>1206</v>
      </c>
      <c r="C8" s="26"/>
      <c r="D8" s="27"/>
      <c r="E8" s="28"/>
      <c r="F8" s="29"/>
      <c r="G8" s="30"/>
      <c r="H8" s="31"/>
      <c r="I8" s="116"/>
      <c r="J8" s="117"/>
      <c r="K8" s="34"/>
      <c r="L8" s="31"/>
      <c r="M8" s="33">
        <v>19427</v>
      </c>
      <c r="N8" s="34"/>
      <c r="O8" s="32"/>
      <c r="P8" s="33"/>
      <c r="Q8" s="35"/>
      <c r="R8" s="31"/>
      <c r="S8" s="117"/>
      <c r="T8" s="33"/>
      <c r="U8" s="36"/>
      <c r="V8" s="37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4" t="s">
        <v>69</v>
      </c>
      <c r="B9" s="25">
        <f t="shared" si="0"/>
        <v>1207</v>
      </c>
      <c r="C9" s="26"/>
      <c r="D9" s="27">
        <v>182</v>
      </c>
      <c r="E9" s="28"/>
      <c r="F9" s="29"/>
      <c r="G9" s="30"/>
      <c r="H9" s="31"/>
      <c r="I9" s="116"/>
      <c r="J9" s="117"/>
      <c r="K9" s="34"/>
      <c r="L9" s="31"/>
      <c r="M9" s="33"/>
      <c r="N9" s="34"/>
      <c r="O9" s="32"/>
      <c r="P9" s="33"/>
      <c r="Q9" s="35"/>
      <c r="R9" s="31"/>
      <c r="S9" s="117"/>
      <c r="T9" s="33"/>
      <c r="U9" s="36"/>
      <c r="V9" s="37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4" t="s">
        <v>72</v>
      </c>
      <c r="B10" s="25">
        <f t="shared" si="0"/>
        <v>1208</v>
      </c>
      <c r="C10" s="26"/>
      <c r="D10" s="27"/>
      <c r="E10" s="28"/>
      <c r="F10" s="29"/>
      <c r="G10" s="30"/>
      <c r="H10" s="31"/>
      <c r="I10" s="116"/>
      <c r="J10" s="117"/>
      <c r="K10" s="34">
        <v>500</v>
      </c>
      <c r="L10" s="31"/>
      <c r="M10" s="33"/>
      <c r="N10" s="34"/>
      <c r="O10" s="32"/>
      <c r="P10" s="33"/>
      <c r="Q10" s="35"/>
      <c r="R10" s="31"/>
      <c r="S10" s="117"/>
      <c r="T10" s="33"/>
      <c r="U10" s="36"/>
      <c r="V10" s="37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4" t="s">
        <v>68</v>
      </c>
      <c r="B11" s="25">
        <f t="shared" si="0"/>
        <v>1209</v>
      </c>
      <c r="C11" s="26"/>
      <c r="D11" s="27">
        <v>1295</v>
      </c>
      <c r="E11" s="28"/>
      <c r="F11" s="29"/>
      <c r="G11" s="30"/>
      <c r="H11" s="31"/>
      <c r="I11" s="116"/>
      <c r="J11" s="117"/>
      <c r="K11" s="34"/>
      <c r="L11" s="31"/>
      <c r="M11" s="33"/>
      <c r="N11" s="34"/>
      <c r="O11" s="32"/>
      <c r="P11" s="33"/>
      <c r="Q11" s="35"/>
      <c r="R11" s="31"/>
      <c r="S11" s="117"/>
      <c r="T11" s="33"/>
      <c r="U11" s="36"/>
      <c r="V11" s="37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4" t="s">
        <v>89</v>
      </c>
      <c r="B12" s="25">
        <f t="shared" si="0"/>
        <v>1210</v>
      </c>
      <c r="C12" s="26"/>
      <c r="D12" s="27"/>
      <c r="E12" s="28"/>
      <c r="F12" s="29">
        <v>25</v>
      </c>
      <c r="G12" s="30"/>
      <c r="H12" s="31"/>
      <c r="I12" s="116"/>
      <c r="J12" s="117"/>
      <c r="K12" s="34"/>
      <c r="L12" s="31"/>
      <c r="M12" s="33"/>
      <c r="N12" s="34"/>
      <c r="O12" s="32"/>
      <c r="P12" s="33"/>
      <c r="Q12" s="35"/>
      <c r="R12" s="31"/>
      <c r="S12" s="117"/>
      <c r="T12" s="33"/>
      <c r="U12" s="36"/>
      <c r="V12" s="37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4" t="s">
        <v>72</v>
      </c>
      <c r="B13" s="25">
        <f t="shared" si="0"/>
        <v>1211</v>
      </c>
      <c r="C13" s="26"/>
      <c r="D13" s="27"/>
      <c r="E13" s="28"/>
      <c r="F13" s="29"/>
      <c r="G13" s="30"/>
      <c r="H13" s="31">
        <v>320</v>
      </c>
      <c r="I13" s="116"/>
      <c r="J13" s="117"/>
      <c r="K13" s="34"/>
      <c r="L13" s="31"/>
      <c r="M13" s="33"/>
      <c r="N13" s="34"/>
      <c r="O13" s="32"/>
      <c r="P13" s="33"/>
      <c r="Q13" s="35"/>
      <c r="R13" s="31"/>
      <c r="S13" s="117"/>
      <c r="T13" s="33"/>
      <c r="U13" s="36"/>
      <c r="V13" s="37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4" t="s">
        <v>90</v>
      </c>
      <c r="B14" s="25">
        <f t="shared" si="0"/>
        <v>1212</v>
      </c>
      <c r="C14" s="26"/>
      <c r="D14" s="27"/>
      <c r="E14" s="28"/>
      <c r="F14" s="29"/>
      <c r="G14" s="30"/>
      <c r="H14" s="31">
        <v>33.799999999999997</v>
      </c>
      <c r="I14" s="116"/>
      <c r="J14" s="117"/>
      <c r="K14" s="34"/>
      <c r="L14" s="31"/>
      <c r="M14" s="33"/>
      <c r="N14" s="34"/>
      <c r="O14" s="32"/>
      <c r="P14" s="33"/>
      <c r="Q14" s="35"/>
      <c r="R14" s="31"/>
      <c r="S14" s="117"/>
      <c r="T14" s="33"/>
      <c r="U14" s="36"/>
      <c r="V14" s="37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4"/>
      <c r="B15" s="25">
        <f t="shared" si="0"/>
        <v>1213</v>
      </c>
      <c r="C15" s="26"/>
      <c r="D15" s="27"/>
      <c r="E15" s="28"/>
      <c r="F15" s="29"/>
      <c r="G15" s="30"/>
      <c r="H15" s="31"/>
      <c r="I15" s="116"/>
      <c r="J15" s="117"/>
      <c r="K15" s="34"/>
      <c r="L15" s="31"/>
      <c r="M15" s="33"/>
      <c r="N15" s="34"/>
      <c r="O15" s="32"/>
      <c r="P15" s="33"/>
      <c r="Q15" s="35"/>
      <c r="R15" s="31"/>
      <c r="S15" s="117"/>
      <c r="T15" s="33"/>
      <c r="U15" s="36"/>
      <c r="V15" s="37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4"/>
      <c r="B16" s="25">
        <f t="shared" si="0"/>
        <v>1214</v>
      </c>
      <c r="C16" s="26"/>
      <c r="D16" s="27"/>
      <c r="E16" s="28"/>
      <c r="F16" s="29"/>
      <c r="G16" s="30"/>
      <c r="H16" s="31"/>
      <c r="I16" s="116"/>
      <c r="J16" s="117"/>
      <c r="K16" s="34"/>
      <c r="L16" s="31"/>
      <c r="M16" s="33"/>
      <c r="N16" s="34"/>
      <c r="O16" s="32"/>
      <c r="P16" s="33"/>
      <c r="Q16" s="35"/>
      <c r="R16" s="31"/>
      <c r="S16" s="117"/>
      <c r="T16" s="33"/>
      <c r="U16" s="36"/>
      <c r="V16" s="37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4"/>
      <c r="B17" s="25">
        <f t="shared" si="0"/>
        <v>1215</v>
      </c>
      <c r="C17" s="26"/>
      <c r="D17" s="27"/>
      <c r="E17" s="28"/>
      <c r="F17" s="29"/>
      <c r="G17" s="30"/>
      <c r="H17" s="31"/>
      <c r="I17" s="116"/>
      <c r="J17" s="117"/>
      <c r="K17" s="34"/>
      <c r="L17" s="31"/>
      <c r="M17" s="33"/>
      <c r="N17" s="34"/>
      <c r="O17" s="32"/>
      <c r="P17" s="33"/>
      <c r="Q17" s="35"/>
      <c r="R17" s="31"/>
      <c r="S17" s="117"/>
      <c r="T17" s="33"/>
      <c r="U17" s="36"/>
      <c r="V17" s="37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4"/>
      <c r="B18" s="25">
        <f t="shared" si="0"/>
        <v>1216</v>
      </c>
      <c r="C18" s="26"/>
      <c r="D18" s="27"/>
      <c r="E18" s="28"/>
      <c r="F18" s="29"/>
      <c r="G18" s="30"/>
      <c r="H18" s="31"/>
      <c r="I18" s="116"/>
      <c r="J18" s="117"/>
      <c r="K18" s="34"/>
      <c r="L18" s="31"/>
      <c r="M18" s="33"/>
      <c r="N18" s="34"/>
      <c r="O18" s="32"/>
      <c r="P18" s="33"/>
      <c r="Q18" s="35"/>
      <c r="R18" s="31"/>
      <c r="S18" s="117"/>
      <c r="T18" s="33"/>
      <c r="U18" s="36"/>
      <c r="V18" s="37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4"/>
      <c r="B19" s="25">
        <f t="shared" si="0"/>
        <v>1217</v>
      </c>
      <c r="C19" s="26"/>
      <c r="D19" s="27"/>
      <c r="E19" s="28"/>
      <c r="F19" s="29"/>
      <c r="G19" s="30"/>
      <c r="H19" s="31"/>
      <c r="I19" s="116"/>
      <c r="J19" s="117"/>
      <c r="K19" s="34"/>
      <c r="L19" s="31"/>
      <c r="M19" s="33"/>
      <c r="N19" s="34"/>
      <c r="O19" s="32"/>
      <c r="P19" s="33"/>
      <c r="Q19" s="35"/>
      <c r="R19" s="31"/>
      <c r="S19" s="117"/>
      <c r="T19" s="33"/>
      <c r="U19" s="36"/>
      <c r="V19" s="37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4"/>
      <c r="B20" s="25">
        <f t="shared" si="0"/>
        <v>1218</v>
      </c>
      <c r="C20" s="26"/>
      <c r="D20" s="27"/>
      <c r="E20" s="28"/>
      <c r="F20" s="29"/>
      <c r="G20" s="30"/>
      <c r="H20" s="31"/>
      <c r="I20" s="116"/>
      <c r="J20" s="117"/>
      <c r="K20" s="34"/>
      <c r="L20" s="31"/>
      <c r="M20" s="33"/>
      <c r="N20" s="34"/>
      <c r="O20" s="32"/>
      <c r="P20" s="33"/>
      <c r="Q20" s="35"/>
      <c r="R20" s="31"/>
      <c r="S20" s="117"/>
      <c r="T20" s="33"/>
      <c r="U20" s="36"/>
      <c r="V20" s="37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4"/>
      <c r="B21" s="25">
        <f t="shared" si="0"/>
        <v>1219</v>
      </c>
      <c r="C21" s="26"/>
      <c r="D21" s="27"/>
      <c r="E21" s="28"/>
      <c r="F21" s="29"/>
      <c r="G21" s="30"/>
      <c r="H21" s="31"/>
      <c r="I21" s="116"/>
      <c r="J21" s="117"/>
      <c r="K21" s="34"/>
      <c r="L21" s="31"/>
      <c r="M21" s="33"/>
      <c r="N21" s="34"/>
      <c r="O21" s="32"/>
      <c r="P21" s="33"/>
      <c r="Q21" s="35"/>
      <c r="R21" s="31"/>
      <c r="S21" s="117"/>
      <c r="T21" s="33"/>
      <c r="U21" s="36"/>
      <c r="V21" s="37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4" t="s">
        <v>23</v>
      </c>
      <c r="B22" s="25">
        <f t="shared" si="0"/>
        <v>1220</v>
      </c>
      <c r="C22" s="26"/>
      <c r="D22" s="27"/>
      <c r="E22" s="28"/>
      <c r="F22" s="29"/>
      <c r="G22" s="30"/>
      <c r="H22" s="31"/>
      <c r="I22" s="116"/>
      <c r="J22" s="117"/>
      <c r="K22" s="34"/>
      <c r="L22" s="31"/>
      <c r="M22" s="33"/>
      <c r="N22" s="34"/>
      <c r="O22" s="32"/>
      <c r="P22" s="33"/>
      <c r="Q22" s="35"/>
      <c r="R22" s="31"/>
      <c r="S22" s="117"/>
      <c r="T22" s="33"/>
      <c r="U22" s="36"/>
      <c r="V22" s="37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4" t="s">
        <v>23</v>
      </c>
      <c r="B23" s="25">
        <f t="shared" si="0"/>
        <v>1221</v>
      </c>
      <c r="C23" s="26"/>
      <c r="D23" s="27"/>
      <c r="E23" s="28"/>
      <c r="F23" s="29"/>
      <c r="G23" s="30"/>
      <c r="H23" s="31"/>
      <c r="I23" s="116"/>
      <c r="J23" s="117"/>
      <c r="K23" s="34"/>
      <c r="L23" s="31"/>
      <c r="M23" s="33"/>
      <c r="N23" s="34"/>
      <c r="O23" s="32"/>
      <c r="P23" s="33"/>
      <c r="Q23" s="35"/>
      <c r="R23" s="31"/>
      <c r="S23" s="117"/>
      <c r="T23" s="33"/>
      <c r="U23" s="36"/>
      <c r="V23" s="37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4" t="s">
        <v>24</v>
      </c>
      <c r="B24" s="25">
        <f t="shared" si="0"/>
        <v>1222</v>
      </c>
      <c r="C24" s="26"/>
      <c r="D24" s="27"/>
      <c r="E24" s="28"/>
      <c r="F24" s="29"/>
      <c r="G24" s="30"/>
      <c r="H24" s="31"/>
      <c r="I24" s="116"/>
      <c r="J24" s="117"/>
      <c r="K24" s="34"/>
      <c r="L24" s="31"/>
      <c r="M24" s="33"/>
      <c r="N24" s="34"/>
      <c r="O24" s="32"/>
      <c r="P24" s="33"/>
      <c r="Q24" s="35"/>
      <c r="R24" s="31"/>
      <c r="S24" s="117"/>
      <c r="T24" s="33"/>
      <c r="U24" s="36"/>
      <c r="V24" s="37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4" t="s">
        <v>25</v>
      </c>
      <c r="B25" s="25">
        <f t="shared" si="0"/>
        <v>1223</v>
      </c>
      <c r="C25" s="26"/>
      <c r="D25" s="27"/>
      <c r="E25" s="28"/>
      <c r="F25" s="29"/>
      <c r="G25" s="30"/>
      <c r="H25" s="31"/>
      <c r="I25" s="116"/>
      <c r="J25" s="117"/>
      <c r="K25" s="34"/>
      <c r="L25" s="31"/>
      <c r="M25" s="33"/>
      <c r="N25" s="34"/>
      <c r="O25" s="32"/>
      <c r="P25" s="33"/>
      <c r="Q25" s="35"/>
      <c r="R25" s="31"/>
      <c r="S25" s="117"/>
      <c r="T25" s="33"/>
      <c r="U25" s="36"/>
      <c r="V25" s="37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4" t="s">
        <v>26</v>
      </c>
      <c r="B26" s="25">
        <f t="shared" si="0"/>
        <v>1224</v>
      </c>
      <c r="C26" s="26"/>
      <c r="D26" s="27"/>
      <c r="E26" s="28"/>
      <c r="F26" s="29"/>
      <c r="G26" s="30"/>
      <c r="H26" s="31"/>
      <c r="I26" s="116"/>
      <c r="J26" s="117"/>
      <c r="K26" s="34"/>
      <c r="L26" s="31"/>
      <c r="M26" s="33"/>
      <c r="N26" s="34"/>
      <c r="O26" s="32"/>
      <c r="P26" s="33"/>
      <c r="Q26" s="38"/>
      <c r="R26" s="31"/>
      <c r="S26" s="117"/>
      <c r="T26" s="33"/>
      <c r="U26" s="36"/>
      <c r="V26" s="37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21" t="s">
        <v>27</v>
      </c>
      <c r="B27" s="222"/>
      <c r="C27" s="39">
        <f t="shared" ref="C27:V27" si="1">SUM(C4:C26)</f>
        <v>3847</v>
      </c>
      <c r="D27" s="39">
        <f t="shared" si="1"/>
        <v>8172</v>
      </c>
      <c r="E27" s="40">
        <f t="shared" si="1"/>
        <v>17864</v>
      </c>
      <c r="F27" s="39">
        <f t="shared" si="1"/>
        <v>4417</v>
      </c>
      <c r="G27" s="41">
        <f t="shared" si="1"/>
        <v>0</v>
      </c>
      <c r="H27" s="22">
        <f t="shared" si="1"/>
        <v>372.61200000000042</v>
      </c>
      <c r="I27" s="40">
        <f t="shared" si="1"/>
        <v>0</v>
      </c>
      <c r="J27" s="22">
        <f t="shared" si="1"/>
        <v>0</v>
      </c>
      <c r="K27" s="43">
        <f t="shared" si="1"/>
        <v>25947.580000000016</v>
      </c>
      <c r="L27" s="22">
        <f t="shared" si="1"/>
        <v>37183.179999999818</v>
      </c>
      <c r="M27" s="39">
        <f t="shared" si="1"/>
        <v>31759.330000000016</v>
      </c>
      <c r="N27" s="39">
        <f t="shared" si="1"/>
        <v>40812</v>
      </c>
      <c r="O27" s="40">
        <f t="shared" si="1"/>
        <v>30972.950000000012</v>
      </c>
      <c r="P27" s="39">
        <f t="shared" si="1"/>
        <v>273812.39</v>
      </c>
      <c r="Q27" s="22">
        <f t="shared" si="1"/>
        <v>61368.749999999978</v>
      </c>
      <c r="R27" s="22">
        <f t="shared" si="1"/>
        <v>17285</v>
      </c>
      <c r="S27" s="39">
        <f t="shared" si="1"/>
        <v>20279.368999999999</v>
      </c>
      <c r="T27" s="39">
        <f t="shared" si="1"/>
        <v>500.72999999999593</v>
      </c>
      <c r="U27" s="39">
        <f t="shared" si="1"/>
        <v>0</v>
      </c>
      <c r="V27" s="39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44" t="s">
        <v>28</v>
      </c>
      <c r="B28" s="45">
        <v>464</v>
      </c>
      <c r="C28" s="45"/>
      <c r="D28" s="46"/>
      <c r="E28" s="47"/>
      <c r="F28" s="48"/>
      <c r="G28" s="49"/>
      <c r="H28" s="50"/>
      <c r="I28" s="120"/>
      <c r="J28" s="121"/>
      <c r="K28" s="53"/>
      <c r="L28" s="50"/>
      <c r="M28" s="52"/>
      <c r="N28" s="52"/>
      <c r="O28" s="51"/>
      <c r="P28" s="52"/>
      <c r="Q28" s="54"/>
      <c r="R28" s="50"/>
      <c r="S28" s="121"/>
      <c r="T28" s="52"/>
      <c r="U28" s="55"/>
      <c r="V28" s="56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4" t="s">
        <v>34</v>
      </c>
      <c r="B29" s="57">
        <f>B28+1</f>
        <v>465</v>
      </c>
      <c r="C29" s="58"/>
      <c r="D29" s="27"/>
      <c r="E29" s="59"/>
      <c r="F29" s="29"/>
      <c r="G29" s="30"/>
      <c r="H29" s="31"/>
      <c r="I29" s="32"/>
      <c r="J29" s="33"/>
      <c r="K29" s="34"/>
      <c r="L29" s="31">
        <v>61368.15</v>
      </c>
      <c r="M29" s="33"/>
      <c r="N29" s="33"/>
      <c r="O29" s="32"/>
      <c r="P29" s="33"/>
      <c r="Q29" s="35">
        <v>-61368.15</v>
      </c>
      <c r="R29" s="31"/>
      <c r="S29" s="117"/>
      <c r="T29" s="33"/>
      <c r="U29" s="60"/>
      <c r="V29" s="61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4" t="s">
        <v>35</v>
      </c>
      <c r="B30" s="57">
        <f>B29+1</f>
        <v>466</v>
      </c>
      <c r="C30" s="58"/>
      <c r="D30" s="27"/>
      <c r="E30" s="59"/>
      <c r="F30" s="29"/>
      <c r="G30" s="30"/>
      <c r="H30" s="31"/>
      <c r="I30" s="32"/>
      <c r="J30" s="33"/>
      <c r="K30" s="34"/>
      <c r="L30" s="31"/>
      <c r="M30" s="33">
        <v>17285</v>
      </c>
      <c r="N30" s="33"/>
      <c r="O30" s="32"/>
      <c r="P30" s="33"/>
      <c r="Q30" s="35"/>
      <c r="R30" s="31">
        <v>-17285</v>
      </c>
      <c r="S30" s="117"/>
      <c r="T30" s="33"/>
      <c r="U30" s="60"/>
      <c r="V30" s="61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4" t="s">
        <v>29</v>
      </c>
      <c r="B31" s="57">
        <f>B30+1</f>
        <v>467</v>
      </c>
      <c r="C31" s="58"/>
      <c r="D31" s="27">
        <v>-6695</v>
      </c>
      <c r="E31" s="59"/>
      <c r="F31" s="29"/>
      <c r="G31" s="30"/>
      <c r="H31" s="31"/>
      <c r="I31" s="32"/>
      <c r="J31" s="33"/>
      <c r="K31" s="34">
        <v>6695</v>
      </c>
      <c r="L31" s="31"/>
      <c r="M31" s="33"/>
      <c r="N31" s="33"/>
      <c r="O31" s="32"/>
      <c r="P31" s="33"/>
      <c r="Q31" s="35"/>
      <c r="R31" s="31"/>
      <c r="S31" s="117"/>
      <c r="T31" s="33"/>
      <c r="U31" s="60"/>
      <c r="V31" s="61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4" t="s">
        <v>30</v>
      </c>
      <c r="B32" s="57">
        <f>B31+1</f>
        <v>468</v>
      </c>
      <c r="C32" s="58"/>
      <c r="D32" s="27"/>
      <c r="E32" s="59">
        <v>-17129</v>
      </c>
      <c r="F32" s="29"/>
      <c r="G32" s="30"/>
      <c r="H32" s="31"/>
      <c r="I32" s="32"/>
      <c r="J32" s="33"/>
      <c r="K32" s="34"/>
      <c r="L32" s="31">
        <v>17129</v>
      </c>
      <c r="M32" s="33"/>
      <c r="N32" s="33"/>
      <c r="O32" s="32"/>
      <c r="P32" s="33"/>
      <c r="Q32" s="35"/>
      <c r="R32" s="31"/>
      <c r="S32" s="117"/>
      <c r="T32" s="33"/>
      <c r="U32" s="60"/>
      <c r="V32" s="61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4" t="s">
        <v>32</v>
      </c>
      <c r="B33" s="57">
        <f t="shared" ref="B33:B47" si="2">B32+1</f>
        <v>469</v>
      </c>
      <c r="C33" s="58"/>
      <c r="D33" s="27"/>
      <c r="E33" s="59"/>
      <c r="F33" s="29">
        <v>-4172</v>
      </c>
      <c r="G33" s="30"/>
      <c r="H33" s="31"/>
      <c r="I33" s="116"/>
      <c r="J33" s="117"/>
      <c r="K33" s="34"/>
      <c r="L33" s="34"/>
      <c r="M33" s="31">
        <v>4172</v>
      </c>
      <c r="N33" s="33"/>
      <c r="O33" s="32"/>
      <c r="P33" s="33"/>
      <c r="Q33" s="35"/>
      <c r="R33" s="31"/>
      <c r="S33" s="117"/>
      <c r="T33" s="33"/>
      <c r="U33" s="60"/>
      <c r="V33" s="61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4"/>
      <c r="B34" s="57">
        <f t="shared" si="2"/>
        <v>470</v>
      </c>
      <c r="C34" s="58"/>
      <c r="D34" s="27"/>
      <c r="E34" s="59"/>
      <c r="F34" s="29"/>
      <c r="G34" s="30"/>
      <c r="H34" s="31"/>
      <c r="I34" s="116"/>
      <c r="J34" s="117"/>
      <c r="K34" s="34"/>
      <c r="L34" s="34"/>
      <c r="M34" s="31"/>
      <c r="N34" s="33"/>
      <c r="O34" s="32"/>
      <c r="P34" s="33"/>
      <c r="Q34" s="35"/>
      <c r="R34" s="31"/>
      <c r="S34" s="117"/>
      <c r="T34" s="33"/>
      <c r="U34" s="60"/>
      <c r="V34" s="61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4"/>
      <c r="B35" s="57">
        <f t="shared" si="2"/>
        <v>471</v>
      </c>
      <c r="C35" s="58"/>
      <c r="D35" s="27"/>
      <c r="E35" s="59"/>
      <c r="F35" s="29"/>
      <c r="G35" s="30"/>
      <c r="H35" s="31"/>
      <c r="I35" s="116"/>
      <c r="J35" s="117"/>
      <c r="K35" s="34"/>
      <c r="L35" s="31"/>
      <c r="M35" s="33"/>
      <c r="N35" s="33"/>
      <c r="O35" s="32"/>
      <c r="P35" s="33"/>
      <c r="Q35" s="35"/>
      <c r="R35" s="31"/>
      <c r="S35" s="117"/>
      <c r="T35" s="33"/>
      <c r="U35" s="60"/>
      <c r="V35" s="61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4"/>
      <c r="B36" s="57">
        <f t="shared" si="2"/>
        <v>472</v>
      </c>
      <c r="C36" s="58"/>
      <c r="D36" s="27"/>
      <c r="E36" s="59"/>
      <c r="F36" s="29"/>
      <c r="G36" s="30"/>
      <c r="H36" s="31"/>
      <c r="I36" s="116"/>
      <c r="J36" s="117"/>
      <c r="K36" s="34"/>
      <c r="L36" s="31"/>
      <c r="M36" s="33"/>
      <c r="N36" s="33"/>
      <c r="O36" s="32"/>
      <c r="P36" s="33"/>
      <c r="Q36" s="35"/>
      <c r="R36" s="31"/>
      <c r="S36" s="117"/>
      <c r="T36" s="33"/>
      <c r="U36" s="60"/>
      <c r="V36" s="61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4"/>
      <c r="B37" s="57">
        <f t="shared" si="2"/>
        <v>473</v>
      </c>
      <c r="C37" s="58"/>
      <c r="D37" s="27"/>
      <c r="E37" s="59"/>
      <c r="F37" s="29"/>
      <c r="G37" s="30"/>
      <c r="H37" s="31"/>
      <c r="I37" s="116"/>
      <c r="J37" s="117"/>
      <c r="K37" s="34"/>
      <c r="L37" s="31"/>
      <c r="M37" s="33"/>
      <c r="N37" s="33"/>
      <c r="O37" s="32"/>
      <c r="P37" s="33"/>
      <c r="Q37" s="35"/>
      <c r="R37" s="31"/>
      <c r="S37" s="117"/>
      <c r="T37" s="33"/>
      <c r="U37" s="60"/>
      <c r="V37" s="61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4"/>
      <c r="B38" s="57">
        <f t="shared" si="2"/>
        <v>474</v>
      </c>
      <c r="C38" s="58"/>
      <c r="D38" s="27"/>
      <c r="E38" s="59"/>
      <c r="F38" s="29"/>
      <c r="G38" s="30"/>
      <c r="H38" s="31"/>
      <c r="I38" s="116"/>
      <c r="J38" s="117"/>
      <c r="K38" s="34"/>
      <c r="L38" s="31"/>
      <c r="M38" s="33"/>
      <c r="N38" s="33"/>
      <c r="O38" s="32"/>
      <c r="P38" s="33"/>
      <c r="Q38" s="35"/>
      <c r="R38" s="31"/>
      <c r="S38" s="117"/>
      <c r="T38" s="33"/>
      <c r="U38" s="60"/>
      <c r="V38" s="61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4"/>
      <c r="B39" s="57">
        <f t="shared" si="2"/>
        <v>475</v>
      </c>
      <c r="C39" s="58"/>
      <c r="D39" s="27"/>
      <c r="E39" s="59"/>
      <c r="F39" s="29"/>
      <c r="G39" s="30"/>
      <c r="H39" s="31"/>
      <c r="I39" s="116"/>
      <c r="J39" s="117"/>
      <c r="K39" s="34"/>
      <c r="L39" s="31"/>
      <c r="M39" s="33"/>
      <c r="N39" s="33"/>
      <c r="O39" s="32"/>
      <c r="P39" s="33"/>
      <c r="Q39" s="35"/>
      <c r="R39" s="31"/>
      <c r="S39" s="117"/>
      <c r="T39" s="33"/>
      <c r="U39" s="60"/>
      <c r="V39" s="61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4" t="s">
        <v>31</v>
      </c>
      <c r="B40" s="57">
        <f t="shared" si="2"/>
        <v>476</v>
      </c>
      <c r="C40" s="58"/>
      <c r="D40" s="27"/>
      <c r="E40" s="59"/>
      <c r="F40" s="29"/>
      <c r="G40" s="30"/>
      <c r="H40" s="31"/>
      <c r="I40" s="116"/>
      <c r="J40" s="117"/>
      <c r="K40" s="34"/>
      <c r="L40" s="31"/>
      <c r="M40" s="33"/>
      <c r="N40" s="33"/>
      <c r="O40" s="32"/>
      <c r="P40" s="33"/>
      <c r="Q40" s="35"/>
      <c r="R40" s="31"/>
      <c r="S40" s="117"/>
      <c r="T40" s="33"/>
      <c r="U40" s="60"/>
      <c r="V40" s="61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4" t="s">
        <v>29</v>
      </c>
      <c r="B41" s="57">
        <f t="shared" si="2"/>
        <v>477</v>
      </c>
      <c r="C41" s="58"/>
      <c r="D41" s="27"/>
      <c r="E41" s="59"/>
      <c r="F41" s="29"/>
      <c r="G41" s="30"/>
      <c r="H41" s="31"/>
      <c r="I41" s="116"/>
      <c r="J41" s="117"/>
      <c r="K41" s="34"/>
      <c r="L41" s="31"/>
      <c r="M41" s="33"/>
      <c r="N41" s="33"/>
      <c r="O41" s="32"/>
      <c r="P41" s="33"/>
      <c r="Q41" s="35"/>
      <c r="R41" s="31"/>
      <c r="S41" s="117"/>
      <c r="T41" s="33"/>
      <c r="U41" s="60"/>
      <c r="V41" s="61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4" t="s">
        <v>30</v>
      </c>
      <c r="B42" s="57">
        <f t="shared" si="2"/>
        <v>478</v>
      </c>
      <c r="C42" s="58"/>
      <c r="D42" s="27"/>
      <c r="E42" s="59"/>
      <c r="F42" s="29"/>
      <c r="G42" s="30"/>
      <c r="H42" s="31"/>
      <c r="I42" s="116"/>
      <c r="J42" s="117"/>
      <c r="K42" s="34"/>
      <c r="L42" s="31"/>
      <c r="M42" s="33"/>
      <c r="N42" s="33"/>
      <c r="O42" s="32"/>
      <c r="P42" s="33"/>
      <c r="Q42" s="35"/>
      <c r="R42" s="31"/>
      <c r="S42" s="117"/>
      <c r="T42" s="33"/>
      <c r="U42" s="60"/>
      <c r="V42" s="61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4" t="s">
        <v>32</v>
      </c>
      <c r="B43" s="57">
        <f t="shared" si="2"/>
        <v>479</v>
      </c>
      <c r="C43" s="58"/>
      <c r="D43" s="27"/>
      <c r="E43" s="59"/>
      <c r="F43" s="29"/>
      <c r="G43" s="30"/>
      <c r="H43" s="31"/>
      <c r="I43" s="116"/>
      <c r="J43" s="117"/>
      <c r="K43" s="34"/>
      <c r="L43" s="31"/>
      <c r="M43" s="33"/>
      <c r="N43" s="33"/>
      <c r="O43" s="32"/>
      <c r="P43" s="33"/>
      <c r="Q43" s="35"/>
      <c r="R43" s="31"/>
      <c r="S43" s="117"/>
      <c r="T43" s="33"/>
      <c r="U43" s="60"/>
      <c r="V43" s="61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4" t="s">
        <v>33</v>
      </c>
      <c r="B44" s="57">
        <f t="shared" si="2"/>
        <v>480</v>
      </c>
      <c r="C44" s="58"/>
      <c r="D44" s="27"/>
      <c r="E44" s="59"/>
      <c r="F44" s="29"/>
      <c r="G44" s="30"/>
      <c r="H44" s="31"/>
      <c r="I44" s="116"/>
      <c r="J44" s="117"/>
      <c r="K44" s="34"/>
      <c r="L44" s="31"/>
      <c r="M44" s="33"/>
      <c r="N44" s="33"/>
      <c r="O44" s="32"/>
      <c r="P44" s="33"/>
      <c r="Q44" s="35"/>
      <c r="R44" s="31"/>
      <c r="S44" s="117"/>
      <c r="T44" s="33"/>
      <c r="U44" s="60"/>
      <c r="V44" s="61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4"/>
      <c r="B45" s="57">
        <f t="shared" si="2"/>
        <v>481</v>
      </c>
      <c r="C45" s="58"/>
      <c r="D45" s="27"/>
      <c r="E45" s="59"/>
      <c r="F45" s="29"/>
      <c r="G45" s="30"/>
      <c r="H45" s="31"/>
      <c r="I45" s="116"/>
      <c r="J45" s="117"/>
      <c r="K45" s="34"/>
      <c r="L45" s="31"/>
      <c r="M45" s="33"/>
      <c r="N45" s="33"/>
      <c r="O45" s="32"/>
      <c r="P45" s="33"/>
      <c r="Q45" s="35"/>
      <c r="R45" s="31"/>
      <c r="S45" s="117"/>
      <c r="T45" s="33"/>
      <c r="U45" s="60"/>
      <c r="V45" s="6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4" t="s">
        <v>34</v>
      </c>
      <c r="B46" s="57">
        <f t="shared" si="2"/>
        <v>482</v>
      </c>
      <c r="C46" s="58"/>
      <c r="D46" s="27"/>
      <c r="E46" s="59"/>
      <c r="F46" s="29"/>
      <c r="G46" s="30"/>
      <c r="H46" s="31"/>
      <c r="I46" s="116"/>
      <c r="J46" s="117"/>
      <c r="K46" s="34"/>
      <c r="L46" s="31"/>
      <c r="M46" s="33"/>
      <c r="N46" s="33"/>
      <c r="O46" s="32"/>
      <c r="P46" s="33"/>
      <c r="Q46" s="35"/>
      <c r="R46" s="31"/>
      <c r="S46" s="117"/>
      <c r="T46" s="33"/>
      <c r="U46" s="60"/>
      <c r="V46" s="6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4" t="s">
        <v>35</v>
      </c>
      <c r="B47" s="57">
        <f t="shared" si="2"/>
        <v>483</v>
      </c>
      <c r="C47" s="58"/>
      <c r="D47" s="27"/>
      <c r="E47" s="59"/>
      <c r="F47" s="29"/>
      <c r="G47" s="30"/>
      <c r="H47" s="31"/>
      <c r="I47" s="116"/>
      <c r="J47" s="117"/>
      <c r="K47" s="34"/>
      <c r="L47" s="31"/>
      <c r="M47" s="33"/>
      <c r="N47" s="33"/>
      <c r="O47" s="32"/>
      <c r="P47" s="33"/>
      <c r="Q47" s="35"/>
      <c r="R47" s="31"/>
      <c r="S47" s="117"/>
      <c r="T47" s="33"/>
      <c r="U47" s="60"/>
      <c r="V47" s="61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23"/>
      <c r="B48" s="224"/>
      <c r="C48" s="62">
        <f t="shared" ref="C48:V48" si="3">SUM(C28:C47)</f>
        <v>0</v>
      </c>
      <c r="D48" s="63">
        <f t="shared" si="3"/>
        <v>-6695</v>
      </c>
      <c r="E48" s="64">
        <f t="shared" si="3"/>
        <v>-17129</v>
      </c>
      <c r="F48" s="63">
        <f t="shared" si="3"/>
        <v>-4172</v>
      </c>
      <c r="G48" s="65">
        <f t="shared" si="3"/>
        <v>0</v>
      </c>
      <c r="H48" s="66">
        <f t="shared" si="3"/>
        <v>0</v>
      </c>
      <c r="I48" s="64">
        <f t="shared" si="3"/>
        <v>0</v>
      </c>
      <c r="J48" s="134">
        <f>SUM(J28:J47)</f>
        <v>0</v>
      </c>
      <c r="K48" s="65">
        <f t="shared" si="3"/>
        <v>6695</v>
      </c>
      <c r="L48" s="63">
        <f t="shared" si="3"/>
        <v>78497.149999999994</v>
      </c>
      <c r="M48" s="63">
        <f t="shared" si="3"/>
        <v>21457</v>
      </c>
      <c r="N48" s="67">
        <f t="shared" si="3"/>
        <v>0</v>
      </c>
      <c r="O48" s="64">
        <f t="shared" si="3"/>
        <v>0</v>
      </c>
      <c r="P48" s="63">
        <f t="shared" si="3"/>
        <v>0</v>
      </c>
      <c r="Q48" s="67">
        <f>SUM(Q28:Q47)</f>
        <v>-61368.15</v>
      </c>
      <c r="R48" s="67">
        <f>SUM(R28:R47)</f>
        <v>-17285</v>
      </c>
      <c r="S48" s="63">
        <f t="shared" si="3"/>
        <v>0</v>
      </c>
      <c r="T48" s="63">
        <f t="shared" si="3"/>
        <v>0</v>
      </c>
      <c r="U48" s="69">
        <f t="shared" si="3"/>
        <v>0</v>
      </c>
      <c r="V48" s="70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71" t="s">
        <v>36</v>
      </c>
      <c r="B49" s="72">
        <v>888</v>
      </c>
      <c r="C49" s="73"/>
      <c r="D49" s="74"/>
      <c r="E49" s="74"/>
      <c r="F49" s="75"/>
      <c r="G49" s="76"/>
      <c r="H49" s="77"/>
      <c r="I49" s="122"/>
      <c r="J49" s="123"/>
      <c r="K49" s="79"/>
      <c r="L49" s="78"/>
      <c r="M49" s="78"/>
      <c r="N49" s="78"/>
      <c r="O49" s="77"/>
      <c r="P49" s="78"/>
      <c r="Q49" s="78"/>
      <c r="R49" s="80"/>
      <c r="S49" s="123"/>
      <c r="T49" s="78"/>
      <c r="U49" s="81"/>
      <c r="V49" s="82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4" t="s">
        <v>45</v>
      </c>
      <c r="B50" s="83">
        <f t="shared" ref="B50:B71" si="4">B49+1</f>
        <v>889</v>
      </c>
      <c r="C50" s="26"/>
      <c r="D50" s="59"/>
      <c r="E50" s="59">
        <v>735</v>
      </c>
      <c r="F50" s="27"/>
      <c r="G50" s="28"/>
      <c r="H50" s="32"/>
      <c r="I50" s="116"/>
      <c r="J50" s="117"/>
      <c r="K50" s="34"/>
      <c r="L50" s="33"/>
      <c r="M50" s="33"/>
      <c r="N50" s="33"/>
      <c r="O50" s="32"/>
      <c r="P50" s="33"/>
      <c r="Q50" s="35"/>
      <c r="R50" s="31"/>
      <c r="S50" s="117"/>
      <c r="T50" s="33"/>
      <c r="U50" s="84"/>
      <c r="V50" s="8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4" t="s">
        <v>46</v>
      </c>
      <c r="B51" s="83">
        <f t="shared" si="4"/>
        <v>890</v>
      </c>
      <c r="C51" s="26"/>
      <c r="D51" s="59"/>
      <c r="E51" s="59"/>
      <c r="F51" s="27">
        <v>220</v>
      </c>
      <c r="G51" s="28"/>
      <c r="H51" s="32"/>
      <c r="I51" s="116"/>
      <c r="J51" s="117"/>
      <c r="K51" s="34"/>
      <c r="L51" s="33"/>
      <c r="M51" s="33"/>
      <c r="N51" s="33"/>
      <c r="O51" s="32"/>
      <c r="P51" s="33"/>
      <c r="Q51" s="35"/>
      <c r="R51" s="31"/>
      <c r="S51" s="117"/>
      <c r="T51" s="33"/>
      <c r="U51" s="86"/>
      <c r="V51" s="87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4" t="s">
        <v>75</v>
      </c>
      <c r="B52" s="83">
        <f t="shared" si="4"/>
        <v>891</v>
      </c>
      <c r="C52" s="26"/>
      <c r="D52" s="59"/>
      <c r="E52" s="59"/>
      <c r="F52" s="27"/>
      <c r="G52" s="28"/>
      <c r="H52" s="32"/>
      <c r="I52" s="116"/>
      <c r="J52" s="117"/>
      <c r="K52" s="34"/>
      <c r="L52" s="33"/>
      <c r="M52" s="33">
        <v>12000</v>
      </c>
      <c r="N52" s="33"/>
      <c r="O52" s="32"/>
      <c r="P52" s="33"/>
      <c r="Q52" s="35"/>
      <c r="R52" s="31"/>
      <c r="S52" s="117"/>
      <c r="T52" s="33"/>
      <c r="U52" s="86"/>
      <c r="V52" s="87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4" t="s">
        <v>75</v>
      </c>
      <c r="B53" s="83">
        <f t="shared" si="4"/>
        <v>892</v>
      </c>
      <c r="C53" s="26"/>
      <c r="D53" s="88"/>
      <c r="E53" s="88"/>
      <c r="F53" s="29"/>
      <c r="G53" s="89"/>
      <c r="H53" s="90"/>
      <c r="I53" s="125"/>
      <c r="J53" s="124"/>
      <c r="K53" s="91"/>
      <c r="L53" s="35">
        <v>15000</v>
      </c>
      <c r="M53" s="35"/>
      <c r="N53" s="35"/>
      <c r="O53" s="90"/>
      <c r="P53" s="92"/>
      <c r="Q53" s="35"/>
      <c r="R53" s="91"/>
      <c r="S53" s="124"/>
      <c r="T53" s="35"/>
      <c r="U53" s="86"/>
      <c r="V53" s="87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4" t="s">
        <v>76</v>
      </c>
      <c r="B54" s="83">
        <f t="shared" si="4"/>
        <v>893</v>
      </c>
      <c r="C54" s="26"/>
      <c r="D54" s="88"/>
      <c r="E54" s="88"/>
      <c r="F54" s="29"/>
      <c r="G54" s="89"/>
      <c r="H54" s="90"/>
      <c r="I54" s="125"/>
      <c r="J54" s="124"/>
      <c r="K54" s="91"/>
      <c r="L54" s="35">
        <v>50000</v>
      </c>
      <c r="M54" s="35"/>
      <c r="N54" s="35"/>
      <c r="O54" s="90"/>
      <c r="P54" s="92"/>
      <c r="Q54" s="35"/>
      <c r="R54" s="91"/>
      <c r="S54" s="124"/>
      <c r="T54" s="35"/>
      <c r="U54" s="86"/>
      <c r="V54" s="87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4" t="s">
        <v>60</v>
      </c>
      <c r="B55" s="83">
        <f t="shared" si="4"/>
        <v>894</v>
      </c>
      <c r="C55" s="26"/>
      <c r="D55" s="88"/>
      <c r="E55" s="88"/>
      <c r="F55" s="29"/>
      <c r="G55" s="89"/>
      <c r="H55" s="90"/>
      <c r="I55" s="125"/>
      <c r="J55" s="124"/>
      <c r="K55" s="91"/>
      <c r="L55" s="35"/>
      <c r="M55" s="35">
        <v>12000</v>
      </c>
      <c r="N55" s="35"/>
      <c r="O55" s="90"/>
      <c r="P55" s="92"/>
      <c r="Q55" s="35"/>
      <c r="R55" s="91"/>
      <c r="S55" s="124"/>
      <c r="T55" s="35"/>
      <c r="U55" s="86"/>
      <c r="V55" s="87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4" t="s">
        <v>77</v>
      </c>
      <c r="B56" s="83">
        <f t="shared" si="4"/>
        <v>895</v>
      </c>
      <c r="C56" s="26"/>
      <c r="D56" s="88"/>
      <c r="E56" s="88"/>
      <c r="F56" s="29"/>
      <c r="G56" s="89"/>
      <c r="H56" s="90"/>
      <c r="I56" s="125"/>
      <c r="J56" s="124"/>
      <c r="K56" s="91">
        <v>9085</v>
      </c>
      <c r="L56" s="35"/>
      <c r="M56" s="35"/>
      <c r="N56" s="35"/>
      <c r="O56" s="90"/>
      <c r="P56" s="92"/>
      <c r="Q56" s="35"/>
      <c r="R56" s="91"/>
      <c r="S56" s="124"/>
      <c r="T56" s="35"/>
      <c r="U56" s="86"/>
      <c r="V56" s="87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4" t="s">
        <v>78</v>
      </c>
      <c r="B57" s="83">
        <f t="shared" si="4"/>
        <v>896</v>
      </c>
      <c r="C57" s="26"/>
      <c r="D57" s="88"/>
      <c r="E57" s="88"/>
      <c r="F57" s="29"/>
      <c r="G57" s="89"/>
      <c r="H57" s="90"/>
      <c r="I57" s="125"/>
      <c r="J57" s="124"/>
      <c r="K57" s="91"/>
      <c r="L57" s="35"/>
      <c r="M57" s="35"/>
      <c r="N57" s="35"/>
      <c r="O57" s="90"/>
      <c r="P57" s="92"/>
      <c r="Q57" s="35"/>
      <c r="R57" s="91"/>
      <c r="S57" s="124">
        <v>1250</v>
      </c>
      <c r="T57" s="35"/>
      <c r="U57" s="86"/>
      <c r="V57" s="87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4" t="s">
        <v>79</v>
      </c>
      <c r="B58" s="83">
        <f t="shared" si="4"/>
        <v>897</v>
      </c>
      <c r="C58" s="26"/>
      <c r="D58" s="88"/>
      <c r="E58" s="88"/>
      <c r="F58" s="29"/>
      <c r="G58" s="89"/>
      <c r="H58" s="90"/>
      <c r="I58" s="125"/>
      <c r="J58" s="124"/>
      <c r="K58" s="91"/>
      <c r="L58" s="35"/>
      <c r="M58" s="35"/>
      <c r="N58" s="35"/>
      <c r="O58" s="90">
        <v>3000</v>
      </c>
      <c r="P58" s="92"/>
      <c r="Q58" s="35"/>
      <c r="R58" s="91"/>
      <c r="S58" s="124"/>
      <c r="T58" s="35"/>
      <c r="U58" s="86"/>
      <c r="V58" s="87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4" t="s">
        <v>80</v>
      </c>
      <c r="B59" s="83">
        <f t="shared" si="4"/>
        <v>898</v>
      </c>
      <c r="C59" s="26"/>
      <c r="D59" s="88"/>
      <c r="E59" s="88"/>
      <c r="F59" s="29"/>
      <c r="G59" s="89"/>
      <c r="H59" s="90"/>
      <c r="I59" s="125"/>
      <c r="J59" s="124"/>
      <c r="K59" s="91">
        <v>8112</v>
      </c>
      <c r="L59" s="35"/>
      <c r="M59" s="35"/>
      <c r="N59" s="35"/>
      <c r="O59" s="90"/>
      <c r="P59" s="92"/>
      <c r="Q59" s="35"/>
      <c r="R59" s="91"/>
      <c r="S59" s="124"/>
      <c r="T59" s="35"/>
      <c r="U59" s="86"/>
      <c r="V59" s="87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4" t="s">
        <v>81</v>
      </c>
      <c r="B60" s="83">
        <f t="shared" si="4"/>
        <v>899</v>
      </c>
      <c r="C60" s="26"/>
      <c r="D60" s="88"/>
      <c r="E60" s="88"/>
      <c r="F60" s="29"/>
      <c r="G60" s="89"/>
      <c r="H60" s="90"/>
      <c r="I60" s="125"/>
      <c r="J60" s="124"/>
      <c r="K60" s="91">
        <v>10000</v>
      </c>
      <c r="L60" s="35"/>
      <c r="M60" s="35"/>
      <c r="N60" s="35"/>
      <c r="O60" s="90"/>
      <c r="P60" s="92"/>
      <c r="Q60" s="35"/>
      <c r="R60" s="91"/>
      <c r="S60" s="124"/>
      <c r="T60" s="35"/>
      <c r="U60" s="86"/>
      <c r="V60" s="87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4" t="s">
        <v>82</v>
      </c>
      <c r="B61" s="83">
        <f t="shared" si="4"/>
        <v>900</v>
      </c>
      <c r="C61" s="26"/>
      <c r="D61" s="88"/>
      <c r="E61" s="88"/>
      <c r="F61" s="29"/>
      <c r="G61" s="89"/>
      <c r="H61" s="90"/>
      <c r="I61" s="125"/>
      <c r="J61" s="124"/>
      <c r="K61" s="91"/>
      <c r="L61" s="35">
        <v>18000</v>
      </c>
      <c r="M61" s="35"/>
      <c r="N61" s="35"/>
      <c r="O61" s="90"/>
      <c r="P61" s="92"/>
      <c r="Q61" s="35"/>
      <c r="R61" s="91"/>
      <c r="S61" s="124"/>
      <c r="T61" s="35"/>
      <c r="U61" s="86"/>
      <c r="V61" s="87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4" t="s">
        <v>83</v>
      </c>
      <c r="B62" s="83">
        <f t="shared" si="4"/>
        <v>901</v>
      </c>
      <c r="C62" s="26"/>
      <c r="D62" s="88"/>
      <c r="E62" s="88"/>
      <c r="F62" s="29"/>
      <c r="G62" s="89"/>
      <c r="H62" s="90"/>
      <c r="I62" s="125"/>
      <c r="J62" s="124"/>
      <c r="K62" s="91">
        <v>2400</v>
      </c>
      <c r="L62" s="35"/>
      <c r="M62" s="35"/>
      <c r="N62" s="35"/>
      <c r="O62" s="90"/>
      <c r="P62" s="92"/>
      <c r="Q62" s="35"/>
      <c r="R62" s="91"/>
      <c r="S62" s="124"/>
      <c r="T62" s="35"/>
      <c r="U62" s="86"/>
      <c r="V62" s="87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4" t="s">
        <v>84</v>
      </c>
      <c r="B63" s="83">
        <f t="shared" si="4"/>
        <v>902</v>
      </c>
      <c r="C63" s="26">
        <v>389</v>
      </c>
      <c r="D63" s="88"/>
      <c r="E63" s="88"/>
      <c r="F63" s="29"/>
      <c r="G63" s="89"/>
      <c r="H63" s="90"/>
      <c r="I63" s="125"/>
      <c r="J63" s="124"/>
      <c r="K63" s="91"/>
      <c r="L63" s="35"/>
      <c r="M63" s="35"/>
      <c r="N63" s="35"/>
      <c r="O63" s="90"/>
      <c r="P63" s="92"/>
      <c r="Q63" s="35"/>
      <c r="R63" s="91"/>
      <c r="S63" s="124"/>
      <c r="T63" s="35"/>
      <c r="U63" s="86"/>
      <c r="V63" s="87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4" t="s">
        <v>85</v>
      </c>
      <c r="B64" s="83">
        <f t="shared" si="4"/>
        <v>903</v>
      </c>
      <c r="C64" s="26">
        <v>96</v>
      </c>
      <c r="D64" s="88"/>
      <c r="E64" s="88"/>
      <c r="F64" s="29"/>
      <c r="G64" s="89"/>
      <c r="H64" s="90"/>
      <c r="I64" s="125"/>
      <c r="J64" s="124"/>
      <c r="K64" s="91"/>
      <c r="L64" s="35"/>
      <c r="M64" s="35"/>
      <c r="N64" s="35"/>
      <c r="O64" s="90"/>
      <c r="P64" s="92"/>
      <c r="Q64" s="35"/>
      <c r="R64" s="91"/>
      <c r="S64" s="124"/>
      <c r="T64" s="35"/>
      <c r="U64" s="86"/>
      <c r="V64" s="87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24" t="s">
        <v>86</v>
      </c>
      <c r="B65" s="83">
        <f t="shared" si="4"/>
        <v>904</v>
      </c>
      <c r="C65" s="26">
        <v>138</v>
      </c>
      <c r="D65" s="88"/>
      <c r="E65" s="88"/>
      <c r="F65" s="29"/>
      <c r="G65" s="89"/>
      <c r="H65" s="90"/>
      <c r="I65" s="125"/>
      <c r="J65" s="124"/>
      <c r="K65" s="91"/>
      <c r="L65" s="35"/>
      <c r="M65" s="35"/>
      <c r="N65" s="35"/>
      <c r="O65" s="90"/>
      <c r="P65" s="92"/>
      <c r="Q65" s="35"/>
      <c r="R65" s="93"/>
      <c r="S65" s="124"/>
      <c r="T65" s="35"/>
      <c r="U65" s="86"/>
      <c r="V65" s="87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24" t="s">
        <v>87</v>
      </c>
      <c r="B66" s="83">
        <f t="shared" si="4"/>
        <v>905</v>
      </c>
      <c r="C66" s="26">
        <v>244</v>
      </c>
      <c r="D66" s="88"/>
      <c r="E66" s="88"/>
      <c r="F66" s="29"/>
      <c r="G66" s="89"/>
      <c r="H66" s="90"/>
      <c r="I66" s="125"/>
      <c r="J66" s="124"/>
      <c r="K66" s="91"/>
      <c r="L66" s="35"/>
      <c r="M66" s="35"/>
      <c r="N66" s="35"/>
      <c r="O66" s="90"/>
      <c r="P66" s="92"/>
      <c r="Q66" s="35"/>
      <c r="R66" s="93"/>
      <c r="S66" s="124"/>
      <c r="T66" s="35"/>
      <c r="U66" s="86"/>
      <c r="V66" s="87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24" t="s">
        <v>88</v>
      </c>
      <c r="B67" s="83">
        <f t="shared" si="4"/>
        <v>906</v>
      </c>
      <c r="C67" s="26">
        <v>1000</v>
      </c>
      <c r="D67" s="88"/>
      <c r="E67" s="88"/>
      <c r="F67" s="29"/>
      <c r="G67" s="89"/>
      <c r="H67" s="90"/>
      <c r="I67" s="125"/>
      <c r="J67" s="124"/>
      <c r="K67" s="91"/>
      <c r="L67" s="35"/>
      <c r="M67" s="35"/>
      <c r="N67" s="35"/>
      <c r="O67" s="90"/>
      <c r="P67" s="92"/>
      <c r="Q67" s="35"/>
      <c r="R67" s="93"/>
      <c r="S67" s="124"/>
      <c r="T67" s="35"/>
      <c r="U67" s="86"/>
      <c r="V67" s="87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24"/>
      <c r="B68" s="83">
        <f t="shared" si="4"/>
        <v>907</v>
      </c>
      <c r="C68" s="26"/>
      <c r="D68" s="88"/>
      <c r="E68" s="88"/>
      <c r="F68" s="29"/>
      <c r="G68" s="89"/>
      <c r="H68" s="90"/>
      <c r="I68" s="125"/>
      <c r="J68" s="124"/>
      <c r="K68" s="91"/>
      <c r="L68" s="35"/>
      <c r="M68" s="35"/>
      <c r="N68" s="35"/>
      <c r="O68" s="90"/>
      <c r="P68" s="92"/>
      <c r="Q68" s="35"/>
      <c r="R68" s="93"/>
      <c r="S68" s="124"/>
      <c r="T68" s="35"/>
      <c r="U68" s="86"/>
      <c r="V68" s="87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24"/>
      <c r="B69" s="83">
        <f t="shared" si="4"/>
        <v>908</v>
      </c>
      <c r="C69" s="26"/>
      <c r="D69" s="88"/>
      <c r="E69" s="88"/>
      <c r="F69" s="29"/>
      <c r="G69" s="89"/>
      <c r="H69" s="90"/>
      <c r="I69" s="125"/>
      <c r="J69" s="124"/>
      <c r="K69" s="91"/>
      <c r="L69" s="35"/>
      <c r="M69" s="35"/>
      <c r="N69" s="35"/>
      <c r="O69" s="90"/>
      <c r="P69" s="35"/>
      <c r="Q69" s="35"/>
      <c r="R69" s="93"/>
      <c r="S69" s="124"/>
      <c r="T69" s="35"/>
      <c r="U69" s="86"/>
      <c r="V69" s="87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24"/>
      <c r="B70" s="83">
        <f t="shared" si="4"/>
        <v>909</v>
      </c>
      <c r="C70" s="26"/>
      <c r="D70" s="88"/>
      <c r="E70" s="88"/>
      <c r="F70" s="29"/>
      <c r="G70" s="89"/>
      <c r="H70" s="90"/>
      <c r="I70" s="125"/>
      <c r="J70" s="124"/>
      <c r="K70" s="91"/>
      <c r="L70" s="35"/>
      <c r="M70" s="35"/>
      <c r="N70" s="35"/>
      <c r="O70" s="90"/>
      <c r="P70" s="35"/>
      <c r="Q70" s="35"/>
      <c r="R70" s="93"/>
      <c r="S70" s="124"/>
      <c r="T70" s="35"/>
      <c r="U70" s="86"/>
      <c r="V70" s="87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24" t="s">
        <v>38</v>
      </c>
      <c r="B71" s="83">
        <f t="shared" si="4"/>
        <v>910</v>
      </c>
      <c r="C71" s="26"/>
      <c r="D71" s="88"/>
      <c r="E71" s="88"/>
      <c r="F71" s="29"/>
      <c r="G71" s="89"/>
      <c r="H71" s="90"/>
      <c r="I71" s="125"/>
      <c r="J71" s="124"/>
      <c r="K71" s="91"/>
      <c r="L71" s="35"/>
      <c r="M71" s="35"/>
      <c r="N71" s="35"/>
      <c r="O71" s="90"/>
      <c r="P71" s="35"/>
      <c r="Q71" s="35"/>
      <c r="R71" s="93"/>
      <c r="S71" s="124"/>
      <c r="T71" s="35"/>
      <c r="U71" s="86"/>
      <c r="V71" s="87"/>
      <c r="W71" s="3"/>
      <c r="X71" s="3"/>
      <c r="Y71" s="3"/>
      <c r="Z71" s="3"/>
      <c r="AA71" s="3"/>
      <c r="AB71" s="3"/>
      <c r="AC71" s="3"/>
      <c r="AD71" s="3"/>
      <c r="AE71" s="3"/>
    </row>
    <row r="72" spans="1:31" ht="15.75" thickBot="1" x14ac:dyDescent="0.3">
      <c r="A72" s="24" t="s">
        <v>39</v>
      </c>
      <c r="B72" s="83">
        <f>B71+1</f>
        <v>911</v>
      </c>
      <c r="C72" s="26"/>
      <c r="D72" s="88"/>
      <c r="E72" s="88"/>
      <c r="F72" s="29"/>
      <c r="G72" s="89"/>
      <c r="H72" s="90"/>
      <c r="I72" s="125"/>
      <c r="J72" s="124"/>
      <c r="K72" s="91"/>
      <c r="L72" s="35"/>
      <c r="M72" s="35"/>
      <c r="N72" s="35"/>
      <c r="O72" s="90"/>
      <c r="P72" s="35"/>
      <c r="Q72" s="38"/>
      <c r="R72" s="93"/>
      <c r="S72" s="124"/>
      <c r="T72" s="35"/>
      <c r="U72" s="86"/>
      <c r="V72" s="87"/>
      <c r="W72" s="3"/>
      <c r="X72" s="3"/>
      <c r="Y72" s="3"/>
      <c r="Z72" s="3"/>
      <c r="AA72" s="3"/>
      <c r="AB72" s="3"/>
      <c r="AC72" s="3"/>
      <c r="AD72" s="3"/>
      <c r="AE72" s="3"/>
    </row>
    <row r="73" spans="1:31" ht="15.75" thickBot="1" x14ac:dyDescent="0.3">
      <c r="A73" s="225" t="s">
        <v>40</v>
      </c>
      <c r="B73" s="225"/>
      <c r="C73" s="94">
        <f t="shared" ref="C73:V73" si="5">SUM(C49:C72)</f>
        <v>1867</v>
      </c>
      <c r="D73" s="94">
        <f t="shared" si="5"/>
        <v>0</v>
      </c>
      <c r="E73" s="94">
        <f t="shared" si="5"/>
        <v>735</v>
      </c>
      <c r="F73" s="94">
        <f t="shared" si="5"/>
        <v>220</v>
      </c>
      <c r="G73" s="94">
        <f t="shared" si="5"/>
        <v>0</v>
      </c>
      <c r="H73" s="95">
        <f t="shared" si="5"/>
        <v>0</v>
      </c>
      <c r="I73" s="94">
        <f t="shared" si="5"/>
        <v>0</v>
      </c>
      <c r="J73" s="95">
        <f t="shared" si="5"/>
        <v>0</v>
      </c>
      <c r="K73" s="95">
        <f t="shared" si="5"/>
        <v>29597</v>
      </c>
      <c r="L73" s="95">
        <f t="shared" si="5"/>
        <v>83000</v>
      </c>
      <c r="M73" s="95">
        <f t="shared" si="5"/>
        <v>24000</v>
      </c>
      <c r="N73" s="95">
        <f t="shared" si="5"/>
        <v>0</v>
      </c>
      <c r="O73" s="96">
        <f t="shared" si="5"/>
        <v>3000</v>
      </c>
      <c r="P73" s="95">
        <f t="shared" si="5"/>
        <v>0</v>
      </c>
      <c r="Q73" s="95">
        <f t="shared" si="5"/>
        <v>0</v>
      </c>
      <c r="R73" s="95">
        <f t="shared" si="5"/>
        <v>0</v>
      </c>
      <c r="S73" s="126">
        <f t="shared" si="5"/>
        <v>1250</v>
      </c>
      <c r="T73" s="95">
        <f t="shared" si="5"/>
        <v>0</v>
      </c>
      <c r="U73" s="97">
        <f t="shared" si="5"/>
        <v>0</v>
      </c>
      <c r="V73" s="98">
        <f t="shared" si="5"/>
        <v>0</v>
      </c>
    </row>
    <row r="74" spans="1:31" ht="15.75" thickBot="1" x14ac:dyDescent="0.3">
      <c r="A74" s="226" t="s">
        <v>41</v>
      </c>
      <c r="B74" s="226"/>
      <c r="C74" s="99">
        <f t="shared" ref="C74:V74" si="6">C27+C48-C73</f>
        <v>1980</v>
      </c>
      <c r="D74" s="99">
        <f t="shared" si="6"/>
        <v>1477</v>
      </c>
      <c r="E74" s="128">
        <f t="shared" si="6"/>
        <v>0</v>
      </c>
      <c r="F74" s="99">
        <f t="shared" si="6"/>
        <v>25</v>
      </c>
      <c r="G74" s="129">
        <f t="shared" si="6"/>
        <v>0</v>
      </c>
      <c r="H74" s="22">
        <f t="shared" si="6"/>
        <v>372.61200000000042</v>
      </c>
      <c r="I74" s="42">
        <f t="shared" si="6"/>
        <v>0</v>
      </c>
      <c r="J74" s="22">
        <f t="shared" si="6"/>
        <v>0</v>
      </c>
      <c r="K74" s="43">
        <f t="shared" si="6"/>
        <v>3045.5800000000163</v>
      </c>
      <c r="L74" s="22">
        <f t="shared" si="6"/>
        <v>32680.329999999813</v>
      </c>
      <c r="M74" s="22">
        <f t="shared" si="6"/>
        <v>29216.330000000016</v>
      </c>
      <c r="N74" s="22">
        <f t="shared" si="6"/>
        <v>40812</v>
      </c>
      <c r="O74" s="42">
        <f t="shared" si="6"/>
        <v>27972.950000000012</v>
      </c>
      <c r="P74" s="22">
        <f t="shared" si="6"/>
        <v>273812.39</v>
      </c>
      <c r="Q74" s="130">
        <f t="shared" si="6"/>
        <v>0.59999999997671694</v>
      </c>
      <c r="R74" s="130">
        <f t="shared" si="6"/>
        <v>0</v>
      </c>
      <c r="S74" s="135">
        <f t="shared" si="6"/>
        <v>19029.368999999999</v>
      </c>
      <c r="T74" s="22">
        <f t="shared" si="6"/>
        <v>500.72999999999593</v>
      </c>
      <c r="U74" s="131">
        <f t="shared" si="6"/>
        <v>0</v>
      </c>
      <c r="V74" s="131">
        <f t="shared" si="6"/>
        <v>0</v>
      </c>
    </row>
    <row r="75" spans="1:31" ht="17.25" customHeight="1" x14ac:dyDescent="0.25"/>
    <row r="77" spans="1:31" ht="27" customHeight="1" x14ac:dyDescent="0.5">
      <c r="A77" s="105"/>
      <c r="Q77" s="227"/>
      <c r="R77" s="227"/>
      <c r="S77" s="227"/>
      <c r="T77" s="227"/>
    </row>
    <row r="78" spans="1:31" ht="21" customHeight="1" x14ac:dyDescent="0.5">
      <c r="A78" s="105" t="s">
        <v>42</v>
      </c>
      <c r="Q78" s="227"/>
      <c r="R78" s="227"/>
      <c r="S78" s="227"/>
      <c r="T78" s="227"/>
    </row>
    <row r="80" spans="1:31" x14ac:dyDescent="0.25">
      <c r="B80" s="106"/>
    </row>
    <row r="250" spans="4:4" x14ac:dyDescent="0.25">
      <c r="D250" s="101" t="s">
        <v>43</v>
      </c>
    </row>
  </sheetData>
  <mergeCells count="15">
    <mergeCell ref="Q78:T7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73:B73"/>
    <mergeCell ref="A74:B74"/>
    <mergeCell ref="Q77:T7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46"/>
  <sheetViews>
    <sheetView rightToLeft="1" workbookViewId="0">
      <selection activeCell="A13" sqref="A13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102" bestFit="1" customWidth="1"/>
    <col min="9" max="9" width="10" style="102" customWidth="1"/>
    <col min="10" max="11" width="9.85546875" style="102" bestFit="1" customWidth="1"/>
    <col min="12" max="12" width="9.42578125" style="102" bestFit="1" customWidth="1"/>
    <col min="13" max="18" width="9.28515625" style="102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85546875" bestFit="1" customWidth="1"/>
    <col min="268" max="268" width="9.42578125" bestFit="1" customWidth="1"/>
    <col min="269" max="274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85546875" bestFit="1" customWidth="1"/>
    <col min="524" max="524" width="9.42578125" bestFit="1" customWidth="1"/>
    <col min="525" max="530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85546875" bestFit="1" customWidth="1"/>
    <col min="780" max="780" width="9.42578125" bestFit="1" customWidth="1"/>
    <col min="781" max="786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85546875" bestFit="1" customWidth="1"/>
    <col min="1036" max="1036" width="9.42578125" bestFit="1" customWidth="1"/>
    <col min="1037" max="1042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85546875" bestFit="1" customWidth="1"/>
    <col min="1292" max="1292" width="9.42578125" bestFit="1" customWidth="1"/>
    <col min="1293" max="1298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85546875" bestFit="1" customWidth="1"/>
    <col min="1548" max="1548" width="9.42578125" bestFit="1" customWidth="1"/>
    <col min="1549" max="1554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85546875" bestFit="1" customWidth="1"/>
    <col min="1804" max="1804" width="9.42578125" bestFit="1" customWidth="1"/>
    <col min="1805" max="1810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85546875" bestFit="1" customWidth="1"/>
    <col min="2060" max="2060" width="9.42578125" bestFit="1" customWidth="1"/>
    <col min="2061" max="2066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85546875" bestFit="1" customWidth="1"/>
    <col min="2316" max="2316" width="9.42578125" bestFit="1" customWidth="1"/>
    <col min="2317" max="2322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85546875" bestFit="1" customWidth="1"/>
    <col min="2572" max="2572" width="9.42578125" bestFit="1" customWidth="1"/>
    <col min="2573" max="2578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85546875" bestFit="1" customWidth="1"/>
    <col min="2828" max="2828" width="9.42578125" bestFit="1" customWidth="1"/>
    <col min="2829" max="2834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85546875" bestFit="1" customWidth="1"/>
    <col min="3084" max="3084" width="9.42578125" bestFit="1" customWidth="1"/>
    <col min="3085" max="3090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85546875" bestFit="1" customWidth="1"/>
    <col min="3340" max="3340" width="9.42578125" bestFit="1" customWidth="1"/>
    <col min="3341" max="3346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85546875" bestFit="1" customWidth="1"/>
    <col min="3596" max="3596" width="9.42578125" bestFit="1" customWidth="1"/>
    <col min="3597" max="3602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85546875" bestFit="1" customWidth="1"/>
    <col min="3852" max="3852" width="9.42578125" bestFit="1" customWidth="1"/>
    <col min="3853" max="3858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85546875" bestFit="1" customWidth="1"/>
    <col min="4108" max="4108" width="9.42578125" bestFit="1" customWidth="1"/>
    <col min="4109" max="4114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85546875" bestFit="1" customWidth="1"/>
    <col min="4364" max="4364" width="9.42578125" bestFit="1" customWidth="1"/>
    <col min="4365" max="4370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85546875" bestFit="1" customWidth="1"/>
    <col min="4620" max="4620" width="9.42578125" bestFit="1" customWidth="1"/>
    <col min="4621" max="4626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85546875" bestFit="1" customWidth="1"/>
    <col min="4876" max="4876" width="9.42578125" bestFit="1" customWidth="1"/>
    <col min="4877" max="4882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85546875" bestFit="1" customWidth="1"/>
    <col min="5132" max="5132" width="9.42578125" bestFit="1" customWidth="1"/>
    <col min="5133" max="5138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85546875" bestFit="1" customWidth="1"/>
    <col min="5388" max="5388" width="9.42578125" bestFit="1" customWidth="1"/>
    <col min="5389" max="5394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85546875" bestFit="1" customWidth="1"/>
    <col min="5644" max="5644" width="9.42578125" bestFit="1" customWidth="1"/>
    <col min="5645" max="5650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85546875" bestFit="1" customWidth="1"/>
    <col min="5900" max="5900" width="9.42578125" bestFit="1" customWidth="1"/>
    <col min="5901" max="5906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85546875" bestFit="1" customWidth="1"/>
    <col min="6156" max="6156" width="9.42578125" bestFit="1" customWidth="1"/>
    <col min="6157" max="6162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85546875" bestFit="1" customWidth="1"/>
    <col min="6412" max="6412" width="9.42578125" bestFit="1" customWidth="1"/>
    <col min="6413" max="6418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85546875" bestFit="1" customWidth="1"/>
    <col min="6668" max="6668" width="9.42578125" bestFit="1" customWidth="1"/>
    <col min="6669" max="6674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85546875" bestFit="1" customWidth="1"/>
    <col min="6924" max="6924" width="9.42578125" bestFit="1" customWidth="1"/>
    <col min="6925" max="6930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85546875" bestFit="1" customWidth="1"/>
    <col min="7180" max="7180" width="9.42578125" bestFit="1" customWidth="1"/>
    <col min="7181" max="7186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85546875" bestFit="1" customWidth="1"/>
    <col min="7436" max="7436" width="9.42578125" bestFit="1" customWidth="1"/>
    <col min="7437" max="7442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85546875" bestFit="1" customWidth="1"/>
    <col min="7692" max="7692" width="9.42578125" bestFit="1" customWidth="1"/>
    <col min="7693" max="7698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85546875" bestFit="1" customWidth="1"/>
    <col min="7948" max="7948" width="9.42578125" bestFit="1" customWidth="1"/>
    <col min="7949" max="7954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85546875" bestFit="1" customWidth="1"/>
    <col min="8204" max="8204" width="9.42578125" bestFit="1" customWidth="1"/>
    <col min="8205" max="8210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85546875" bestFit="1" customWidth="1"/>
    <col min="8460" max="8460" width="9.42578125" bestFit="1" customWidth="1"/>
    <col min="8461" max="8466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85546875" bestFit="1" customWidth="1"/>
    <col min="8716" max="8716" width="9.42578125" bestFit="1" customWidth="1"/>
    <col min="8717" max="8722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85546875" bestFit="1" customWidth="1"/>
    <col min="8972" max="8972" width="9.42578125" bestFit="1" customWidth="1"/>
    <col min="8973" max="8978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85546875" bestFit="1" customWidth="1"/>
    <col min="9228" max="9228" width="9.42578125" bestFit="1" customWidth="1"/>
    <col min="9229" max="9234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85546875" bestFit="1" customWidth="1"/>
    <col min="9484" max="9484" width="9.42578125" bestFit="1" customWidth="1"/>
    <col min="9485" max="9490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85546875" bestFit="1" customWidth="1"/>
    <col min="9740" max="9740" width="9.42578125" bestFit="1" customWidth="1"/>
    <col min="9741" max="9746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85546875" bestFit="1" customWidth="1"/>
    <col min="9996" max="9996" width="9.42578125" bestFit="1" customWidth="1"/>
    <col min="9997" max="10002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85546875" bestFit="1" customWidth="1"/>
    <col min="10252" max="10252" width="9.42578125" bestFit="1" customWidth="1"/>
    <col min="10253" max="10258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85546875" bestFit="1" customWidth="1"/>
    <col min="10508" max="10508" width="9.42578125" bestFit="1" customWidth="1"/>
    <col min="10509" max="10514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85546875" bestFit="1" customWidth="1"/>
    <col min="10764" max="10764" width="9.42578125" bestFit="1" customWidth="1"/>
    <col min="10765" max="10770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85546875" bestFit="1" customWidth="1"/>
    <col min="11020" max="11020" width="9.42578125" bestFit="1" customWidth="1"/>
    <col min="11021" max="11026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85546875" bestFit="1" customWidth="1"/>
    <col min="11276" max="11276" width="9.42578125" bestFit="1" customWidth="1"/>
    <col min="11277" max="11282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85546875" bestFit="1" customWidth="1"/>
    <col min="11532" max="11532" width="9.42578125" bestFit="1" customWidth="1"/>
    <col min="11533" max="11538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85546875" bestFit="1" customWidth="1"/>
    <col min="11788" max="11788" width="9.42578125" bestFit="1" customWidth="1"/>
    <col min="11789" max="11794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85546875" bestFit="1" customWidth="1"/>
    <col min="12044" max="12044" width="9.42578125" bestFit="1" customWidth="1"/>
    <col min="12045" max="12050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85546875" bestFit="1" customWidth="1"/>
    <col min="12300" max="12300" width="9.42578125" bestFit="1" customWidth="1"/>
    <col min="12301" max="12306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85546875" bestFit="1" customWidth="1"/>
    <col min="12556" max="12556" width="9.42578125" bestFit="1" customWidth="1"/>
    <col min="12557" max="12562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85546875" bestFit="1" customWidth="1"/>
    <col min="12812" max="12812" width="9.42578125" bestFit="1" customWidth="1"/>
    <col min="12813" max="12818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85546875" bestFit="1" customWidth="1"/>
    <col min="13068" max="13068" width="9.42578125" bestFit="1" customWidth="1"/>
    <col min="13069" max="13074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85546875" bestFit="1" customWidth="1"/>
    <col min="13324" max="13324" width="9.42578125" bestFit="1" customWidth="1"/>
    <col min="13325" max="13330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85546875" bestFit="1" customWidth="1"/>
    <col min="13580" max="13580" width="9.42578125" bestFit="1" customWidth="1"/>
    <col min="13581" max="13586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85546875" bestFit="1" customWidth="1"/>
    <col min="13836" max="13836" width="9.42578125" bestFit="1" customWidth="1"/>
    <col min="13837" max="13842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85546875" bestFit="1" customWidth="1"/>
    <col min="14092" max="14092" width="9.42578125" bestFit="1" customWidth="1"/>
    <col min="14093" max="14098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85546875" bestFit="1" customWidth="1"/>
    <col min="14348" max="14348" width="9.42578125" bestFit="1" customWidth="1"/>
    <col min="14349" max="14354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85546875" bestFit="1" customWidth="1"/>
    <col min="14604" max="14604" width="9.42578125" bestFit="1" customWidth="1"/>
    <col min="14605" max="14610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85546875" bestFit="1" customWidth="1"/>
    <col min="14860" max="14860" width="9.42578125" bestFit="1" customWidth="1"/>
    <col min="14861" max="14866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85546875" bestFit="1" customWidth="1"/>
    <col min="15116" max="15116" width="9.42578125" bestFit="1" customWidth="1"/>
    <col min="15117" max="15122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85546875" bestFit="1" customWidth="1"/>
    <col min="15372" max="15372" width="9.42578125" bestFit="1" customWidth="1"/>
    <col min="15373" max="15378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85546875" bestFit="1" customWidth="1"/>
    <col min="15628" max="15628" width="9.42578125" bestFit="1" customWidth="1"/>
    <col min="15629" max="15634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85546875" bestFit="1" customWidth="1"/>
    <col min="15884" max="15884" width="9.42578125" bestFit="1" customWidth="1"/>
    <col min="15885" max="15890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85546875" bestFit="1" customWidth="1"/>
    <col min="16140" max="16140" width="9.42578125" bestFit="1" customWidth="1"/>
    <col min="16141" max="16146" width="9.28515625" bestFit="1" customWidth="1"/>
  </cols>
  <sheetData>
    <row r="1" spans="1:26" ht="15.75" thickBot="1" x14ac:dyDescent="0.3">
      <c r="A1" s="1">
        <v>4</v>
      </c>
      <c r="B1" s="259" t="s">
        <v>0</v>
      </c>
      <c r="C1" s="260"/>
      <c r="D1" s="260"/>
      <c r="E1" s="260"/>
      <c r="F1" s="260"/>
      <c r="G1" s="261"/>
      <c r="H1" s="262"/>
      <c r="I1" s="263" t="s">
        <v>1</v>
      </c>
      <c r="J1" s="264"/>
      <c r="K1" s="264"/>
      <c r="L1" s="264"/>
      <c r="M1" s="264"/>
      <c r="N1" s="264"/>
      <c r="O1" s="264"/>
      <c r="P1" s="264"/>
      <c r="Q1" s="264"/>
      <c r="R1" s="264"/>
      <c r="S1" s="136"/>
      <c r="T1" s="136"/>
      <c r="U1" s="136"/>
      <c r="V1" s="136"/>
      <c r="W1" s="136"/>
      <c r="X1" s="136"/>
      <c r="Y1" s="136"/>
      <c r="Z1" s="136"/>
    </row>
    <row r="2" spans="1:26" ht="15.75" thickBot="1" x14ac:dyDescent="0.3">
      <c r="A2" s="137">
        <f>'[1]1'!A2</f>
        <v>9</v>
      </c>
      <c r="B2" s="265" t="s">
        <v>2</v>
      </c>
      <c r="C2" s="267" t="s">
        <v>3</v>
      </c>
      <c r="D2" s="269" t="s">
        <v>4</v>
      </c>
      <c r="E2" s="269"/>
      <c r="F2" s="270"/>
      <c r="G2" s="271" t="s">
        <v>5</v>
      </c>
      <c r="H2" s="271" t="s">
        <v>6</v>
      </c>
      <c r="I2" s="274" t="s">
        <v>4</v>
      </c>
      <c r="J2" s="275"/>
      <c r="K2" s="275"/>
      <c r="L2" s="275"/>
      <c r="M2" s="275"/>
      <c r="N2" s="275"/>
      <c r="O2" s="275"/>
      <c r="P2" s="276"/>
      <c r="Q2" s="139" t="s">
        <v>5</v>
      </c>
      <c r="R2" s="138" t="s">
        <v>6</v>
      </c>
      <c r="S2" s="136"/>
      <c r="T2" s="136"/>
      <c r="U2" s="136"/>
      <c r="V2" s="136"/>
      <c r="W2" s="136"/>
      <c r="X2" s="136"/>
      <c r="Y2" s="136"/>
      <c r="Z2" s="136"/>
    </row>
    <row r="3" spans="1:26" ht="15.75" thickBot="1" x14ac:dyDescent="0.3">
      <c r="A3" s="137">
        <f>'[1]1'!A3</f>
        <v>2023</v>
      </c>
      <c r="B3" s="266"/>
      <c r="C3" s="268"/>
      <c r="D3" s="140" t="s">
        <v>9</v>
      </c>
      <c r="E3" s="141" t="s">
        <v>10</v>
      </c>
      <c r="F3" s="142" t="s">
        <v>11</v>
      </c>
      <c r="G3" s="272"/>
      <c r="H3" s="273"/>
      <c r="I3" s="143" t="s">
        <v>13</v>
      </c>
      <c r="J3" s="144" t="s">
        <v>14</v>
      </c>
      <c r="K3" s="144" t="s">
        <v>15</v>
      </c>
      <c r="L3" s="144" t="s">
        <v>16</v>
      </c>
      <c r="M3" s="144" t="s">
        <v>17</v>
      </c>
      <c r="N3" s="145" t="s">
        <v>18</v>
      </c>
      <c r="O3" s="139" t="s">
        <v>19</v>
      </c>
      <c r="P3" s="143" t="s">
        <v>20</v>
      </c>
      <c r="Q3" s="146" t="s">
        <v>21</v>
      </c>
      <c r="R3" s="147" t="s">
        <v>21</v>
      </c>
      <c r="S3" s="136"/>
      <c r="T3" s="136"/>
      <c r="U3" s="136"/>
      <c r="V3" s="136"/>
      <c r="W3" s="136"/>
      <c r="X3" s="136"/>
      <c r="Y3" s="136"/>
      <c r="Z3" s="136"/>
    </row>
    <row r="4" spans="1:26" ht="15.75" thickBot="1" x14ac:dyDescent="0.3">
      <c r="A4" s="148" t="s">
        <v>22</v>
      </c>
      <c r="B4" s="149">
        <v>1212</v>
      </c>
      <c r="C4" s="150">
        <f>'[1]3'!C74</f>
        <v>1980</v>
      </c>
      <c r="D4" s="150">
        <f>'[1]3'!D74</f>
        <v>1477</v>
      </c>
      <c r="E4" s="150">
        <f>'[1]3'!E74</f>
        <v>0</v>
      </c>
      <c r="F4" s="150">
        <f>'[1]3'!F74</f>
        <v>25</v>
      </c>
      <c r="G4" s="151">
        <f>'[1]3'!H74</f>
        <v>372.61200000000042</v>
      </c>
      <c r="H4" s="152">
        <f>'[1]3'!J74</f>
        <v>0</v>
      </c>
      <c r="I4" s="153">
        <f>'[1]3'!K74</f>
        <v>3045.5800000000163</v>
      </c>
      <c r="J4" s="153">
        <f>'[1]3'!L74</f>
        <v>32680.329999999813</v>
      </c>
      <c r="K4" s="153">
        <f>'[1]3'!M74</f>
        <v>29216.330000000016</v>
      </c>
      <c r="L4" s="153">
        <f>'[1]3'!N74</f>
        <v>40812</v>
      </c>
      <c r="M4" s="153">
        <f>'[1]3'!O74</f>
        <v>27972.950000000012</v>
      </c>
      <c r="N4" s="153">
        <f>'[1]3'!P74</f>
        <v>273812.39</v>
      </c>
      <c r="O4" s="153">
        <f>'[1]3'!Q74</f>
        <v>0.59999999997671694</v>
      </c>
      <c r="P4" s="153">
        <f>'[1]3'!R74</f>
        <v>0</v>
      </c>
      <c r="Q4" s="153">
        <f>'[1]3'!S74</f>
        <v>19029.368999999999</v>
      </c>
      <c r="R4" s="153">
        <f>'[1]3'!T74</f>
        <v>500.72999999999593</v>
      </c>
      <c r="S4" s="136"/>
      <c r="T4" s="136"/>
      <c r="U4" s="136"/>
      <c r="V4" s="136"/>
      <c r="W4" s="136"/>
      <c r="X4" s="136"/>
      <c r="Y4" s="136"/>
      <c r="Z4" s="136"/>
    </row>
    <row r="5" spans="1:26" x14ac:dyDescent="0.25">
      <c r="A5" s="154" t="s">
        <v>23</v>
      </c>
      <c r="B5" s="155">
        <f>B4+1</f>
        <v>1213</v>
      </c>
      <c r="C5" s="26"/>
      <c r="D5" s="27"/>
      <c r="E5" s="28">
        <v>5150</v>
      </c>
      <c r="F5" s="29"/>
      <c r="G5" s="34"/>
      <c r="H5" s="118"/>
      <c r="I5" s="116"/>
      <c r="J5" s="117"/>
      <c r="K5" s="34"/>
      <c r="L5" s="156"/>
      <c r="M5" s="157"/>
      <c r="N5" s="158"/>
      <c r="O5" s="159"/>
      <c r="P5" s="160"/>
      <c r="Q5" s="158"/>
      <c r="R5" s="158"/>
      <c r="S5" s="136"/>
      <c r="T5" s="136"/>
      <c r="U5" s="136"/>
      <c r="V5" s="136"/>
      <c r="W5" s="136"/>
      <c r="X5" s="136"/>
      <c r="Y5" s="136"/>
      <c r="Z5" s="136"/>
    </row>
    <row r="6" spans="1:26" x14ac:dyDescent="0.25">
      <c r="A6" s="154" t="s">
        <v>23</v>
      </c>
      <c r="B6" s="155">
        <f t="shared" ref="B6:B22" si="0">B5+1</f>
        <v>1214</v>
      </c>
      <c r="C6" s="26"/>
      <c r="D6" s="27"/>
      <c r="E6" s="28">
        <v>100</v>
      </c>
      <c r="F6" s="29"/>
      <c r="G6" s="34"/>
      <c r="H6" s="118"/>
      <c r="I6" s="116"/>
      <c r="J6" s="117"/>
      <c r="K6" s="34"/>
      <c r="L6" s="156"/>
      <c r="M6" s="157"/>
      <c r="N6" s="158"/>
      <c r="O6" s="159"/>
      <c r="P6" s="160"/>
      <c r="Q6" s="158"/>
      <c r="R6" s="158"/>
      <c r="S6" s="136"/>
      <c r="T6" s="136"/>
      <c r="U6" s="136"/>
      <c r="V6" s="136"/>
      <c r="W6" s="136"/>
      <c r="X6" s="136"/>
      <c r="Y6" s="136"/>
      <c r="Z6" s="136"/>
    </row>
    <row r="7" spans="1:26" x14ac:dyDescent="0.25">
      <c r="A7" s="154" t="s">
        <v>24</v>
      </c>
      <c r="B7" s="155">
        <f t="shared" si="0"/>
        <v>1215</v>
      </c>
      <c r="C7" s="26"/>
      <c r="D7" s="27"/>
      <c r="E7" s="28"/>
      <c r="F7" s="29">
        <v>1780</v>
      </c>
      <c r="G7" s="34"/>
      <c r="H7" s="118"/>
      <c r="I7" s="116"/>
      <c r="J7" s="117"/>
      <c r="K7" s="34"/>
      <c r="L7" s="156"/>
      <c r="M7" s="157"/>
      <c r="N7" s="158"/>
      <c r="O7" s="159"/>
      <c r="P7" s="160"/>
      <c r="Q7" s="158"/>
      <c r="R7" s="158"/>
      <c r="S7" s="136"/>
      <c r="T7" s="136"/>
      <c r="U7" s="136"/>
      <c r="V7" s="136"/>
      <c r="W7" s="136"/>
      <c r="X7" s="136"/>
      <c r="Y7" s="136"/>
      <c r="Z7" s="136"/>
    </row>
    <row r="8" spans="1:26" x14ac:dyDescent="0.25">
      <c r="A8" s="154" t="s">
        <v>68</v>
      </c>
      <c r="B8" s="155">
        <f t="shared" si="0"/>
        <v>1216</v>
      </c>
      <c r="C8" s="26"/>
      <c r="D8" s="27">
        <v>1295</v>
      </c>
      <c r="E8" s="28"/>
      <c r="F8" s="29"/>
      <c r="G8" s="34"/>
      <c r="H8" s="118"/>
      <c r="I8" s="116"/>
      <c r="J8" s="117"/>
      <c r="K8" s="34"/>
      <c r="L8" s="156"/>
      <c r="M8" s="157"/>
      <c r="N8" s="158"/>
      <c r="O8" s="159"/>
      <c r="P8" s="160"/>
      <c r="Q8" s="158"/>
      <c r="R8" s="158"/>
      <c r="S8" s="136"/>
      <c r="T8" s="136"/>
      <c r="U8" s="136"/>
      <c r="V8" s="136"/>
      <c r="W8" s="136"/>
      <c r="X8" s="136"/>
      <c r="Y8" s="136"/>
      <c r="Z8" s="136"/>
    </row>
    <row r="9" spans="1:26" x14ac:dyDescent="0.25">
      <c r="A9" s="154" t="s">
        <v>68</v>
      </c>
      <c r="B9" s="155">
        <f t="shared" si="0"/>
        <v>1217</v>
      </c>
      <c r="C9" s="26"/>
      <c r="D9" s="27">
        <v>1295</v>
      </c>
      <c r="E9" s="28"/>
      <c r="F9" s="29"/>
      <c r="G9" s="34"/>
      <c r="H9" s="118"/>
      <c r="I9" s="116"/>
      <c r="J9" s="117"/>
      <c r="K9" s="34"/>
      <c r="L9" s="156"/>
      <c r="M9" s="157"/>
      <c r="N9" s="158"/>
      <c r="O9" s="159"/>
      <c r="P9" s="160"/>
      <c r="Q9" s="158"/>
      <c r="R9" s="158"/>
      <c r="S9" s="136"/>
      <c r="T9" s="136"/>
      <c r="U9" s="136"/>
      <c r="V9" s="136"/>
      <c r="W9" s="136"/>
      <c r="X9" s="136"/>
      <c r="Y9" s="136"/>
      <c r="Z9" s="136"/>
    </row>
    <row r="10" spans="1:26" x14ac:dyDescent="0.25">
      <c r="A10" s="154"/>
      <c r="B10" s="155">
        <f t="shared" si="0"/>
        <v>1218</v>
      </c>
      <c r="C10" s="26"/>
      <c r="D10" s="27"/>
      <c r="E10" s="28"/>
      <c r="F10" s="29"/>
      <c r="G10" s="34"/>
      <c r="H10" s="118"/>
      <c r="I10" s="116"/>
      <c r="J10" s="117"/>
      <c r="K10" s="34"/>
      <c r="L10" s="156"/>
      <c r="M10" s="157"/>
      <c r="N10" s="158"/>
      <c r="O10" s="159"/>
      <c r="P10" s="160"/>
      <c r="Q10" s="158"/>
      <c r="R10" s="158"/>
      <c r="S10" s="136"/>
      <c r="T10" s="136"/>
      <c r="U10" s="136"/>
      <c r="V10" s="136"/>
      <c r="W10" s="136"/>
      <c r="X10" s="136"/>
      <c r="Y10" s="136"/>
      <c r="Z10" s="136"/>
    </row>
    <row r="11" spans="1:26" x14ac:dyDescent="0.25">
      <c r="A11" s="154"/>
      <c r="B11" s="155">
        <f t="shared" si="0"/>
        <v>1219</v>
      </c>
      <c r="C11" s="26"/>
      <c r="D11" s="27"/>
      <c r="E11" s="28"/>
      <c r="F11" s="29"/>
      <c r="G11" s="34"/>
      <c r="H11" s="118"/>
      <c r="I11" s="116"/>
      <c r="J11" s="117"/>
      <c r="K11" s="34"/>
      <c r="L11" s="156"/>
      <c r="M11" s="157"/>
      <c r="N11" s="158"/>
      <c r="O11" s="159"/>
      <c r="P11" s="160"/>
      <c r="Q11" s="158"/>
      <c r="R11" s="158"/>
      <c r="S11" s="136"/>
      <c r="T11" s="136"/>
      <c r="U11" s="136"/>
      <c r="V11" s="136"/>
      <c r="W11" s="136"/>
      <c r="X11" s="136"/>
      <c r="Y11" s="136"/>
      <c r="Z11" s="136"/>
    </row>
    <row r="12" spans="1:26" x14ac:dyDescent="0.25">
      <c r="A12" s="154"/>
      <c r="B12" s="155">
        <f t="shared" si="0"/>
        <v>1220</v>
      </c>
      <c r="C12" s="26"/>
      <c r="D12" s="27"/>
      <c r="E12" s="28"/>
      <c r="F12" s="29"/>
      <c r="G12" s="34"/>
      <c r="H12" s="118"/>
      <c r="I12" s="116"/>
      <c r="J12" s="117"/>
      <c r="K12" s="34"/>
      <c r="L12" s="156"/>
      <c r="M12" s="157"/>
      <c r="N12" s="158"/>
      <c r="O12" s="159"/>
      <c r="P12" s="160"/>
      <c r="Q12" s="158"/>
      <c r="R12" s="158"/>
      <c r="S12" s="136"/>
      <c r="T12" s="136"/>
      <c r="U12" s="136"/>
      <c r="V12" s="136"/>
      <c r="W12" s="136"/>
      <c r="X12" s="136"/>
      <c r="Y12" s="136"/>
      <c r="Z12" s="136"/>
    </row>
    <row r="13" spans="1:26" x14ac:dyDescent="0.25">
      <c r="A13" s="154"/>
      <c r="B13" s="155">
        <f t="shared" si="0"/>
        <v>1221</v>
      </c>
      <c r="C13" s="26"/>
      <c r="D13" s="27"/>
      <c r="E13" s="28"/>
      <c r="F13" s="29"/>
      <c r="G13" s="34"/>
      <c r="H13" s="118"/>
      <c r="I13" s="116"/>
      <c r="J13" s="117"/>
      <c r="K13" s="34"/>
      <c r="L13" s="156"/>
      <c r="M13" s="157"/>
      <c r="N13" s="158"/>
      <c r="O13" s="159"/>
      <c r="P13" s="160"/>
      <c r="Q13" s="158"/>
      <c r="R13" s="158"/>
      <c r="S13" s="136"/>
      <c r="T13" s="136"/>
      <c r="U13" s="136"/>
      <c r="V13" s="136"/>
      <c r="W13" s="136"/>
      <c r="X13" s="136"/>
      <c r="Y13" s="136"/>
      <c r="Z13" s="136"/>
    </row>
    <row r="14" spans="1:26" x14ac:dyDescent="0.25">
      <c r="A14" s="24"/>
      <c r="B14" s="155">
        <f t="shared" si="0"/>
        <v>1222</v>
      </c>
      <c r="C14" s="26"/>
      <c r="D14" s="27"/>
      <c r="E14" s="28"/>
      <c r="F14" s="29"/>
      <c r="G14" s="34"/>
      <c r="H14" s="118"/>
      <c r="I14" s="116"/>
      <c r="J14" s="117"/>
      <c r="K14" s="34"/>
      <c r="L14" s="156"/>
      <c r="M14" s="157"/>
      <c r="N14" s="158"/>
      <c r="O14" s="159"/>
      <c r="P14" s="160"/>
      <c r="Q14" s="158"/>
      <c r="R14" s="158"/>
      <c r="S14" s="136"/>
      <c r="T14" s="136"/>
      <c r="U14" s="136"/>
      <c r="V14" s="136"/>
      <c r="W14" s="136"/>
      <c r="X14" s="136"/>
      <c r="Y14" s="136"/>
      <c r="Z14" s="136"/>
    </row>
    <row r="15" spans="1:26" x14ac:dyDescent="0.25">
      <c r="A15" s="154"/>
      <c r="B15" s="155">
        <f t="shared" si="0"/>
        <v>1223</v>
      </c>
      <c r="C15" s="161"/>
      <c r="D15" s="162"/>
      <c r="E15" s="163"/>
      <c r="F15" s="164"/>
      <c r="G15" s="160"/>
      <c r="H15" s="157"/>
      <c r="I15" s="158"/>
      <c r="J15" s="160"/>
      <c r="K15" s="158"/>
      <c r="L15" s="156"/>
      <c r="M15" s="157"/>
      <c r="N15" s="158"/>
      <c r="O15" s="159"/>
      <c r="P15" s="160"/>
      <c r="Q15" s="158"/>
      <c r="R15" s="158"/>
      <c r="S15" s="136"/>
      <c r="T15" s="136"/>
      <c r="U15" s="136"/>
      <c r="V15" s="136"/>
      <c r="W15" s="136"/>
      <c r="X15" s="136"/>
      <c r="Y15" s="136"/>
      <c r="Z15" s="136"/>
    </row>
    <row r="16" spans="1:26" x14ac:dyDescent="0.25">
      <c r="A16" s="154"/>
      <c r="B16" s="155">
        <f t="shared" si="0"/>
        <v>1224</v>
      </c>
      <c r="C16" s="161"/>
      <c r="D16" s="162"/>
      <c r="E16" s="163"/>
      <c r="F16" s="164"/>
      <c r="G16" s="160"/>
      <c r="H16" s="157"/>
      <c r="I16" s="158"/>
      <c r="J16" s="160"/>
      <c r="K16" s="158"/>
      <c r="L16" s="156"/>
      <c r="M16" s="157"/>
      <c r="N16" s="158"/>
      <c r="O16" s="159"/>
      <c r="P16" s="160"/>
      <c r="Q16" s="158"/>
      <c r="R16" s="158"/>
      <c r="S16" s="136"/>
      <c r="T16" s="136"/>
      <c r="U16" s="136"/>
      <c r="V16" s="136"/>
      <c r="W16" s="136"/>
      <c r="X16" s="136"/>
      <c r="Y16" s="136"/>
      <c r="Z16" s="136"/>
    </row>
    <row r="17" spans="1:26" x14ac:dyDescent="0.25">
      <c r="A17" s="154"/>
      <c r="B17" s="155">
        <f t="shared" si="0"/>
        <v>1225</v>
      </c>
      <c r="C17" s="161"/>
      <c r="D17" s="162"/>
      <c r="E17" s="163"/>
      <c r="F17" s="164"/>
      <c r="G17" s="160"/>
      <c r="H17" s="157"/>
      <c r="I17" s="158"/>
      <c r="J17" s="160"/>
      <c r="K17" s="158"/>
      <c r="L17" s="156"/>
      <c r="M17" s="157"/>
      <c r="N17" s="158"/>
      <c r="O17" s="159"/>
      <c r="P17" s="160"/>
      <c r="Q17" s="158"/>
      <c r="R17" s="158"/>
      <c r="S17" s="136"/>
      <c r="T17" s="136"/>
      <c r="U17" s="136"/>
      <c r="V17" s="136"/>
      <c r="W17" s="136"/>
      <c r="X17" s="136"/>
      <c r="Y17" s="136"/>
      <c r="Z17" s="136"/>
    </row>
    <row r="18" spans="1:26" x14ac:dyDescent="0.25">
      <c r="A18" s="154"/>
      <c r="B18" s="155">
        <f t="shared" si="0"/>
        <v>1226</v>
      </c>
      <c r="C18" s="161"/>
      <c r="D18" s="162"/>
      <c r="E18" s="163"/>
      <c r="F18" s="164"/>
      <c r="G18" s="160"/>
      <c r="H18" s="157"/>
      <c r="I18" s="158"/>
      <c r="J18" s="160"/>
      <c r="K18" s="158"/>
      <c r="L18" s="156"/>
      <c r="M18" s="157"/>
      <c r="N18" s="158"/>
      <c r="O18" s="159"/>
      <c r="P18" s="160"/>
      <c r="Q18" s="158"/>
      <c r="R18" s="158"/>
      <c r="S18" s="136"/>
      <c r="T18" s="136"/>
      <c r="U18" s="136"/>
      <c r="V18" s="136"/>
      <c r="W18" s="136"/>
      <c r="X18" s="136"/>
      <c r="Y18" s="136"/>
      <c r="Z18" s="136"/>
    </row>
    <row r="19" spans="1:26" x14ac:dyDescent="0.25">
      <c r="A19" s="154" t="s">
        <v>23</v>
      </c>
      <c r="B19" s="155">
        <f t="shared" si="0"/>
        <v>1227</v>
      </c>
      <c r="C19" s="161"/>
      <c r="D19" s="162"/>
      <c r="E19" s="163"/>
      <c r="F19" s="164"/>
      <c r="G19" s="160"/>
      <c r="H19" s="157"/>
      <c r="I19" s="158"/>
      <c r="J19" s="160"/>
      <c r="K19" s="158"/>
      <c r="L19" s="156"/>
      <c r="M19" s="157"/>
      <c r="N19" s="158"/>
      <c r="O19" s="159"/>
      <c r="P19" s="160"/>
      <c r="Q19" s="158"/>
      <c r="R19" s="158"/>
      <c r="S19" s="136"/>
      <c r="T19" s="136"/>
      <c r="U19" s="136"/>
      <c r="V19" s="136"/>
      <c r="W19" s="136"/>
      <c r="X19" s="136"/>
      <c r="Y19" s="136"/>
      <c r="Z19" s="136"/>
    </row>
    <row r="20" spans="1:26" x14ac:dyDescent="0.25">
      <c r="A20" s="154" t="s">
        <v>24</v>
      </c>
      <c r="B20" s="155">
        <f t="shared" si="0"/>
        <v>1228</v>
      </c>
      <c r="C20" s="161"/>
      <c r="D20" s="162"/>
      <c r="E20" s="163"/>
      <c r="F20" s="164"/>
      <c r="G20" s="160"/>
      <c r="H20" s="157"/>
      <c r="I20" s="158"/>
      <c r="J20" s="160"/>
      <c r="K20" s="158"/>
      <c r="L20" s="156"/>
      <c r="M20" s="157"/>
      <c r="N20" s="158"/>
      <c r="O20" s="159"/>
      <c r="P20" s="160"/>
      <c r="Q20" s="158"/>
      <c r="R20" s="158"/>
      <c r="S20" s="136"/>
      <c r="T20" s="136"/>
      <c r="U20" s="136"/>
      <c r="V20" s="136"/>
      <c r="W20" s="136"/>
      <c r="X20" s="136"/>
      <c r="Y20" s="136"/>
      <c r="Z20" s="136"/>
    </row>
    <row r="21" spans="1:26" x14ac:dyDescent="0.25">
      <c r="A21" s="154" t="s">
        <v>25</v>
      </c>
      <c r="B21" s="155">
        <f t="shared" si="0"/>
        <v>1229</v>
      </c>
      <c r="C21" s="161"/>
      <c r="D21" s="162"/>
      <c r="E21" s="163"/>
      <c r="F21" s="164"/>
      <c r="G21" s="160"/>
      <c r="H21" s="157"/>
      <c r="I21" s="158"/>
      <c r="J21" s="160"/>
      <c r="K21" s="158"/>
      <c r="L21" s="156"/>
      <c r="M21" s="157"/>
      <c r="N21" s="158"/>
      <c r="O21" s="159"/>
      <c r="P21" s="160"/>
      <c r="Q21" s="158"/>
      <c r="R21" s="158"/>
      <c r="S21" s="136"/>
      <c r="T21" s="136"/>
      <c r="U21" s="136"/>
      <c r="V21" s="136"/>
      <c r="W21" s="136"/>
      <c r="X21" s="136"/>
      <c r="Y21" s="136"/>
      <c r="Z21" s="136"/>
    </row>
    <row r="22" spans="1:26" ht="15.75" thickBot="1" x14ac:dyDescent="0.3">
      <c r="A22" s="154" t="s">
        <v>26</v>
      </c>
      <c r="B22" s="155">
        <f t="shared" si="0"/>
        <v>1230</v>
      </c>
      <c r="C22" s="161"/>
      <c r="D22" s="162"/>
      <c r="E22" s="163"/>
      <c r="F22" s="164"/>
      <c r="G22" s="160"/>
      <c r="H22" s="157"/>
      <c r="I22" s="158"/>
      <c r="J22" s="160"/>
      <c r="K22" s="158"/>
      <c r="L22" s="156"/>
      <c r="M22" s="157"/>
      <c r="N22" s="158"/>
      <c r="O22" s="165"/>
      <c r="P22" s="160"/>
      <c r="Q22" s="158"/>
      <c r="R22" s="158"/>
      <c r="S22" s="136"/>
      <c r="T22" s="136"/>
      <c r="U22" s="136"/>
      <c r="V22" s="136"/>
      <c r="W22" s="136"/>
      <c r="X22" s="136"/>
      <c r="Y22" s="136"/>
      <c r="Z22" s="136"/>
    </row>
    <row r="23" spans="1:26" ht="15.75" thickBot="1" x14ac:dyDescent="0.3">
      <c r="A23" s="252" t="s">
        <v>27</v>
      </c>
      <c r="B23" s="253"/>
      <c r="C23" s="150">
        <f t="shared" ref="C23:R23" si="1">SUM(C4:C22)</f>
        <v>1980</v>
      </c>
      <c r="D23" s="150">
        <f t="shared" si="1"/>
        <v>4067</v>
      </c>
      <c r="E23" s="150">
        <f t="shared" si="1"/>
        <v>5250</v>
      </c>
      <c r="F23" s="150">
        <f t="shared" si="1"/>
        <v>1805</v>
      </c>
      <c r="G23" s="151">
        <f t="shared" si="1"/>
        <v>372.61200000000042</v>
      </c>
      <c r="H23" s="153">
        <f t="shared" si="1"/>
        <v>0</v>
      </c>
      <c r="I23" s="153">
        <f t="shared" si="1"/>
        <v>3045.5800000000163</v>
      </c>
      <c r="J23" s="153">
        <f t="shared" si="1"/>
        <v>32680.329999999813</v>
      </c>
      <c r="K23" s="153">
        <f t="shared" si="1"/>
        <v>29216.330000000016</v>
      </c>
      <c r="L23" s="153">
        <f t="shared" si="1"/>
        <v>40812</v>
      </c>
      <c r="M23" s="153">
        <f t="shared" si="1"/>
        <v>27972.950000000012</v>
      </c>
      <c r="N23" s="153">
        <f t="shared" si="1"/>
        <v>273812.39</v>
      </c>
      <c r="O23" s="153">
        <f t="shared" si="1"/>
        <v>0.59999999997671694</v>
      </c>
      <c r="P23" s="153">
        <f t="shared" si="1"/>
        <v>0</v>
      </c>
      <c r="Q23" s="153">
        <f t="shared" si="1"/>
        <v>19029.368999999999</v>
      </c>
      <c r="R23" s="153">
        <f t="shared" si="1"/>
        <v>500.72999999999593</v>
      </c>
      <c r="S23" s="136"/>
      <c r="T23" s="136"/>
      <c r="U23" s="136"/>
      <c r="V23" s="136"/>
      <c r="W23" s="136"/>
      <c r="X23" s="136"/>
      <c r="Y23" s="136"/>
      <c r="Z23" s="136"/>
    </row>
    <row r="24" spans="1:26" ht="15.75" thickBot="1" x14ac:dyDescent="0.3">
      <c r="A24" s="166" t="s">
        <v>28</v>
      </c>
      <c r="B24" s="167">
        <v>469</v>
      </c>
      <c r="C24" s="167"/>
      <c r="D24" s="168"/>
      <c r="E24" s="169"/>
      <c r="F24" s="170"/>
      <c r="G24" s="171"/>
      <c r="H24" s="172"/>
      <c r="I24" s="173"/>
      <c r="J24" s="171"/>
      <c r="K24" s="173"/>
      <c r="L24" s="173"/>
      <c r="M24" s="172"/>
      <c r="N24" s="173"/>
      <c r="O24" s="174"/>
      <c r="P24" s="171"/>
      <c r="Q24" s="173"/>
      <c r="R24" s="173"/>
      <c r="S24" s="136"/>
      <c r="T24" s="136"/>
      <c r="U24" s="136"/>
      <c r="V24" s="136"/>
      <c r="W24" s="136"/>
      <c r="X24" s="136"/>
      <c r="Y24" s="136"/>
      <c r="Z24" s="136"/>
    </row>
    <row r="25" spans="1:26" x14ac:dyDescent="0.25">
      <c r="A25" s="24" t="s">
        <v>30</v>
      </c>
      <c r="B25" s="175">
        <f>B24+1</f>
        <v>470</v>
      </c>
      <c r="C25" s="176"/>
      <c r="D25" s="162"/>
      <c r="E25" s="177"/>
      <c r="F25" s="164"/>
      <c r="G25" s="160"/>
      <c r="H25" s="157"/>
      <c r="I25" s="158"/>
      <c r="J25" s="160"/>
      <c r="K25" s="158"/>
      <c r="L25" s="158"/>
      <c r="M25" s="157"/>
      <c r="N25" s="158"/>
      <c r="O25" s="159"/>
      <c r="P25" s="160"/>
      <c r="Q25" s="158"/>
      <c r="R25" s="158"/>
      <c r="S25" s="136"/>
      <c r="T25" s="136"/>
      <c r="U25" s="136"/>
      <c r="V25" s="136"/>
      <c r="W25" s="136"/>
      <c r="X25" s="136"/>
      <c r="Y25" s="136"/>
      <c r="Z25" s="136"/>
    </row>
    <row r="26" spans="1:26" x14ac:dyDescent="0.25">
      <c r="A26" s="24" t="s">
        <v>32</v>
      </c>
      <c r="B26" s="175">
        <f>B25+1</f>
        <v>471</v>
      </c>
      <c r="C26" s="176"/>
      <c r="D26" s="162"/>
      <c r="E26" s="177"/>
      <c r="F26" s="164"/>
      <c r="G26" s="160"/>
      <c r="H26" s="157"/>
      <c r="I26" s="158"/>
      <c r="J26" s="160"/>
      <c r="K26" s="158"/>
      <c r="L26" s="158"/>
      <c r="M26" s="157"/>
      <c r="N26" s="158"/>
      <c r="O26" s="159"/>
      <c r="P26" s="160"/>
      <c r="Q26" s="158"/>
      <c r="R26" s="158"/>
      <c r="S26" s="136"/>
      <c r="T26" s="136"/>
      <c r="U26" s="136"/>
      <c r="V26" s="136"/>
      <c r="W26" s="136"/>
      <c r="X26" s="136"/>
      <c r="Y26" s="136"/>
      <c r="Z26" s="136"/>
    </row>
    <row r="27" spans="1:26" x14ac:dyDescent="0.25">
      <c r="A27" s="24"/>
      <c r="B27" s="175">
        <f t="shared" ref="B27:B43" si="2">B26+1</f>
        <v>472</v>
      </c>
      <c r="C27" s="176"/>
      <c r="D27" s="162"/>
      <c r="E27" s="177"/>
      <c r="F27" s="164"/>
      <c r="G27" s="160"/>
      <c r="H27" s="157"/>
      <c r="I27" s="158"/>
      <c r="J27" s="160"/>
      <c r="K27" s="158"/>
      <c r="L27" s="158"/>
      <c r="M27" s="157"/>
      <c r="N27" s="158"/>
      <c r="O27" s="159"/>
      <c r="P27" s="160"/>
      <c r="Q27" s="158"/>
      <c r="R27" s="158"/>
      <c r="S27" s="136"/>
      <c r="T27" s="136"/>
      <c r="U27" s="136"/>
      <c r="V27" s="136"/>
      <c r="W27" s="136"/>
      <c r="X27" s="136"/>
      <c r="Y27" s="136"/>
      <c r="Z27" s="136"/>
    </row>
    <row r="28" spans="1:26" x14ac:dyDescent="0.25">
      <c r="A28" s="154"/>
      <c r="B28" s="175">
        <f t="shared" si="2"/>
        <v>473</v>
      </c>
      <c r="C28" s="176"/>
      <c r="D28" s="162"/>
      <c r="E28" s="177"/>
      <c r="F28" s="164"/>
      <c r="G28" s="160"/>
      <c r="H28" s="157"/>
      <c r="I28" s="158"/>
      <c r="J28" s="160"/>
      <c r="K28" s="158"/>
      <c r="L28" s="158"/>
      <c r="M28" s="157"/>
      <c r="N28" s="158"/>
      <c r="O28" s="159"/>
      <c r="P28" s="160"/>
      <c r="Q28" s="158"/>
      <c r="R28" s="158"/>
      <c r="S28" s="136"/>
      <c r="T28" s="136"/>
      <c r="U28" s="136"/>
      <c r="V28" s="136"/>
      <c r="W28" s="136"/>
      <c r="X28" s="136"/>
      <c r="Y28" s="136"/>
      <c r="Z28" s="136"/>
    </row>
    <row r="29" spans="1:26" x14ac:dyDescent="0.25">
      <c r="A29" s="24"/>
      <c r="B29" s="175">
        <f t="shared" si="2"/>
        <v>474</v>
      </c>
      <c r="C29" s="176"/>
      <c r="D29" s="162"/>
      <c r="E29" s="177"/>
      <c r="F29" s="164"/>
      <c r="G29" s="160"/>
      <c r="H29" s="157"/>
      <c r="I29" s="158"/>
      <c r="J29" s="160"/>
      <c r="K29" s="158"/>
      <c r="L29" s="158"/>
      <c r="M29" s="157"/>
      <c r="N29" s="158"/>
      <c r="O29" s="159"/>
      <c r="P29" s="160"/>
      <c r="Q29" s="158"/>
      <c r="R29" s="158"/>
      <c r="S29" s="136"/>
      <c r="T29" s="136"/>
      <c r="U29" s="136"/>
      <c r="V29" s="136"/>
      <c r="W29" s="136"/>
      <c r="X29" s="136"/>
      <c r="Y29" s="136"/>
      <c r="Z29" s="136"/>
    </row>
    <row r="30" spans="1:26" x14ac:dyDescent="0.25">
      <c r="A30" s="24"/>
      <c r="B30" s="175">
        <f t="shared" si="2"/>
        <v>475</v>
      </c>
      <c r="C30" s="176"/>
      <c r="D30" s="162"/>
      <c r="E30" s="177"/>
      <c r="F30" s="164"/>
      <c r="G30" s="160"/>
      <c r="H30" s="157"/>
      <c r="I30" s="158"/>
      <c r="J30" s="160"/>
      <c r="K30" s="158"/>
      <c r="L30" s="158"/>
      <c r="M30" s="157"/>
      <c r="N30" s="158"/>
      <c r="O30" s="159"/>
      <c r="P30" s="160"/>
      <c r="Q30" s="158"/>
      <c r="R30" s="158"/>
      <c r="S30" s="136"/>
      <c r="T30" s="136"/>
      <c r="U30" s="136"/>
      <c r="V30" s="136"/>
      <c r="W30" s="136"/>
      <c r="X30" s="136"/>
      <c r="Y30" s="136"/>
      <c r="Z30" s="136"/>
    </row>
    <row r="31" spans="1:26" x14ac:dyDescent="0.25">
      <c r="A31" s="24"/>
      <c r="B31" s="175">
        <f t="shared" si="2"/>
        <v>476</v>
      </c>
      <c r="C31" s="176"/>
      <c r="D31" s="162"/>
      <c r="E31" s="177"/>
      <c r="F31" s="164"/>
      <c r="G31" s="160"/>
      <c r="H31" s="157"/>
      <c r="I31" s="158"/>
      <c r="J31" s="160"/>
      <c r="K31" s="158"/>
      <c r="L31" s="158"/>
      <c r="M31" s="157"/>
      <c r="N31" s="158"/>
      <c r="O31" s="159"/>
      <c r="P31" s="160"/>
      <c r="Q31" s="158"/>
      <c r="R31" s="158"/>
      <c r="S31" s="136"/>
      <c r="T31" s="136"/>
      <c r="U31" s="136"/>
      <c r="V31" s="136"/>
      <c r="W31" s="136"/>
      <c r="X31" s="136"/>
      <c r="Y31" s="136"/>
      <c r="Z31" s="136"/>
    </row>
    <row r="32" spans="1:26" x14ac:dyDescent="0.25">
      <c r="A32" s="24"/>
      <c r="B32" s="175">
        <f t="shared" si="2"/>
        <v>477</v>
      </c>
      <c r="C32" s="176"/>
      <c r="D32" s="162"/>
      <c r="E32" s="177"/>
      <c r="F32" s="164"/>
      <c r="G32" s="160"/>
      <c r="H32" s="157"/>
      <c r="I32" s="158"/>
      <c r="J32" s="160"/>
      <c r="K32" s="158"/>
      <c r="L32" s="158"/>
      <c r="M32" s="157"/>
      <c r="N32" s="158"/>
      <c r="O32" s="159"/>
      <c r="P32" s="160"/>
      <c r="Q32" s="158"/>
      <c r="R32" s="158"/>
      <c r="S32" s="136"/>
      <c r="T32" s="136"/>
      <c r="U32" s="136"/>
      <c r="V32" s="136"/>
      <c r="W32" s="136"/>
      <c r="X32" s="136"/>
      <c r="Y32" s="136"/>
      <c r="Z32" s="136"/>
    </row>
    <row r="33" spans="1:26" x14ac:dyDescent="0.25">
      <c r="A33" s="24"/>
      <c r="B33" s="175">
        <f t="shared" si="2"/>
        <v>478</v>
      </c>
      <c r="C33" s="176"/>
      <c r="D33" s="162"/>
      <c r="E33" s="177"/>
      <c r="F33" s="164"/>
      <c r="G33" s="160"/>
      <c r="H33" s="157"/>
      <c r="I33" s="158"/>
      <c r="J33" s="160"/>
      <c r="K33" s="158"/>
      <c r="L33" s="158"/>
      <c r="M33" s="157"/>
      <c r="N33" s="158"/>
      <c r="O33" s="159"/>
      <c r="P33" s="160"/>
      <c r="Q33" s="158"/>
      <c r="R33" s="158"/>
      <c r="S33" s="136"/>
      <c r="T33" s="136"/>
      <c r="U33" s="136"/>
      <c r="V33" s="136"/>
      <c r="W33" s="136"/>
      <c r="X33" s="136"/>
      <c r="Y33" s="136"/>
      <c r="Z33" s="136"/>
    </row>
    <row r="34" spans="1:26" x14ac:dyDescent="0.25">
      <c r="A34" s="24"/>
      <c r="B34" s="175">
        <f t="shared" si="2"/>
        <v>479</v>
      </c>
      <c r="C34" s="176"/>
      <c r="D34" s="162"/>
      <c r="E34" s="177"/>
      <c r="F34" s="164"/>
      <c r="G34" s="160"/>
      <c r="H34" s="157"/>
      <c r="I34" s="158"/>
      <c r="J34" s="160"/>
      <c r="K34" s="158"/>
      <c r="L34" s="158"/>
      <c r="M34" s="157"/>
      <c r="N34" s="158"/>
      <c r="O34" s="159"/>
      <c r="P34" s="160"/>
      <c r="Q34" s="158"/>
      <c r="R34" s="158"/>
      <c r="S34" s="136"/>
      <c r="T34" s="136"/>
      <c r="U34" s="136"/>
      <c r="V34" s="136"/>
      <c r="W34" s="136"/>
      <c r="X34" s="136"/>
      <c r="Y34" s="136"/>
      <c r="Z34" s="136"/>
    </row>
    <row r="35" spans="1:26" x14ac:dyDescent="0.25">
      <c r="A35" s="154"/>
      <c r="B35" s="175">
        <f t="shared" si="2"/>
        <v>480</v>
      </c>
      <c r="C35" s="176"/>
      <c r="D35" s="162"/>
      <c r="E35" s="177"/>
      <c r="F35" s="164"/>
      <c r="G35" s="160"/>
      <c r="H35" s="157"/>
      <c r="I35" s="158"/>
      <c r="J35" s="160"/>
      <c r="K35" s="158"/>
      <c r="L35" s="158"/>
      <c r="M35" s="157"/>
      <c r="N35" s="158"/>
      <c r="O35" s="159"/>
      <c r="P35" s="160"/>
      <c r="Q35" s="158"/>
      <c r="R35" s="158"/>
      <c r="S35" s="136"/>
      <c r="T35" s="136"/>
      <c r="U35" s="136"/>
      <c r="V35" s="136"/>
      <c r="W35" s="136"/>
      <c r="X35" s="136"/>
      <c r="Y35" s="136"/>
      <c r="Z35" s="136"/>
    </row>
    <row r="36" spans="1:26" x14ac:dyDescent="0.25">
      <c r="A36" s="24" t="s">
        <v>31</v>
      </c>
      <c r="B36" s="175">
        <f t="shared" si="2"/>
        <v>481</v>
      </c>
      <c r="C36" s="176"/>
      <c r="D36" s="162"/>
      <c r="E36" s="177"/>
      <c r="F36" s="164"/>
      <c r="G36" s="160"/>
      <c r="H36" s="157"/>
      <c r="I36" s="158"/>
      <c r="J36" s="160"/>
      <c r="K36" s="158"/>
      <c r="L36" s="158"/>
      <c r="M36" s="157"/>
      <c r="N36" s="158"/>
      <c r="O36" s="159"/>
      <c r="P36" s="160"/>
      <c r="Q36" s="158"/>
      <c r="R36" s="158"/>
      <c r="S36" s="136"/>
      <c r="T36" s="136"/>
      <c r="U36" s="136"/>
      <c r="V36" s="136"/>
      <c r="W36" s="136"/>
      <c r="X36" s="136"/>
      <c r="Y36" s="136"/>
      <c r="Z36" s="136"/>
    </row>
    <row r="37" spans="1:26" x14ac:dyDescent="0.25">
      <c r="A37" s="24" t="s">
        <v>29</v>
      </c>
      <c r="B37" s="175">
        <f t="shared" si="2"/>
        <v>482</v>
      </c>
      <c r="C37" s="176"/>
      <c r="D37" s="162"/>
      <c r="E37" s="177"/>
      <c r="F37" s="164"/>
      <c r="G37" s="160"/>
      <c r="H37" s="157"/>
      <c r="I37" s="158"/>
      <c r="J37" s="160"/>
      <c r="K37" s="158"/>
      <c r="L37" s="158"/>
      <c r="M37" s="157"/>
      <c r="N37" s="158"/>
      <c r="O37" s="159"/>
      <c r="P37" s="160"/>
      <c r="Q37" s="158"/>
      <c r="R37" s="158"/>
      <c r="S37" s="136"/>
      <c r="T37" s="136"/>
      <c r="U37" s="136"/>
      <c r="V37" s="136"/>
      <c r="W37" s="136"/>
      <c r="X37" s="136"/>
      <c r="Y37" s="136"/>
      <c r="Z37" s="136"/>
    </row>
    <row r="38" spans="1:26" x14ac:dyDescent="0.25">
      <c r="A38" s="24" t="s">
        <v>30</v>
      </c>
      <c r="B38" s="175">
        <f t="shared" si="2"/>
        <v>483</v>
      </c>
      <c r="C38" s="176"/>
      <c r="D38" s="162"/>
      <c r="E38" s="177"/>
      <c r="F38" s="164"/>
      <c r="G38" s="160"/>
      <c r="H38" s="157"/>
      <c r="I38" s="158"/>
      <c r="J38" s="160"/>
      <c r="K38" s="158"/>
      <c r="L38" s="158"/>
      <c r="M38" s="157"/>
      <c r="N38" s="158"/>
      <c r="O38" s="159"/>
      <c r="P38" s="160"/>
      <c r="Q38" s="158"/>
      <c r="R38" s="158"/>
      <c r="S38" s="136"/>
      <c r="T38" s="136"/>
      <c r="U38" s="136"/>
      <c r="V38" s="136"/>
      <c r="W38" s="136"/>
      <c r="X38" s="136"/>
      <c r="Y38" s="136"/>
      <c r="Z38" s="136"/>
    </row>
    <row r="39" spans="1:26" x14ac:dyDescent="0.25">
      <c r="A39" s="24" t="s">
        <v>32</v>
      </c>
      <c r="B39" s="175">
        <f t="shared" si="2"/>
        <v>484</v>
      </c>
      <c r="C39" s="176"/>
      <c r="D39" s="162"/>
      <c r="E39" s="177"/>
      <c r="F39" s="164"/>
      <c r="G39" s="160"/>
      <c r="H39" s="157"/>
      <c r="I39" s="158"/>
      <c r="J39" s="160"/>
      <c r="K39" s="158"/>
      <c r="L39" s="158"/>
      <c r="M39" s="157"/>
      <c r="N39" s="158"/>
      <c r="O39" s="159"/>
      <c r="P39" s="160"/>
      <c r="Q39" s="158"/>
      <c r="R39" s="158"/>
      <c r="S39" s="136"/>
      <c r="T39" s="136"/>
      <c r="U39" s="136"/>
      <c r="V39" s="136"/>
      <c r="W39" s="136"/>
      <c r="X39" s="136"/>
      <c r="Y39" s="136"/>
      <c r="Z39" s="136"/>
    </row>
    <row r="40" spans="1:26" x14ac:dyDescent="0.25">
      <c r="A40" s="24" t="s">
        <v>33</v>
      </c>
      <c r="B40" s="175">
        <f t="shared" si="2"/>
        <v>485</v>
      </c>
      <c r="C40" s="176"/>
      <c r="D40" s="162"/>
      <c r="E40" s="177"/>
      <c r="F40" s="164"/>
      <c r="G40" s="160"/>
      <c r="H40" s="157"/>
      <c r="I40" s="158"/>
      <c r="J40" s="160"/>
      <c r="K40" s="158"/>
      <c r="L40" s="158"/>
      <c r="M40" s="157"/>
      <c r="N40" s="158"/>
      <c r="O40" s="159"/>
      <c r="P40" s="160"/>
      <c r="Q40" s="158"/>
      <c r="R40" s="158"/>
      <c r="S40" s="136"/>
      <c r="T40" s="136"/>
      <c r="U40" s="136"/>
      <c r="V40" s="136"/>
      <c r="W40" s="136"/>
      <c r="X40" s="136"/>
      <c r="Y40" s="136"/>
      <c r="Z40" s="136"/>
    </row>
    <row r="41" spans="1:26" x14ac:dyDescent="0.25">
      <c r="A41" s="154"/>
      <c r="B41" s="175">
        <f t="shared" si="2"/>
        <v>486</v>
      </c>
      <c r="C41" s="176"/>
      <c r="D41" s="162"/>
      <c r="E41" s="177"/>
      <c r="F41" s="164"/>
      <c r="G41" s="160"/>
      <c r="H41" s="157"/>
      <c r="I41" s="158"/>
      <c r="J41" s="160"/>
      <c r="K41" s="158"/>
      <c r="L41" s="158"/>
      <c r="M41" s="157"/>
      <c r="N41" s="158"/>
      <c r="O41" s="159"/>
      <c r="P41" s="160"/>
      <c r="Q41" s="158"/>
      <c r="R41" s="158"/>
      <c r="S41" s="136"/>
      <c r="T41" s="136"/>
      <c r="U41" s="136"/>
      <c r="V41" s="136"/>
      <c r="W41" s="136"/>
      <c r="X41" s="136"/>
      <c r="Y41" s="136"/>
      <c r="Z41" s="136"/>
    </row>
    <row r="42" spans="1:26" x14ac:dyDescent="0.25">
      <c r="A42" s="154" t="s">
        <v>34</v>
      </c>
      <c r="B42" s="175">
        <f t="shared" si="2"/>
        <v>487</v>
      </c>
      <c r="C42" s="176"/>
      <c r="D42" s="162"/>
      <c r="E42" s="177"/>
      <c r="F42" s="164"/>
      <c r="G42" s="160"/>
      <c r="H42" s="157"/>
      <c r="I42" s="158"/>
      <c r="J42" s="160"/>
      <c r="K42" s="158"/>
      <c r="L42" s="158"/>
      <c r="M42" s="157"/>
      <c r="N42" s="158"/>
      <c r="O42" s="159"/>
      <c r="P42" s="160"/>
      <c r="Q42" s="158"/>
      <c r="R42" s="158"/>
      <c r="S42" s="136"/>
      <c r="T42" s="136"/>
      <c r="U42" s="136"/>
      <c r="V42" s="136"/>
      <c r="W42" s="136"/>
      <c r="X42" s="136"/>
      <c r="Y42" s="136"/>
      <c r="Z42" s="136"/>
    </row>
    <row r="43" spans="1:26" x14ac:dyDescent="0.25">
      <c r="A43" s="154" t="s">
        <v>35</v>
      </c>
      <c r="B43" s="175">
        <f t="shared" si="2"/>
        <v>488</v>
      </c>
      <c r="C43" s="176"/>
      <c r="D43" s="162"/>
      <c r="E43" s="177"/>
      <c r="F43" s="164"/>
      <c r="G43" s="160"/>
      <c r="H43" s="157"/>
      <c r="I43" s="158"/>
      <c r="J43" s="160"/>
      <c r="K43" s="158"/>
      <c r="L43" s="158"/>
      <c r="M43" s="157"/>
      <c r="N43" s="158"/>
      <c r="O43" s="159"/>
      <c r="P43" s="160"/>
      <c r="Q43" s="158"/>
      <c r="R43" s="158"/>
      <c r="S43" s="136"/>
      <c r="T43" s="136"/>
      <c r="U43" s="136"/>
      <c r="V43" s="136"/>
      <c r="W43" s="136"/>
      <c r="X43" s="136"/>
      <c r="Y43" s="136"/>
      <c r="Z43" s="136"/>
    </row>
    <row r="44" spans="1:26" x14ac:dyDescent="0.25">
      <c r="A44" s="254"/>
      <c r="B44" s="255"/>
      <c r="C44" s="178">
        <f t="shared" ref="C44:R44" si="3">SUM(C24:C43)</f>
        <v>0</v>
      </c>
      <c r="D44" s="178">
        <f t="shared" si="3"/>
        <v>0</v>
      </c>
      <c r="E44" s="178">
        <f t="shared" si="3"/>
        <v>0</v>
      </c>
      <c r="F44" s="178">
        <f t="shared" si="3"/>
        <v>0</v>
      </c>
      <c r="G44" s="179">
        <f t="shared" si="3"/>
        <v>0</v>
      </c>
      <c r="H44" s="180">
        <f t="shared" si="3"/>
        <v>0</v>
      </c>
      <c r="I44" s="180">
        <f t="shared" si="3"/>
        <v>0</v>
      </c>
      <c r="J44" s="180">
        <f t="shared" si="3"/>
        <v>0</v>
      </c>
      <c r="K44" s="180">
        <f t="shared" si="3"/>
        <v>0</v>
      </c>
      <c r="L44" s="180">
        <f t="shared" si="3"/>
        <v>0</v>
      </c>
      <c r="M44" s="180">
        <f t="shared" si="3"/>
        <v>0</v>
      </c>
      <c r="N44" s="180">
        <f t="shared" si="3"/>
        <v>0</v>
      </c>
      <c r="O44" s="180">
        <f t="shared" si="3"/>
        <v>0</v>
      </c>
      <c r="P44" s="180">
        <f t="shared" si="3"/>
        <v>0</v>
      </c>
      <c r="Q44" s="180">
        <f t="shared" si="3"/>
        <v>0</v>
      </c>
      <c r="R44" s="180">
        <f t="shared" si="3"/>
        <v>0</v>
      </c>
      <c r="S44" s="136"/>
      <c r="T44" s="136"/>
      <c r="U44" s="136"/>
      <c r="V44" s="136"/>
      <c r="W44" s="136"/>
      <c r="X44" s="136"/>
      <c r="Y44" s="136"/>
      <c r="Z44" s="136"/>
    </row>
    <row r="45" spans="1:26" x14ac:dyDescent="0.25">
      <c r="A45" s="181" t="s">
        <v>36</v>
      </c>
      <c r="B45" s="182">
        <v>906</v>
      </c>
      <c r="C45" s="183"/>
      <c r="D45" s="184"/>
      <c r="E45" s="184"/>
      <c r="F45" s="185"/>
      <c r="G45" s="186"/>
      <c r="H45" s="187"/>
      <c r="I45" s="188"/>
      <c r="J45" s="188"/>
      <c r="K45" s="188"/>
      <c r="L45" s="188"/>
      <c r="M45" s="187"/>
      <c r="N45" s="188"/>
      <c r="O45" s="188"/>
      <c r="P45" s="186"/>
      <c r="Q45" s="188"/>
      <c r="R45" s="188"/>
      <c r="S45" s="136"/>
      <c r="T45" s="136"/>
      <c r="U45" s="136"/>
      <c r="V45" s="136"/>
      <c r="W45" s="136"/>
      <c r="X45" s="136"/>
      <c r="Y45" s="136"/>
      <c r="Z45" s="136"/>
    </row>
    <row r="46" spans="1:26" x14ac:dyDescent="0.25">
      <c r="A46" s="24" t="s">
        <v>91</v>
      </c>
      <c r="B46" s="189">
        <f>B45+1</f>
        <v>907</v>
      </c>
      <c r="C46" s="161"/>
      <c r="D46" s="177"/>
      <c r="E46" s="177">
        <v>100</v>
      </c>
      <c r="F46" s="162"/>
      <c r="G46" s="160"/>
      <c r="H46" s="157"/>
      <c r="I46" s="158"/>
      <c r="J46" s="158"/>
      <c r="K46" s="158"/>
      <c r="L46" s="158"/>
      <c r="M46" s="157"/>
      <c r="N46" s="158"/>
      <c r="O46" s="159"/>
      <c r="P46" s="160"/>
      <c r="Q46" s="158"/>
      <c r="R46" s="158"/>
      <c r="S46" s="136"/>
      <c r="T46" s="136"/>
      <c r="U46" s="136"/>
      <c r="V46" s="136"/>
      <c r="W46" s="136"/>
      <c r="X46" s="136"/>
      <c r="Y46" s="136"/>
      <c r="Z46" s="136"/>
    </row>
    <row r="47" spans="1:26" x14ac:dyDescent="0.25">
      <c r="A47" s="24" t="s">
        <v>92</v>
      </c>
      <c r="B47" s="189">
        <f t="shared" ref="B47:B68" si="4">B46+1</f>
        <v>908</v>
      </c>
      <c r="C47" s="161"/>
      <c r="D47" s="177"/>
      <c r="E47" s="177"/>
      <c r="F47" s="162">
        <v>50</v>
      </c>
      <c r="G47" s="160"/>
      <c r="H47" s="157"/>
      <c r="I47" s="158"/>
      <c r="J47" s="158"/>
      <c r="K47" s="158"/>
      <c r="L47" s="158"/>
      <c r="M47" s="157"/>
      <c r="N47" s="158"/>
      <c r="O47" s="159"/>
      <c r="P47" s="160"/>
      <c r="Q47" s="158"/>
      <c r="R47" s="158"/>
      <c r="S47" s="136"/>
      <c r="T47" s="136"/>
      <c r="U47" s="136"/>
      <c r="V47" s="136"/>
      <c r="W47" s="136"/>
      <c r="X47" s="136"/>
      <c r="Y47" s="136"/>
      <c r="Z47" s="136"/>
    </row>
    <row r="48" spans="1:26" x14ac:dyDescent="0.25">
      <c r="A48" s="24" t="s">
        <v>93</v>
      </c>
      <c r="B48" s="189">
        <f t="shared" si="4"/>
        <v>909</v>
      </c>
      <c r="C48" s="161">
        <v>350</v>
      </c>
      <c r="D48" s="190"/>
      <c r="E48" s="190"/>
      <c r="F48" s="164"/>
      <c r="G48" s="191"/>
      <c r="H48" s="192"/>
      <c r="I48" s="159"/>
      <c r="J48" s="159"/>
      <c r="K48" s="159"/>
      <c r="L48" s="159"/>
      <c r="M48" s="192"/>
      <c r="N48" s="193"/>
      <c r="O48" s="159"/>
      <c r="P48" s="194"/>
      <c r="Q48" s="159"/>
      <c r="R48" s="159"/>
      <c r="S48" s="136"/>
      <c r="T48" s="136"/>
      <c r="U48" s="136"/>
      <c r="V48" s="136"/>
      <c r="W48" s="136"/>
      <c r="X48" s="136"/>
      <c r="Y48" s="136"/>
      <c r="Z48" s="136"/>
    </row>
    <row r="49" spans="1:26" x14ac:dyDescent="0.25">
      <c r="A49" s="24" t="s">
        <v>94</v>
      </c>
      <c r="B49" s="189">
        <f t="shared" si="4"/>
        <v>910</v>
      </c>
      <c r="C49" s="161">
        <v>800</v>
      </c>
      <c r="D49" s="190"/>
      <c r="E49" s="190"/>
      <c r="F49" s="164"/>
      <c r="G49" s="191"/>
      <c r="H49" s="192"/>
      <c r="I49" s="159"/>
      <c r="J49" s="159"/>
      <c r="K49" s="159"/>
      <c r="L49" s="159"/>
      <c r="M49" s="192"/>
      <c r="N49" s="193"/>
      <c r="O49" s="159"/>
      <c r="P49" s="194"/>
      <c r="Q49" s="159"/>
      <c r="R49" s="159"/>
      <c r="S49" s="136"/>
      <c r="T49" s="136"/>
      <c r="U49" s="136"/>
      <c r="V49" s="136"/>
      <c r="W49" s="136"/>
      <c r="X49" s="136"/>
      <c r="Y49" s="136"/>
      <c r="Z49" s="136"/>
    </row>
    <row r="50" spans="1:26" x14ac:dyDescent="0.25">
      <c r="A50" s="154" t="s">
        <v>95</v>
      </c>
      <c r="B50" s="189">
        <f t="shared" si="4"/>
        <v>911</v>
      </c>
      <c r="C50" s="161">
        <v>550</v>
      </c>
      <c r="D50" s="190"/>
      <c r="E50" s="190"/>
      <c r="F50" s="164"/>
      <c r="G50" s="191"/>
      <c r="H50" s="192"/>
      <c r="I50" s="159"/>
      <c r="J50" s="159"/>
      <c r="K50" s="159"/>
      <c r="L50" s="159"/>
      <c r="M50" s="192"/>
      <c r="N50" s="193"/>
      <c r="O50" s="159"/>
      <c r="P50" s="194"/>
      <c r="Q50" s="159"/>
      <c r="R50" s="159"/>
      <c r="S50" s="136"/>
      <c r="T50" s="136"/>
      <c r="U50" s="136"/>
      <c r="V50" s="136"/>
      <c r="W50" s="136"/>
      <c r="X50" s="136"/>
      <c r="Y50" s="136"/>
      <c r="Z50" s="136"/>
    </row>
    <row r="51" spans="1:26" x14ac:dyDescent="0.25">
      <c r="A51" s="154"/>
      <c r="B51" s="189">
        <f t="shared" si="4"/>
        <v>912</v>
      </c>
      <c r="C51" s="161"/>
      <c r="D51" s="190"/>
      <c r="E51" s="190"/>
      <c r="F51" s="164"/>
      <c r="G51" s="191"/>
      <c r="H51" s="192"/>
      <c r="I51" s="159"/>
      <c r="J51" s="159"/>
      <c r="K51" s="159"/>
      <c r="L51" s="159"/>
      <c r="M51" s="192"/>
      <c r="N51" s="193"/>
      <c r="O51" s="159"/>
      <c r="P51" s="194"/>
      <c r="Q51" s="159"/>
      <c r="R51" s="159"/>
      <c r="S51" s="136"/>
      <c r="T51" s="136"/>
      <c r="U51" s="136"/>
      <c r="V51" s="136"/>
      <c r="W51" s="136"/>
      <c r="X51" s="136"/>
      <c r="Y51" s="136"/>
      <c r="Z51" s="136"/>
    </row>
    <row r="52" spans="1:26" x14ac:dyDescent="0.25">
      <c r="A52" s="154"/>
      <c r="B52" s="189">
        <f t="shared" si="4"/>
        <v>913</v>
      </c>
      <c r="C52" s="161"/>
      <c r="D52" s="190"/>
      <c r="E52" s="190"/>
      <c r="F52" s="164"/>
      <c r="G52" s="191"/>
      <c r="H52" s="192"/>
      <c r="I52" s="159"/>
      <c r="J52" s="159"/>
      <c r="K52" s="159"/>
      <c r="L52" s="159"/>
      <c r="M52" s="192"/>
      <c r="N52" s="193"/>
      <c r="O52" s="159"/>
      <c r="P52" s="194"/>
      <c r="Q52" s="159"/>
      <c r="R52" s="159"/>
      <c r="S52" s="136"/>
      <c r="T52" s="136"/>
      <c r="U52" s="136"/>
      <c r="V52" s="136"/>
      <c r="W52" s="136"/>
      <c r="X52" s="136"/>
      <c r="Y52" s="136"/>
      <c r="Z52" s="136"/>
    </row>
    <row r="53" spans="1:26" x14ac:dyDescent="0.25">
      <c r="A53" s="24"/>
      <c r="B53" s="189">
        <f t="shared" si="4"/>
        <v>914</v>
      </c>
      <c r="C53" s="161"/>
      <c r="D53" s="190"/>
      <c r="E53" s="190"/>
      <c r="F53" s="164"/>
      <c r="G53" s="191"/>
      <c r="H53" s="192"/>
      <c r="I53" s="159"/>
      <c r="J53" s="159"/>
      <c r="K53" s="159"/>
      <c r="L53" s="159"/>
      <c r="M53" s="192"/>
      <c r="N53" s="193"/>
      <c r="O53" s="159"/>
      <c r="P53" s="194"/>
      <c r="Q53" s="159"/>
      <c r="R53" s="159"/>
      <c r="S53" s="136"/>
      <c r="T53" s="136"/>
      <c r="U53" s="136"/>
      <c r="V53" s="136"/>
      <c r="W53" s="136"/>
      <c r="X53" s="136"/>
      <c r="Y53" s="136"/>
      <c r="Z53" s="136"/>
    </row>
    <row r="54" spans="1:26" x14ac:dyDescent="0.25">
      <c r="A54" s="24"/>
      <c r="B54" s="189">
        <f t="shared" si="4"/>
        <v>915</v>
      </c>
      <c r="C54" s="161"/>
      <c r="D54" s="190"/>
      <c r="E54" s="190"/>
      <c r="F54" s="164"/>
      <c r="G54" s="191"/>
      <c r="H54" s="192"/>
      <c r="I54" s="159"/>
      <c r="J54" s="159"/>
      <c r="K54" s="159"/>
      <c r="L54" s="159"/>
      <c r="M54" s="192"/>
      <c r="N54" s="193"/>
      <c r="O54" s="159"/>
      <c r="P54" s="194"/>
      <c r="Q54" s="159"/>
      <c r="R54" s="159"/>
      <c r="S54" s="136"/>
      <c r="T54" s="136"/>
      <c r="U54" s="136"/>
      <c r="V54" s="136"/>
      <c r="W54" s="136"/>
      <c r="X54" s="136"/>
      <c r="Y54" s="136"/>
      <c r="Z54" s="136"/>
    </row>
    <row r="55" spans="1:26" x14ac:dyDescent="0.25">
      <c r="A55" s="154"/>
      <c r="B55" s="189">
        <f t="shared" si="4"/>
        <v>916</v>
      </c>
      <c r="C55" s="161"/>
      <c r="D55" s="190"/>
      <c r="E55" s="190"/>
      <c r="F55" s="164"/>
      <c r="G55" s="191"/>
      <c r="H55" s="192"/>
      <c r="I55" s="159"/>
      <c r="J55" s="159"/>
      <c r="K55" s="159"/>
      <c r="L55" s="159"/>
      <c r="M55" s="192"/>
      <c r="N55" s="193"/>
      <c r="O55" s="159"/>
      <c r="P55" s="194"/>
      <c r="Q55" s="159"/>
      <c r="R55" s="159"/>
      <c r="S55" s="136"/>
      <c r="T55" s="136"/>
      <c r="U55" s="136"/>
      <c r="V55" s="136"/>
      <c r="W55" s="136"/>
      <c r="X55" s="136"/>
      <c r="Y55" s="136"/>
      <c r="Z55" s="136"/>
    </row>
    <row r="56" spans="1:26" x14ac:dyDescent="0.25">
      <c r="A56" s="154"/>
      <c r="B56" s="189">
        <f t="shared" si="4"/>
        <v>917</v>
      </c>
      <c r="C56" s="161"/>
      <c r="D56" s="190"/>
      <c r="E56" s="190"/>
      <c r="F56" s="164"/>
      <c r="G56" s="191"/>
      <c r="H56" s="192"/>
      <c r="I56" s="159"/>
      <c r="J56" s="159"/>
      <c r="K56" s="159"/>
      <c r="L56" s="159"/>
      <c r="M56" s="192"/>
      <c r="N56" s="193"/>
      <c r="O56" s="159"/>
      <c r="P56" s="194"/>
      <c r="Q56" s="159"/>
      <c r="R56" s="159"/>
      <c r="S56" s="136"/>
      <c r="T56" s="136"/>
      <c r="U56" s="136"/>
      <c r="V56" s="136"/>
      <c r="W56" s="136"/>
      <c r="X56" s="136"/>
      <c r="Y56" s="136"/>
      <c r="Z56" s="136"/>
    </row>
    <row r="57" spans="1:26" x14ac:dyDescent="0.25">
      <c r="A57" s="154"/>
      <c r="B57" s="189">
        <f t="shared" si="4"/>
        <v>918</v>
      </c>
      <c r="C57" s="161"/>
      <c r="D57" s="190"/>
      <c r="E57" s="190"/>
      <c r="F57" s="164"/>
      <c r="G57" s="191"/>
      <c r="H57" s="192"/>
      <c r="I57" s="159"/>
      <c r="J57" s="159"/>
      <c r="K57" s="159"/>
      <c r="L57" s="159"/>
      <c r="M57" s="192"/>
      <c r="N57" s="159"/>
      <c r="O57" s="159"/>
      <c r="P57" s="191"/>
      <c r="Q57" s="159"/>
      <c r="R57" s="159"/>
      <c r="S57" s="136"/>
      <c r="T57" s="136"/>
      <c r="U57" s="136"/>
      <c r="V57" s="136"/>
      <c r="W57" s="136"/>
      <c r="X57" s="136"/>
      <c r="Y57" s="136"/>
      <c r="Z57" s="136"/>
    </row>
    <row r="58" spans="1:26" x14ac:dyDescent="0.25">
      <c r="A58" s="154"/>
      <c r="B58" s="189">
        <f t="shared" si="4"/>
        <v>919</v>
      </c>
      <c r="C58" s="161"/>
      <c r="D58" s="190"/>
      <c r="E58" s="190"/>
      <c r="F58" s="164"/>
      <c r="G58" s="191"/>
      <c r="H58" s="192"/>
      <c r="I58" s="159"/>
      <c r="J58" s="159"/>
      <c r="K58" s="159"/>
      <c r="L58" s="159"/>
      <c r="M58" s="192"/>
      <c r="N58" s="159"/>
      <c r="O58" s="159"/>
      <c r="P58" s="191"/>
      <c r="Q58" s="159"/>
      <c r="R58" s="159"/>
      <c r="S58" s="136"/>
      <c r="T58" s="136"/>
      <c r="U58" s="136"/>
      <c r="V58" s="136"/>
      <c r="W58" s="136"/>
      <c r="X58" s="136"/>
      <c r="Y58" s="136"/>
      <c r="Z58" s="136"/>
    </row>
    <row r="59" spans="1:26" x14ac:dyDescent="0.25">
      <c r="A59" s="154"/>
      <c r="B59" s="189">
        <f t="shared" si="4"/>
        <v>920</v>
      </c>
      <c r="C59" s="161"/>
      <c r="D59" s="190"/>
      <c r="E59" s="190"/>
      <c r="F59" s="164"/>
      <c r="G59" s="191"/>
      <c r="H59" s="192"/>
      <c r="I59" s="159"/>
      <c r="J59" s="159"/>
      <c r="K59" s="159"/>
      <c r="L59" s="159"/>
      <c r="M59" s="192"/>
      <c r="N59" s="159"/>
      <c r="O59" s="159"/>
      <c r="P59" s="191"/>
      <c r="Q59" s="159"/>
      <c r="R59" s="159"/>
      <c r="S59" s="136"/>
      <c r="T59" s="136"/>
      <c r="U59" s="136"/>
      <c r="V59" s="136"/>
      <c r="W59" s="136"/>
      <c r="X59" s="136"/>
      <c r="Y59" s="136"/>
      <c r="Z59" s="136"/>
    </row>
    <row r="60" spans="1:26" x14ac:dyDescent="0.25">
      <c r="A60" s="154"/>
      <c r="B60" s="189">
        <f t="shared" si="4"/>
        <v>921</v>
      </c>
      <c r="C60" s="161"/>
      <c r="D60" s="190"/>
      <c r="E60" s="190"/>
      <c r="F60" s="164"/>
      <c r="G60" s="191"/>
      <c r="H60" s="192"/>
      <c r="I60" s="159"/>
      <c r="J60" s="159"/>
      <c r="K60" s="159"/>
      <c r="L60" s="159"/>
      <c r="M60" s="192"/>
      <c r="N60" s="159"/>
      <c r="O60" s="159"/>
      <c r="P60" s="191"/>
      <c r="Q60" s="159"/>
      <c r="R60" s="159"/>
      <c r="S60" s="136"/>
      <c r="T60" s="136"/>
      <c r="U60" s="136"/>
      <c r="V60" s="136"/>
      <c r="W60" s="136"/>
      <c r="X60" s="136"/>
      <c r="Y60" s="136"/>
      <c r="Z60" s="136"/>
    </row>
    <row r="61" spans="1:26" x14ac:dyDescent="0.25">
      <c r="A61" s="154"/>
      <c r="B61" s="189">
        <f t="shared" si="4"/>
        <v>922</v>
      </c>
      <c r="C61" s="161"/>
      <c r="D61" s="190"/>
      <c r="E61" s="190"/>
      <c r="F61" s="164"/>
      <c r="G61" s="191"/>
      <c r="H61" s="192"/>
      <c r="I61" s="159"/>
      <c r="J61" s="159"/>
      <c r="K61" s="159"/>
      <c r="L61" s="159"/>
      <c r="M61" s="192"/>
      <c r="N61" s="159"/>
      <c r="O61" s="159"/>
      <c r="P61" s="191"/>
      <c r="Q61" s="159"/>
      <c r="R61" s="159"/>
      <c r="S61" s="136"/>
      <c r="T61" s="136"/>
      <c r="U61" s="136"/>
      <c r="V61" s="136"/>
      <c r="W61" s="136"/>
      <c r="X61" s="136"/>
      <c r="Y61" s="136"/>
      <c r="Z61" s="136"/>
    </row>
    <row r="62" spans="1:26" x14ac:dyDescent="0.25">
      <c r="A62" s="154"/>
      <c r="B62" s="189">
        <f t="shared" si="4"/>
        <v>923</v>
      </c>
      <c r="C62" s="161"/>
      <c r="D62" s="190"/>
      <c r="E62" s="190"/>
      <c r="F62" s="164"/>
      <c r="G62" s="191"/>
      <c r="H62" s="192"/>
      <c r="I62" s="159"/>
      <c r="J62" s="159"/>
      <c r="K62" s="159"/>
      <c r="L62" s="159"/>
      <c r="M62" s="192"/>
      <c r="N62" s="159"/>
      <c r="O62" s="159"/>
      <c r="P62" s="191"/>
      <c r="Q62" s="159"/>
      <c r="R62" s="159"/>
      <c r="S62" s="136"/>
      <c r="T62" s="136"/>
      <c r="U62" s="136"/>
      <c r="V62" s="136"/>
      <c r="W62" s="136"/>
      <c r="X62" s="136"/>
      <c r="Y62" s="136"/>
      <c r="Z62" s="136"/>
    </row>
    <row r="63" spans="1:26" x14ac:dyDescent="0.25">
      <c r="A63" s="154"/>
      <c r="B63" s="189">
        <f t="shared" si="4"/>
        <v>924</v>
      </c>
      <c r="C63" s="161"/>
      <c r="D63" s="190"/>
      <c r="E63" s="190"/>
      <c r="F63" s="164"/>
      <c r="G63" s="191"/>
      <c r="H63" s="192"/>
      <c r="I63" s="159"/>
      <c r="J63" s="159"/>
      <c r="K63" s="159"/>
      <c r="L63" s="159"/>
      <c r="M63" s="192"/>
      <c r="N63" s="159"/>
      <c r="O63" s="159"/>
      <c r="P63" s="191"/>
      <c r="Q63" s="159"/>
      <c r="R63" s="159"/>
      <c r="S63" s="136"/>
      <c r="T63" s="136"/>
      <c r="U63" s="136"/>
      <c r="V63" s="136"/>
      <c r="W63" s="136"/>
      <c r="X63" s="136"/>
      <c r="Y63" s="136"/>
      <c r="Z63" s="136"/>
    </row>
    <row r="64" spans="1:26" x14ac:dyDescent="0.25">
      <c r="A64" s="154"/>
      <c r="B64" s="189">
        <f t="shared" si="4"/>
        <v>925</v>
      </c>
      <c r="C64" s="161"/>
      <c r="D64" s="190"/>
      <c r="E64" s="190"/>
      <c r="F64" s="164"/>
      <c r="G64" s="191"/>
      <c r="H64" s="192"/>
      <c r="I64" s="159"/>
      <c r="J64" s="159"/>
      <c r="K64" s="159"/>
      <c r="L64" s="159"/>
      <c r="M64" s="192"/>
      <c r="N64" s="159"/>
      <c r="O64" s="159"/>
      <c r="P64" s="191"/>
      <c r="Q64" s="159"/>
      <c r="R64" s="159"/>
      <c r="S64" s="136"/>
      <c r="T64" s="136"/>
      <c r="U64" s="136"/>
      <c r="V64" s="136"/>
      <c r="W64" s="136"/>
      <c r="X64" s="136"/>
      <c r="Y64" s="136"/>
      <c r="Z64" s="136"/>
    </row>
    <row r="65" spans="1:26" x14ac:dyDescent="0.25">
      <c r="A65" s="154"/>
      <c r="B65" s="189">
        <f t="shared" si="4"/>
        <v>926</v>
      </c>
      <c r="C65" s="161"/>
      <c r="D65" s="190"/>
      <c r="E65" s="190"/>
      <c r="F65" s="164"/>
      <c r="G65" s="191"/>
      <c r="H65" s="192"/>
      <c r="I65" s="159"/>
      <c r="J65" s="159"/>
      <c r="K65" s="159"/>
      <c r="L65" s="159"/>
      <c r="M65" s="192"/>
      <c r="N65" s="159"/>
      <c r="O65" s="159"/>
      <c r="P65" s="191"/>
      <c r="Q65" s="159"/>
      <c r="R65" s="159"/>
      <c r="S65" s="136"/>
      <c r="T65" s="136"/>
      <c r="U65" s="136"/>
      <c r="V65" s="136"/>
      <c r="W65" s="136"/>
      <c r="X65" s="136"/>
      <c r="Y65" s="136"/>
      <c r="Z65" s="136"/>
    </row>
    <row r="66" spans="1:26" x14ac:dyDescent="0.25">
      <c r="A66" s="154"/>
      <c r="B66" s="189">
        <f t="shared" si="4"/>
        <v>927</v>
      </c>
      <c r="C66" s="161"/>
      <c r="D66" s="190"/>
      <c r="E66" s="190"/>
      <c r="F66" s="164"/>
      <c r="G66" s="191"/>
      <c r="H66" s="192"/>
      <c r="I66" s="159"/>
      <c r="J66" s="159"/>
      <c r="K66" s="159"/>
      <c r="L66" s="159"/>
      <c r="M66" s="192"/>
      <c r="N66" s="159"/>
      <c r="O66" s="159"/>
      <c r="P66" s="191"/>
      <c r="Q66" s="159"/>
      <c r="R66" s="159"/>
      <c r="S66" s="136"/>
      <c r="T66" s="136"/>
      <c r="U66" s="136"/>
      <c r="V66" s="136"/>
      <c r="W66" s="136"/>
      <c r="X66" s="136"/>
      <c r="Y66" s="136"/>
      <c r="Z66" s="136"/>
    </row>
    <row r="67" spans="1:26" x14ac:dyDescent="0.25">
      <c r="A67" s="24" t="s">
        <v>38</v>
      </c>
      <c r="B67" s="189">
        <f t="shared" si="4"/>
        <v>928</v>
      </c>
      <c r="C67" s="161"/>
      <c r="D67" s="190"/>
      <c r="E67" s="190"/>
      <c r="F67" s="164"/>
      <c r="G67" s="191"/>
      <c r="H67" s="192"/>
      <c r="I67" s="159"/>
      <c r="J67" s="159"/>
      <c r="K67" s="159"/>
      <c r="L67" s="159"/>
      <c r="M67" s="192"/>
      <c r="N67" s="159"/>
      <c r="O67" s="159"/>
      <c r="P67" s="191"/>
      <c r="Q67" s="159"/>
      <c r="R67" s="159"/>
      <c r="S67" s="136"/>
      <c r="T67" s="136"/>
      <c r="U67" s="136"/>
      <c r="V67" s="136"/>
      <c r="W67" s="136"/>
      <c r="X67" s="136"/>
      <c r="Y67" s="136"/>
      <c r="Z67" s="136"/>
    </row>
    <row r="68" spans="1:26" ht="15.75" thickBot="1" x14ac:dyDescent="0.3">
      <c r="A68" s="24" t="s">
        <v>39</v>
      </c>
      <c r="B68" s="189">
        <f t="shared" si="4"/>
        <v>929</v>
      </c>
      <c r="C68" s="161"/>
      <c r="D68" s="190"/>
      <c r="E68" s="190"/>
      <c r="F68" s="164"/>
      <c r="G68" s="191"/>
      <c r="H68" s="192"/>
      <c r="I68" s="159"/>
      <c r="J68" s="159"/>
      <c r="K68" s="159"/>
      <c r="L68" s="159"/>
      <c r="M68" s="192"/>
      <c r="N68" s="159"/>
      <c r="O68" s="165"/>
      <c r="P68" s="191"/>
      <c r="Q68" s="159"/>
      <c r="R68" s="159"/>
      <c r="S68" s="136"/>
      <c r="T68" s="136"/>
      <c r="U68" s="136"/>
      <c r="V68" s="136"/>
      <c r="W68" s="136"/>
      <c r="X68" s="136"/>
      <c r="Y68" s="136"/>
      <c r="Z68" s="136"/>
    </row>
    <row r="69" spans="1:26" ht="15.75" thickBot="1" x14ac:dyDescent="0.3">
      <c r="A69" s="256" t="s">
        <v>40</v>
      </c>
      <c r="B69" s="256"/>
      <c r="C69" s="195">
        <f>SUM(C45:C68)</f>
        <v>1700</v>
      </c>
      <c r="D69" s="195">
        <f t="shared" ref="D69:R69" si="5">SUM(D45:D68)</f>
        <v>0</v>
      </c>
      <c r="E69" s="195">
        <f t="shared" si="5"/>
        <v>100</v>
      </c>
      <c r="F69" s="195">
        <f t="shared" si="5"/>
        <v>50</v>
      </c>
      <c r="G69" s="196">
        <f t="shared" si="5"/>
        <v>0</v>
      </c>
      <c r="H69" s="197">
        <f t="shared" si="5"/>
        <v>0</v>
      </c>
      <c r="I69" s="197">
        <f t="shared" si="5"/>
        <v>0</v>
      </c>
      <c r="J69" s="197">
        <f t="shared" si="5"/>
        <v>0</v>
      </c>
      <c r="K69" s="197">
        <f t="shared" si="5"/>
        <v>0</v>
      </c>
      <c r="L69" s="197">
        <f t="shared" si="5"/>
        <v>0</v>
      </c>
      <c r="M69" s="197">
        <f t="shared" si="5"/>
        <v>0</v>
      </c>
      <c r="N69" s="197">
        <f t="shared" si="5"/>
        <v>0</v>
      </c>
      <c r="O69" s="197">
        <f t="shared" si="5"/>
        <v>0</v>
      </c>
      <c r="P69" s="197">
        <f t="shared" si="5"/>
        <v>0</v>
      </c>
      <c r="Q69" s="197">
        <f t="shared" si="5"/>
        <v>0</v>
      </c>
      <c r="R69" s="197">
        <f t="shared" si="5"/>
        <v>0</v>
      </c>
      <c r="S69" s="198"/>
      <c r="T69" s="198"/>
      <c r="U69" s="198"/>
      <c r="V69" s="198"/>
      <c r="W69" s="198"/>
      <c r="X69" s="198"/>
      <c r="Y69" s="198"/>
      <c r="Z69" s="198"/>
    </row>
    <row r="70" spans="1:26" ht="15.75" thickBot="1" x14ac:dyDescent="0.3">
      <c r="A70" s="257" t="s">
        <v>41</v>
      </c>
      <c r="B70" s="257"/>
      <c r="C70" s="199">
        <f t="shared" ref="C70:R70" si="6">C23+C44-C69</f>
        <v>280</v>
      </c>
      <c r="D70" s="199">
        <f t="shared" si="6"/>
        <v>4067</v>
      </c>
      <c r="E70" s="199">
        <f t="shared" si="6"/>
        <v>5150</v>
      </c>
      <c r="F70" s="199">
        <f t="shared" si="6"/>
        <v>1755</v>
      </c>
      <c r="G70" s="200">
        <f t="shared" si="6"/>
        <v>372.61200000000042</v>
      </c>
      <c r="H70" s="201">
        <f t="shared" si="6"/>
        <v>0</v>
      </c>
      <c r="I70" s="201">
        <f t="shared" si="6"/>
        <v>3045.5800000000163</v>
      </c>
      <c r="J70" s="201">
        <f t="shared" si="6"/>
        <v>32680.329999999813</v>
      </c>
      <c r="K70" s="201">
        <f t="shared" si="6"/>
        <v>29216.330000000016</v>
      </c>
      <c r="L70" s="201">
        <f t="shared" si="6"/>
        <v>40812</v>
      </c>
      <c r="M70" s="201">
        <f t="shared" si="6"/>
        <v>27972.950000000012</v>
      </c>
      <c r="N70" s="201">
        <f t="shared" si="6"/>
        <v>273812.39</v>
      </c>
      <c r="O70" s="201">
        <f t="shared" si="6"/>
        <v>0.59999999997671694</v>
      </c>
      <c r="P70" s="201">
        <f t="shared" si="6"/>
        <v>0</v>
      </c>
      <c r="Q70" s="201">
        <f t="shared" si="6"/>
        <v>19029.368999999999</v>
      </c>
      <c r="R70" s="201">
        <f t="shared" si="6"/>
        <v>500.72999999999593</v>
      </c>
      <c r="S70" s="198"/>
      <c r="T70" s="198"/>
      <c r="U70" s="198"/>
      <c r="V70" s="198"/>
      <c r="W70" s="198"/>
      <c r="X70" s="198"/>
      <c r="Y70" s="198"/>
      <c r="Z70" s="198"/>
    </row>
    <row r="71" spans="1:26" x14ac:dyDescent="0.25">
      <c r="A71" s="198"/>
      <c r="B71" s="198"/>
      <c r="C71" s="198"/>
      <c r="D71" s="198"/>
      <c r="E71" s="198"/>
      <c r="F71" s="198"/>
      <c r="G71" s="202"/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</row>
    <row r="73" spans="1:26" ht="24.75" x14ac:dyDescent="0.5">
      <c r="A73" s="203"/>
      <c r="B73" s="198"/>
      <c r="C73" s="198"/>
      <c r="D73" s="198"/>
      <c r="E73" s="198"/>
      <c r="F73" s="198"/>
      <c r="G73" s="202"/>
      <c r="H73" s="202"/>
      <c r="I73" s="202"/>
      <c r="J73" s="202"/>
      <c r="K73" s="202"/>
      <c r="L73" s="202"/>
      <c r="M73" s="202"/>
      <c r="N73" s="202"/>
      <c r="O73" s="258"/>
      <c r="P73" s="258"/>
      <c r="Q73" s="258"/>
      <c r="R73" s="258"/>
    </row>
    <row r="74" spans="1:26" ht="24.75" x14ac:dyDescent="0.5">
      <c r="A74" s="203" t="s">
        <v>42</v>
      </c>
      <c r="B74" s="198"/>
      <c r="C74" s="198"/>
      <c r="D74" s="198"/>
      <c r="E74" s="198"/>
      <c r="F74" s="198"/>
      <c r="G74" s="202"/>
      <c r="H74" s="202"/>
      <c r="I74" s="202"/>
      <c r="J74" s="202"/>
      <c r="K74" s="202"/>
      <c r="L74" s="202"/>
      <c r="M74" s="202"/>
      <c r="N74" s="202"/>
      <c r="O74" s="258"/>
      <c r="P74" s="258"/>
      <c r="Q74" s="258"/>
      <c r="R74" s="258"/>
    </row>
    <row r="76" spans="1:26" x14ac:dyDescent="0.25">
      <c r="A76" s="198"/>
      <c r="B76" s="198"/>
      <c r="C76" s="198"/>
      <c r="D76" s="198"/>
      <c r="E76" s="198"/>
      <c r="F76" s="198"/>
      <c r="G76" s="202"/>
      <c r="H76" s="202"/>
      <c r="I76" s="202"/>
      <c r="J76" s="202"/>
      <c r="K76" s="202"/>
      <c r="L76" s="202"/>
      <c r="M76" s="202"/>
      <c r="N76" s="202"/>
      <c r="O76" s="202"/>
      <c r="P76" s="202"/>
      <c r="Q76" s="202"/>
      <c r="R76" s="202"/>
    </row>
    <row r="246" spans="4:4" x14ac:dyDescent="0.25">
      <c r="D246" s="204" t="s">
        <v>43</v>
      </c>
    </row>
  </sheetData>
  <mergeCells count="14">
    <mergeCell ref="O74:R74"/>
    <mergeCell ref="B1:H1"/>
    <mergeCell ref="I1:R1"/>
    <mergeCell ref="B2:B3"/>
    <mergeCell ref="C2:C3"/>
    <mergeCell ref="D2:F2"/>
    <mergeCell ref="G2:G3"/>
    <mergeCell ref="H2:H3"/>
    <mergeCell ref="I2:P2"/>
    <mergeCell ref="A23:B23"/>
    <mergeCell ref="A44:B44"/>
    <mergeCell ref="A69:B69"/>
    <mergeCell ref="A70:B70"/>
    <mergeCell ref="O73:R7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6"/>
  <sheetViews>
    <sheetView rightToLeft="1" workbookViewId="0">
      <selection activeCell="A15" sqref="A15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102" bestFit="1" customWidth="1"/>
    <col min="9" max="9" width="9.5703125" style="102" customWidth="1"/>
    <col min="10" max="10" width="9.28515625" style="102" bestFit="1" customWidth="1"/>
    <col min="11" max="11" width="9.85546875" style="102" bestFit="1" customWidth="1"/>
    <col min="12" max="12" width="9.42578125" style="102" bestFit="1" customWidth="1"/>
    <col min="13" max="18" width="9.28515625" style="102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4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30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6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2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8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4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10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6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2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8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4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90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6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2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8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4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70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6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2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8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4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50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6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2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8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4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30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6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2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8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4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10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6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2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8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4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90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6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2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8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4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70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6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2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8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4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50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6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2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8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4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30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6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2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8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4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10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6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2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8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4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90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5</v>
      </c>
      <c r="B1" s="259" t="s">
        <v>0</v>
      </c>
      <c r="C1" s="260"/>
      <c r="D1" s="260"/>
      <c r="E1" s="260"/>
      <c r="F1" s="260"/>
      <c r="G1" s="261"/>
      <c r="H1" s="262"/>
      <c r="I1" s="263" t="s">
        <v>1</v>
      </c>
      <c r="J1" s="264"/>
      <c r="K1" s="264"/>
      <c r="L1" s="264"/>
      <c r="M1" s="264"/>
      <c r="N1" s="264"/>
      <c r="O1" s="264"/>
      <c r="P1" s="264"/>
      <c r="Q1" s="264"/>
      <c r="R1" s="264"/>
      <c r="S1" s="136"/>
      <c r="T1" s="136"/>
      <c r="U1" s="136"/>
      <c r="V1" s="136"/>
      <c r="W1" s="136"/>
      <c r="X1" s="136"/>
      <c r="Y1" s="136"/>
      <c r="Z1" s="136"/>
      <c r="AA1" s="136"/>
    </row>
    <row r="2" spans="1:27" ht="15.75" thickBot="1" x14ac:dyDescent="0.3">
      <c r="A2" s="137">
        <f>'[1]1'!A2</f>
        <v>9</v>
      </c>
      <c r="B2" s="265" t="s">
        <v>2</v>
      </c>
      <c r="C2" s="267" t="s">
        <v>3</v>
      </c>
      <c r="D2" s="269" t="s">
        <v>4</v>
      </c>
      <c r="E2" s="269"/>
      <c r="F2" s="270"/>
      <c r="G2" s="271" t="s">
        <v>5</v>
      </c>
      <c r="H2" s="271" t="s">
        <v>6</v>
      </c>
      <c r="I2" s="274" t="s">
        <v>4</v>
      </c>
      <c r="J2" s="275"/>
      <c r="K2" s="275"/>
      <c r="L2" s="275"/>
      <c r="M2" s="275"/>
      <c r="N2" s="275"/>
      <c r="O2" s="275"/>
      <c r="P2" s="276"/>
      <c r="Q2" s="139" t="s">
        <v>5</v>
      </c>
      <c r="R2" s="138" t="s">
        <v>6</v>
      </c>
      <c r="S2" s="136"/>
      <c r="T2" s="136"/>
      <c r="U2" s="136"/>
      <c r="V2" s="136"/>
      <c r="W2" s="136"/>
      <c r="X2" s="136"/>
      <c r="Y2" s="136"/>
      <c r="Z2" s="136"/>
      <c r="AA2" s="136"/>
    </row>
    <row r="3" spans="1:27" ht="15.75" thickBot="1" x14ac:dyDescent="0.3">
      <c r="A3" s="137">
        <f>'[1]1'!A3</f>
        <v>2023</v>
      </c>
      <c r="B3" s="266"/>
      <c r="C3" s="268"/>
      <c r="D3" s="140" t="s">
        <v>9</v>
      </c>
      <c r="E3" s="141" t="s">
        <v>10</v>
      </c>
      <c r="F3" s="142" t="s">
        <v>11</v>
      </c>
      <c r="G3" s="273"/>
      <c r="H3" s="273"/>
      <c r="I3" s="143" t="s">
        <v>13</v>
      </c>
      <c r="J3" s="144" t="s">
        <v>14</v>
      </c>
      <c r="K3" s="144" t="s">
        <v>15</v>
      </c>
      <c r="L3" s="144" t="s">
        <v>16</v>
      </c>
      <c r="M3" s="144" t="s">
        <v>17</v>
      </c>
      <c r="N3" s="145" t="s">
        <v>18</v>
      </c>
      <c r="O3" s="139" t="s">
        <v>19</v>
      </c>
      <c r="P3" s="143" t="s">
        <v>20</v>
      </c>
      <c r="Q3" s="146" t="s">
        <v>21</v>
      </c>
      <c r="R3" s="147" t="s">
        <v>21</v>
      </c>
      <c r="S3" s="136"/>
      <c r="T3" s="136"/>
      <c r="U3" s="136"/>
      <c r="V3" s="136"/>
      <c r="W3" s="136"/>
      <c r="X3" s="136"/>
      <c r="Y3" s="136"/>
      <c r="Z3" s="136"/>
      <c r="AA3" s="136"/>
    </row>
    <row r="4" spans="1:27" ht="15.75" thickBot="1" x14ac:dyDescent="0.3">
      <c r="A4" s="148" t="s">
        <v>22</v>
      </c>
      <c r="B4" s="149">
        <v>1217</v>
      </c>
      <c r="C4" s="150">
        <f>'[1]4'!C70</f>
        <v>280</v>
      </c>
      <c r="D4" s="150">
        <f>'[1]4'!D70</f>
        <v>4067</v>
      </c>
      <c r="E4" s="150">
        <f>'[1]4'!E70</f>
        <v>5150</v>
      </c>
      <c r="F4" s="150">
        <f>'[1]4'!F70</f>
        <v>1755</v>
      </c>
      <c r="G4" s="153">
        <f>'[1]4'!G70</f>
        <v>372.61200000000042</v>
      </c>
      <c r="H4" s="153">
        <f>'[1]4'!H70</f>
        <v>0</v>
      </c>
      <c r="I4" s="151">
        <f>'[1]4'!I70</f>
        <v>3045.5800000000163</v>
      </c>
      <c r="J4" s="153">
        <f>'[1]4'!J70</f>
        <v>32680.329999999813</v>
      </c>
      <c r="K4" s="153">
        <f>'[1]4'!K70</f>
        <v>29216.330000000016</v>
      </c>
      <c r="L4" s="153">
        <f>'[1]4'!L70</f>
        <v>40812</v>
      </c>
      <c r="M4" s="153">
        <f>'[1]4'!M70</f>
        <v>27972.950000000012</v>
      </c>
      <c r="N4" s="153">
        <f>'[1]4'!N70</f>
        <v>273812.39</v>
      </c>
      <c r="O4" s="153">
        <f>'[1]4'!O70</f>
        <v>0.59999999997671694</v>
      </c>
      <c r="P4" s="153">
        <f>'[1]4'!P70</f>
        <v>0</v>
      </c>
      <c r="Q4" s="153">
        <f>'[1]4'!Q70</f>
        <v>19029.368999999999</v>
      </c>
      <c r="R4" s="153">
        <f>'[1]4'!R70</f>
        <v>500.72999999999593</v>
      </c>
      <c r="S4" s="136"/>
      <c r="T4" s="136"/>
      <c r="U4" s="136"/>
      <c r="V4" s="136"/>
      <c r="W4" s="136"/>
      <c r="X4" s="136"/>
      <c r="Y4" s="136"/>
      <c r="Z4" s="136"/>
      <c r="AA4" s="136"/>
    </row>
    <row r="5" spans="1:27" x14ac:dyDescent="0.25">
      <c r="A5" s="154" t="s">
        <v>96</v>
      </c>
      <c r="B5" s="155">
        <f>B4+1</f>
        <v>1218</v>
      </c>
      <c r="C5" s="161"/>
      <c r="D5" s="27"/>
      <c r="E5" s="163">
        <v>1350</v>
      </c>
      <c r="F5" s="164"/>
      <c r="G5" s="160"/>
      <c r="H5" s="158"/>
      <c r="I5" s="156"/>
      <c r="J5" s="160"/>
      <c r="K5" s="158"/>
      <c r="L5" s="156"/>
      <c r="M5" s="157"/>
      <c r="N5" s="158"/>
      <c r="O5" s="159"/>
      <c r="P5" s="160"/>
      <c r="Q5" s="158"/>
      <c r="R5" s="158"/>
      <c r="S5" s="136"/>
      <c r="T5" s="136"/>
      <c r="U5" s="136"/>
      <c r="V5" s="136"/>
      <c r="W5" s="136"/>
      <c r="X5" s="136"/>
      <c r="Y5" s="136"/>
      <c r="Z5" s="136"/>
      <c r="AA5" s="136"/>
    </row>
    <row r="6" spans="1:27" x14ac:dyDescent="0.25">
      <c r="A6" s="154" t="s">
        <v>72</v>
      </c>
      <c r="B6" s="155">
        <f t="shared" ref="B6:B29" si="0">B5+1</f>
        <v>1219</v>
      </c>
      <c r="C6" s="161"/>
      <c r="D6" s="27">
        <v>1600</v>
      </c>
      <c r="E6" s="163"/>
      <c r="F6" s="164"/>
      <c r="G6" s="160"/>
      <c r="H6" s="158"/>
      <c r="I6" s="156"/>
      <c r="J6" s="160"/>
      <c r="K6" s="158"/>
      <c r="L6" s="156"/>
      <c r="M6" s="157"/>
      <c r="N6" s="158"/>
      <c r="O6" s="159"/>
      <c r="P6" s="160"/>
      <c r="Q6" s="158"/>
      <c r="R6" s="158"/>
      <c r="S6" s="136"/>
      <c r="T6" s="136"/>
      <c r="U6" s="136"/>
      <c r="V6" s="136"/>
      <c r="W6" s="136"/>
      <c r="X6" s="136"/>
      <c r="Y6" s="136"/>
      <c r="Z6" s="136"/>
      <c r="AA6" s="136"/>
    </row>
    <row r="7" spans="1:27" x14ac:dyDescent="0.25">
      <c r="A7" s="154" t="s">
        <v>108</v>
      </c>
      <c r="B7" s="155">
        <f t="shared" si="0"/>
        <v>1220</v>
      </c>
      <c r="C7" s="161"/>
      <c r="D7" s="27">
        <v>1295</v>
      </c>
      <c r="E7" s="163"/>
      <c r="F7" s="164"/>
      <c r="G7" s="160"/>
      <c r="H7" s="158"/>
      <c r="I7" s="156"/>
      <c r="J7" s="160"/>
      <c r="K7" s="158"/>
      <c r="L7" s="156"/>
      <c r="M7" s="157"/>
      <c r="N7" s="158"/>
      <c r="O7" s="159"/>
      <c r="P7" s="160"/>
      <c r="Q7" s="158"/>
      <c r="R7" s="158"/>
      <c r="S7" s="136"/>
      <c r="T7" s="136"/>
      <c r="U7" s="136"/>
      <c r="V7" s="136"/>
      <c r="W7" s="136"/>
      <c r="X7" s="136"/>
      <c r="Y7" s="136"/>
      <c r="Z7" s="136"/>
      <c r="AA7" s="136"/>
    </row>
    <row r="8" spans="1:27" x14ac:dyDescent="0.25">
      <c r="A8" s="154" t="s">
        <v>97</v>
      </c>
      <c r="B8" s="155">
        <f t="shared" si="0"/>
        <v>1221</v>
      </c>
      <c r="C8" s="161"/>
      <c r="D8" s="27"/>
      <c r="E8" s="163">
        <v>0</v>
      </c>
      <c r="F8" s="164"/>
      <c r="G8" s="160"/>
      <c r="H8" s="158"/>
      <c r="I8" s="156"/>
      <c r="J8" s="160"/>
      <c r="K8" s="158"/>
      <c r="L8" s="156"/>
      <c r="M8" s="157"/>
      <c r="N8" s="158"/>
      <c r="O8" s="159"/>
      <c r="P8" s="160"/>
      <c r="Q8" s="158"/>
      <c r="R8" s="158"/>
      <c r="S8" s="136"/>
      <c r="T8" s="136"/>
      <c r="U8" s="136"/>
      <c r="V8" s="136"/>
      <c r="W8" s="136"/>
      <c r="X8" s="136"/>
      <c r="Y8" s="136"/>
      <c r="Z8" s="136"/>
      <c r="AA8" s="136"/>
    </row>
    <row r="9" spans="1:27" x14ac:dyDescent="0.25">
      <c r="A9" s="154" t="s">
        <v>23</v>
      </c>
      <c r="B9" s="155">
        <f t="shared" si="0"/>
        <v>1222</v>
      </c>
      <c r="C9" s="161"/>
      <c r="D9" s="27"/>
      <c r="E9" s="163">
        <v>355</v>
      </c>
      <c r="F9" s="164"/>
      <c r="G9" s="160"/>
      <c r="H9" s="158"/>
      <c r="I9" s="156"/>
      <c r="J9" s="160"/>
      <c r="K9" s="158"/>
      <c r="L9" s="156"/>
      <c r="M9" s="157"/>
      <c r="N9" s="158"/>
      <c r="O9" s="159"/>
      <c r="P9" s="160"/>
      <c r="Q9" s="158"/>
      <c r="R9" s="158"/>
      <c r="S9" s="136"/>
      <c r="T9" s="136"/>
      <c r="U9" s="136"/>
      <c r="V9" s="136"/>
      <c r="W9" s="136"/>
      <c r="X9" s="136"/>
      <c r="Y9" s="136"/>
      <c r="Z9" s="136"/>
      <c r="AA9" s="136"/>
    </row>
    <row r="10" spans="1:27" x14ac:dyDescent="0.25">
      <c r="A10" s="154" t="s">
        <v>24</v>
      </c>
      <c r="B10" s="155">
        <f t="shared" si="0"/>
        <v>1223</v>
      </c>
      <c r="C10" s="161"/>
      <c r="D10" s="27"/>
      <c r="E10" s="163"/>
      <c r="F10" s="164">
        <v>665</v>
      </c>
      <c r="G10" s="160"/>
      <c r="H10" s="158"/>
      <c r="I10" s="156"/>
      <c r="J10" s="160"/>
      <c r="K10" s="158"/>
      <c r="L10" s="156"/>
      <c r="M10" s="157"/>
      <c r="N10" s="158"/>
      <c r="O10" s="159"/>
      <c r="P10" s="160"/>
      <c r="Q10" s="158"/>
      <c r="R10" s="158"/>
      <c r="S10" s="136"/>
      <c r="T10" s="136"/>
      <c r="U10" s="136"/>
      <c r="V10" s="136"/>
      <c r="W10" s="136"/>
      <c r="X10" s="136"/>
      <c r="Y10" s="136"/>
      <c r="Z10" s="136"/>
      <c r="AA10" s="136"/>
    </row>
    <row r="11" spans="1:27" x14ac:dyDescent="0.25">
      <c r="A11" s="154" t="s">
        <v>23</v>
      </c>
      <c r="B11" s="155">
        <f t="shared" si="0"/>
        <v>1224</v>
      </c>
      <c r="C11" s="161"/>
      <c r="D11" s="27"/>
      <c r="E11" s="163">
        <v>4743</v>
      </c>
      <c r="F11" s="164"/>
      <c r="G11" s="160"/>
      <c r="H11" s="158"/>
      <c r="I11" s="156"/>
      <c r="J11" s="160"/>
      <c r="K11" s="158"/>
      <c r="L11" s="156"/>
      <c r="M11" s="157"/>
      <c r="N11" s="158"/>
      <c r="O11" s="159"/>
      <c r="P11" s="160"/>
      <c r="Q11" s="158"/>
      <c r="R11" s="158"/>
      <c r="S11" s="136"/>
      <c r="T11" s="136"/>
      <c r="U11" s="136"/>
      <c r="V11" s="136"/>
      <c r="W11" s="136"/>
      <c r="X11" s="136"/>
      <c r="Y11" s="136"/>
      <c r="Z11" s="136"/>
      <c r="AA11" s="136"/>
    </row>
    <row r="12" spans="1:27" x14ac:dyDescent="0.25">
      <c r="A12" s="154"/>
      <c r="B12" s="155">
        <f t="shared" si="0"/>
        <v>1225</v>
      </c>
      <c r="C12" s="161"/>
      <c r="D12" s="27"/>
      <c r="E12" s="163"/>
      <c r="F12" s="164"/>
      <c r="G12" s="160"/>
      <c r="H12" s="158"/>
      <c r="I12" s="156"/>
      <c r="J12" s="160"/>
      <c r="K12" s="158"/>
      <c r="L12" s="156"/>
      <c r="M12" s="157"/>
      <c r="N12" s="158"/>
      <c r="O12" s="159"/>
      <c r="P12" s="160"/>
      <c r="Q12" s="158"/>
      <c r="R12" s="158"/>
      <c r="S12" s="136"/>
      <c r="T12" s="136"/>
      <c r="U12" s="136"/>
      <c r="V12" s="136"/>
      <c r="W12" s="136"/>
      <c r="X12" s="136"/>
      <c r="Y12" s="136"/>
      <c r="Z12" s="136"/>
      <c r="AA12" s="136"/>
    </row>
    <row r="13" spans="1:27" x14ac:dyDescent="0.25">
      <c r="A13" s="154"/>
      <c r="B13" s="155">
        <f t="shared" si="0"/>
        <v>1226</v>
      </c>
      <c r="C13" s="161"/>
      <c r="D13" s="27"/>
      <c r="E13" s="163"/>
      <c r="F13" s="164"/>
      <c r="G13" s="160"/>
      <c r="H13" s="158"/>
      <c r="I13" s="156"/>
      <c r="J13" s="160"/>
      <c r="K13" s="158"/>
      <c r="L13" s="156"/>
      <c r="M13" s="157"/>
      <c r="N13" s="158"/>
      <c r="O13" s="159"/>
      <c r="P13" s="160"/>
      <c r="Q13" s="158"/>
      <c r="R13" s="158"/>
      <c r="S13" s="136"/>
      <c r="T13" s="136"/>
      <c r="U13" s="136"/>
      <c r="V13" s="136"/>
      <c r="W13" s="136"/>
      <c r="X13" s="136"/>
      <c r="Y13" s="136"/>
      <c r="Z13" s="136"/>
      <c r="AA13" s="136"/>
    </row>
    <row r="14" spans="1:27" x14ac:dyDescent="0.25">
      <c r="A14" s="154"/>
      <c r="B14" s="155">
        <f t="shared" si="0"/>
        <v>1227</v>
      </c>
      <c r="C14" s="161"/>
      <c r="D14" s="162"/>
      <c r="E14" s="163"/>
      <c r="F14" s="164"/>
      <c r="G14" s="160"/>
      <c r="H14" s="158"/>
      <c r="I14" s="156"/>
      <c r="J14" s="160"/>
      <c r="K14" s="158"/>
      <c r="L14" s="156"/>
      <c r="M14" s="157"/>
      <c r="N14" s="158"/>
      <c r="O14" s="159"/>
      <c r="P14" s="160"/>
      <c r="Q14" s="158"/>
      <c r="R14" s="158"/>
      <c r="S14" s="136"/>
      <c r="T14" s="136"/>
      <c r="U14" s="136"/>
      <c r="V14" s="136"/>
      <c r="W14" s="136"/>
      <c r="X14" s="136"/>
      <c r="Y14" s="136"/>
      <c r="Z14" s="136"/>
      <c r="AA14" s="136"/>
    </row>
    <row r="15" spans="1:27" x14ac:dyDescent="0.25">
      <c r="A15" s="154"/>
      <c r="B15" s="155">
        <f t="shared" si="0"/>
        <v>1228</v>
      </c>
      <c r="C15" s="161"/>
      <c r="D15" s="162"/>
      <c r="E15" s="163"/>
      <c r="F15" s="164"/>
      <c r="G15" s="160"/>
      <c r="H15" s="158"/>
      <c r="I15" s="156"/>
      <c r="J15" s="160"/>
      <c r="K15" s="158"/>
      <c r="L15" s="156"/>
      <c r="M15" s="157"/>
      <c r="N15" s="158"/>
      <c r="O15" s="159"/>
      <c r="P15" s="160"/>
      <c r="Q15" s="158"/>
      <c r="R15" s="158"/>
      <c r="S15" s="136"/>
      <c r="T15" s="136"/>
      <c r="U15" s="136"/>
      <c r="V15" s="136"/>
      <c r="W15" s="136"/>
      <c r="X15" s="136"/>
      <c r="Y15" s="136"/>
      <c r="Z15" s="136"/>
      <c r="AA15" s="136"/>
    </row>
    <row r="16" spans="1:27" x14ac:dyDescent="0.25">
      <c r="A16" s="154"/>
      <c r="B16" s="155">
        <f t="shared" si="0"/>
        <v>1229</v>
      </c>
      <c r="C16" s="161"/>
      <c r="D16" s="162"/>
      <c r="E16" s="163"/>
      <c r="F16" s="164"/>
      <c r="G16" s="160"/>
      <c r="H16" s="158"/>
      <c r="I16" s="156"/>
      <c r="J16" s="160"/>
      <c r="K16" s="158"/>
      <c r="L16" s="156"/>
      <c r="M16" s="157"/>
      <c r="N16" s="158"/>
      <c r="O16" s="159"/>
      <c r="P16" s="160"/>
      <c r="Q16" s="158"/>
      <c r="R16" s="158"/>
      <c r="S16" s="136"/>
      <c r="T16" s="136"/>
      <c r="U16" s="136"/>
      <c r="V16" s="136"/>
      <c r="W16" s="136"/>
      <c r="X16" s="136"/>
      <c r="Y16" s="136"/>
      <c r="Z16" s="136"/>
      <c r="AA16" s="136"/>
    </row>
    <row r="17" spans="1:27" x14ac:dyDescent="0.25">
      <c r="A17" s="154"/>
      <c r="B17" s="155">
        <f t="shared" si="0"/>
        <v>1230</v>
      </c>
      <c r="C17" s="161"/>
      <c r="D17" s="162"/>
      <c r="E17" s="163"/>
      <c r="F17" s="164"/>
      <c r="G17" s="160"/>
      <c r="H17" s="158"/>
      <c r="I17" s="156"/>
      <c r="J17" s="160"/>
      <c r="K17" s="158"/>
      <c r="L17" s="156"/>
      <c r="M17" s="157"/>
      <c r="N17" s="158"/>
      <c r="O17" s="159"/>
      <c r="P17" s="160"/>
      <c r="Q17" s="158"/>
      <c r="R17" s="158"/>
      <c r="S17" s="136"/>
      <c r="T17" s="136"/>
      <c r="U17" s="136"/>
      <c r="V17" s="136"/>
      <c r="W17" s="136"/>
      <c r="X17" s="136"/>
      <c r="Y17" s="136"/>
      <c r="Z17" s="136"/>
      <c r="AA17" s="136"/>
    </row>
    <row r="18" spans="1:27" x14ac:dyDescent="0.25">
      <c r="A18" s="154"/>
      <c r="B18" s="155">
        <f t="shared" si="0"/>
        <v>1231</v>
      </c>
      <c r="C18" s="161"/>
      <c r="D18" s="162"/>
      <c r="E18" s="163"/>
      <c r="F18" s="164"/>
      <c r="G18" s="160"/>
      <c r="H18" s="158"/>
      <c r="I18" s="156"/>
      <c r="J18" s="160"/>
      <c r="K18" s="158"/>
      <c r="L18" s="156"/>
      <c r="M18" s="157"/>
      <c r="N18" s="158"/>
      <c r="O18" s="159"/>
      <c r="P18" s="160"/>
      <c r="Q18" s="158"/>
      <c r="R18" s="158"/>
      <c r="S18" s="136"/>
      <c r="T18" s="136"/>
      <c r="U18" s="136"/>
      <c r="V18" s="136"/>
      <c r="W18" s="136"/>
      <c r="X18" s="136"/>
      <c r="Y18" s="136"/>
      <c r="Z18" s="136"/>
      <c r="AA18" s="136"/>
    </row>
    <row r="19" spans="1:27" x14ac:dyDescent="0.25">
      <c r="A19" s="154"/>
      <c r="B19" s="155">
        <f t="shared" si="0"/>
        <v>1232</v>
      </c>
      <c r="C19" s="161"/>
      <c r="D19" s="162"/>
      <c r="E19" s="163"/>
      <c r="F19" s="164"/>
      <c r="G19" s="160"/>
      <c r="H19" s="158"/>
      <c r="I19" s="156"/>
      <c r="J19" s="160"/>
      <c r="K19" s="158"/>
      <c r="L19" s="156"/>
      <c r="M19" s="157"/>
      <c r="N19" s="158"/>
      <c r="O19" s="159"/>
      <c r="P19" s="160"/>
      <c r="Q19" s="158"/>
      <c r="R19" s="158"/>
      <c r="S19" s="136"/>
      <c r="T19" s="136"/>
      <c r="U19" s="136"/>
      <c r="V19" s="136"/>
      <c r="W19" s="136"/>
      <c r="X19" s="136"/>
      <c r="Y19" s="136"/>
      <c r="Z19" s="136"/>
      <c r="AA19" s="136"/>
    </row>
    <row r="20" spans="1:27" x14ac:dyDescent="0.25">
      <c r="A20" s="154"/>
      <c r="B20" s="155">
        <f t="shared" si="0"/>
        <v>1233</v>
      </c>
      <c r="C20" s="161"/>
      <c r="D20" s="162"/>
      <c r="E20" s="163"/>
      <c r="F20" s="164"/>
      <c r="G20" s="160"/>
      <c r="H20" s="158"/>
      <c r="I20" s="156"/>
      <c r="J20" s="160"/>
      <c r="K20" s="158"/>
      <c r="L20" s="156"/>
      <c r="M20" s="157"/>
      <c r="N20" s="158"/>
      <c r="O20" s="159"/>
      <c r="P20" s="160"/>
      <c r="Q20" s="158"/>
      <c r="R20" s="158"/>
      <c r="S20" s="136"/>
      <c r="T20" s="136"/>
      <c r="U20" s="136"/>
      <c r="V20" s="136"/>
      <c r="W20" s="136"/>
      <c r="X20" s="136"/>
      <c r="Y20" s="136"/>
      <c r="Z20" s="136"/>
      <c r="AA20" s="136"/>
    </row>
    <row r="21" spans="1:27" x14ac:dyDescent="0.25">
      <c r="A21" s="154"/>
      <c r="B21" s="155">
        <f t="shared" si="0"/>
        <v>1234</v>
      </c>
      <c r="C21" s="161"/>
      <c r="D21" s="162"/>
      <c r="E21" s="163"/>
      <c r="F21" s="164"/>
      <c r="G21" s="160"/>
      <c r="H21" s="158"/>
      <c r="I21" s="156"/>
      <c r="J21" s="160"/>
      <c r="K21" s="158"/>
      <c r="L21" s="156"/>
      <c r="M21" s="157"/>
      <c r="N21" s="158"/>
      <c r="O21" s="159"/>
      <c r="P21" s="160"/>
      <c r="Q21" s="158"/>
      <c r="R21" s="158"/>
      <c r="S21" s="136"/>
      <c r="T21" s="136"/>
      <c r="U21" s="136"/>
      <c r="V21" s="136"/>
      <c r="W21" s="136"/>
      <c r="X21" s="136"/>
      <c r="Y21" s="136"/>
      <c r="Z21" s="136"/>
      <c r="AA21" s="136"/>
    </row>
    <row r="22" spans="1:27" x14ac:dyDescent="0.25">
      <c r="A22" s="154"/>
      <c r="B22" s="155">
        <f t="shared" si="0"/>
        <v>1235</v>
      </c>
      <c r="C22" s="161"/>
      <c r="D22" s="162"/>
      <c r="E22" s="163"/>
      <c r="F22" s="164"/>
      <c r="G22" s="160"/>
      <c r="H22" s="158"/>
      <c r="I22" s="156"/>
      <c r="J22" s="160"/>
      <c r="K22" s="158"/>
      <c r="L22" s="156"/>
      <c r="M22" s="157"/>
      <c r="N22" s="158"/>
      <c r="O22" s="159"/>
      <c r="P22" s="160"/>
      <c r="Q22" s="158"/>
      <c r="R22" s="158"/>
      <c r="S22" s="136"/>
      <c r="T22" s="136"/>
      <c r="U22" s="136"/>
      <c r="V22" s="136"/>
      <c r="W22" s="136"/>
      <c r="X22" s="136"/>
      <c r="Y22" s="136"/>
      <c r="Z22" s="136"/>
      <c r="AA22" s="136"/>
    </row>
    <row r="23" spans="1:27" x14ac:dyDescent="0.25">
      <c r="A23" s="154"/>
      <c r="B23" s="155">
        <f t="shared" si="0"/>
        <v>1236</v>
      </c>
      <c r="C23" s="161"/>
      <c r="D23" s="162"/>
      <c r="E23" s="163"/>
      <c r="F23" s="164"/>
      <c r="G23" s="160"/>
      <c r="H23" s="158"/>
      <c r="I23" s="156"/>
      <c r="J23" s="160"/>
      <c r="K23" s="158"/>
      <c r="L23" s="156"/>
      <c r="M23" s="157"/>
      <c r="N23" s="158"/>
      <c r="O23" s="159"/>
      <c r="P23" s="160"/>
      <c r="Q23" s="158"/>
      <c r="R23" s="158"/>
      <c r="S23" s="136"/>
      <c r="T23" s="136"/>
      <c r="U23" s="136"/>
      <c r="V23" s="136"/>
      <c r="W23" s="136"/>
      <c r="X23" s="136"/>
      <c r="Y23" s="136"/>
      <c r="Z23" s="136"/>
      <c r="AA23" s="136"/>
    </row>
    <row r="24" spans="1:27" x14ac:dyDescent="0.25">
      <c r="A24" s="154"/>
      <c r="B24" s="155">
        <f t="shared" si="0"/>
        <v>1237</v>
      </c>
      <c r="C24" s="161"/>
      <c r="D24" s="162"/>
      <c r="E24" s="163"/>
      <c r="F24" s="164"/>
      <c r="G24" s="160"/>
      <c r="H24" s="158"/>
      <c r="I24" s="156"/>
      <c r="J24" s="160"/>
      <c r="K24" s="158"/>
      <c r="L24" s="156"/>
      <c r="M24" s="157"/>
      <c r="N24" s="158"/>
      <c r="O24" s="159"/>
      <c r="P24" s="160"/>
      <c r="Q24" s="158"/>
      <c r="R24" s="158"/>
      <c r="S24" s="136"/>
      <c r="T24" s="136"/>
      <c r="U24" s="136"/>
      <c r="V24" s="136"/>
      <c r="W24" s="136"/>
      <c r="X24" s="136"/>
      <c r="Y24" s="136"/>
      <c r="Z24" s="136"/>
      <c r="AA24" s="136"/>
    </row>
    <row r="25" spans="1:27" x14ac:dyDescent="0.25">
      <c r="A25" s="154"/>
      <c r="B25" s="155">
        <f t="shared" si="0"/>
        <v>1238</v>
      </c>
      <c r="C25" s="161"/>
      <c r="D25" s="162"/>
      <c r="E25" s="163"/>
      <c r="F25" s="164"/>
      <c r="G25" s="160"/>
      <c r="H25" s="158"/>
      <c r="I25" s="156"/>
      <c r="J25" s="160"/>
      <c r="K25" s="158"/>
      <c r="L25" s="156"/>
      <c r="M25" s="157"/>
      <c r="N25" s="158"/>
      <c r="O25" s="159"/>
      <c r="P25" s="160"/>
      <c r="Q25" s="158"/>
      <c r="R25" s="158"/>
      <c r="S25" s="136"/>
      <c r="T25" s="136"/>
      <c r="U25" s="136"/>
      <c r="V25" s="136"/>
      <c r="W25" s="136"/>
      <c r="X25" s="136"/>
      <c r="Y25" s="136"/>
      <c r="Z25" s="136"/>
      <c r="AA25" s="136"/>
    </row>
    <row r="26" spans="1:27" x14ac:dyDescent="0.25">
      <c r="A26" s="154" t="s">
        <v>23</v>
      </c>
      <c r="B26" s="155">
        <f t="shared" si="0"/>
        <v>1239</v>
      </c>
      <c r="C26" s="161"/>
      <c r="D26" s="162"/>
      <c r="E26" s="163"/>
      <c r="F26" s="164"/>
      <c r="G26" s="160"/>
      <c r="H26" s="158"/>
      <c r="I26" s="156"/>
      <c r="J26" s="160"/>
      <c r="K26" s="158"/>
      <c r="L26" s="156"/>
      <c r="M26" s="157"/>
      <c r="N26" s="158"/>
      <c r="O26" s="159"/>
      <c r="P26" s="160"/>
      <c r="Q26" s="158"/>
      <c r="R26" s="158"/>
      <c r="S26" s="136"/>
      <c r="T26" s="136"/>
      <c r="U26" s="136"/>
      <c r="V26" s="136"/>
      <c r="W26" s="136"/>
      <c r="X26" s="136"/>
      <c r="Y26" s="136"/>
      <c r="Z26" s="136"/>
      <c r="AA26" s="136"/>
    </row>
    <row r="27" spans="1:27" x14ac:dyDescent="0.25">
      <c r="A27" s="154" t="s">
        <v>24</v>
      </c>
      <c r="B27" s="155">
        <f t="shared" si="0"/>
        <v>1240</v>
      </c>
      <c r="C27" s="161"/>
      <c r="D27" s="162"/>
      <c r="E27" s="163"/>
      <c r="F27" s="164"/>
      <c r="G27" s="160"/>
      <c r="H27" s="158"/>
      <c r="I27" s="156"/>
      <c r="J27" s="160"/>
      <c r="K27" s="158"/>
      <c r="L27" s="156"/>
      <c r="M27" s="157"/>
      <c r="N27" s="158"/>
      <c r="O27" s="159"/>
      <c r="P27" s="160"/>
      <c r="Q27" s="158"/>
      <c r="R27" s="158"/>
      <c r="S27" s="136"/>
      <c r="T27" s="136"/>
      <c r="U27" s="136"/>
      <c r="V27" s="136"/>
      <c r="W27" s="136"/>
      <c r="X27" s="136"/>
      <c r="Y27" s="136"/>
      <c r="Z27" s="136"/>
      <c r="AA27" s="136"/>
    </row>
    <row r="28" spans="1:27" x14ac:dyDescent="0.25">
      <c r="A28" s="154" t="s">
        <v>25</v>
      </c>
      <c r="B28" s="155">
        <f t="shared" si="0"/>
        <v>1241</v>
      </c>
      <c r="C28" s="161"/>
      <c r="D28" s="162"/>
      <c r="E28" s="163"/>
      <c r="F28" s="164"/>
      <c r="G28" s="160"/>
      <c r="H28" s="158"/>
      <c r="I28" s="156"/>
      <c r="J28" s="160"/>
      <c r="K28" s="158"/>
      <c r="L28" s="156"/>
      <c r="M28" s="157"/>
      <c r="N28" s="158"/>
      <c r="O28" s="159"/>
      <c r="P28" s="160"/>
      <c r="Q28" s="158"/>
      <c r="R28" s="158"/>
      <c r="S28" s="136"/>
      <c r="T28" s="136"/>
      <c r="U28" s="136"/>
      <c r="V28" s="136"/>
      <c r="W28" s="136"/>
      <c r="X28" s="136"/>
      <c r="Y28" s="136"/>
      <c r="Z28" s="136"/>
      <c r="AA28" s="136"/>
    </row>
    <row r="29" spans="1:27" ht="15.75" thickBot="1" x14ac:dyDescent="0.3">
      <c r="A29" s="154" t="s">
        <v>26</v>
      </c>
      <c r="B29" s="155">
        <f t="shared" si="0"/>
        <v>1242</v>
      </c>
      <c r="C29" s="161"/>
      <c r="D29" s="162"/>
      <c r="E29" s="163"/>
      <c r="F29" s="164"/>
      <c r="G29" s="160"/>
      <c r="H29" s="158"/>
      <c r="I29" s="156"/>
      <c r="J29" s="160"/>
      <c r="K29" s="158"/>
      <c r="L29" s="156"/>
      <c r="M29" s="157"/>
      <c r="N29" s="158"/>
      <c r="O29" s="165"/>
      <c r="P29" s="160"/>
      <c r="Q29" s="158"/>
      <c r="R29" s="158"/>
      <c r="S29" s="136"/>
      <c r="T29" s="136"/>
      <c r="U29" s="136"/>
      <c r="V29" s="136"/>
      <c r="W29" s="136"/>
      <c r="X29" s="136"/>
      <c r="Y29" s="136"/>
      <c r="Z29" s="136"/>
      <c r="AA29" s="136"/>
    </row>
    <row r="30" spans="1:27" ht="15.75" thickBot="1" x14ac:dyDescent="0.3">
      <c r="A30" s="252" t="s">
        <v>27</v>
      </c>
      <c r="B30" s="253"/>
      <c r="C30" s="150">
        <f>SUM(C4:C29)</f>
        <v>280</v>
      </c>
      <c r="D30" s="150">
        <f t="shared" ref="D30:R30" si="1">SUM(D4:D29)</f>
        <v>6962</v>
      </c>
      <c r="E30" s="150">
        <f t="shared" si="1"/>
        <v>11598</v>
      </c>
      <c r="F30" s="150">
        <f t="shared" si="1"/>
        <v>2420</v>
      </c>
      <c r="G30" s="153">
        <f t="shared" si="1"/>
        <v>372.61200000000042</v>
      </c>
      <c r="H30" s="153">
        <f t="shared" si="1"/>
        <v>0</v>
      </c>
      <c r="I30" s="151">
        <f t="shared" si="1"/>
        <v>3045.5800000000163</v>
      </c>
      <c r="J30" s="153">
        <f t="shared" si="1"/>
        <v>32680.329999999813</v>
      </c>
      <c r="K30" s="153">
        <f t="shared" si="1"/>
        <v>29216.330000000016</v>
      </c>
      <c r="L30" s="153">
        <f t="shared" si="1"/>
        <v>40812</v>
      </c>
      <c r="M30" s="153">
        <f t="shared" si="1"/>
        <v>27972.950000000012</v>
      </c>
      <c r="N30" s="153">
        <f t="shared" si="1"/>
        <v>273812.39</v>
      </c>
      <c r="O30" s="153">
        <f t="shared" si="1"/>
        <v>0.59999999997671694</v>
      </c>
      <c r="P30" s="153">
        <f t="shared" si="1"/>
        <v>0</v>
      </c>
      <c r="Q30" s="153">
        <f t="shared" si="1"/>
        <v>19029.368999999999</v>
      </c>
      <c r="R30" s="153">
        <f t="shared" si="1"/>
        <v>500.72999999999593</v>
      </c>
      <c r="S30" s="136"/>
      <c r="T30" s="136"/>
      <c r="U30" s="136"/>
      <c r="V30" s="136"/>
      <c r="W30" s="136"/>
      <c r="X30" s="136"/>
      <c r="Y30" s="136"/>
      <c r="Z30" s="136"/>
      <c r="AA30" s="136"/>
    </row>
    <row r="31" spans="1:27" ht="15.75" thickBot="1" x14ac:dyDescent="0.3">
      <c r="A31" s="166" t="s">
        <v>28</v>
      </c>
      <c r="B31" s="167">
        <v>469</v>
      </c>
      <c r="C31" s="167"/>
      <c r="D31" s="168"/>
      <c r="E31" s="169"/>
      <c r="F31" s="170"/>
      <c r="G31" s="171"/>
      <c r="H31" s="173"/>
      <c r="I31" s="205"/>
      <c r="J31" s="171"/>
      <c r="K31" s="173"/>
      <c r="L31" s="173"/>
      <c r="M31" s="172"/>
      <c r="N31" s="173"/>
      <c r="O31" s="174"/>
      <c r="P31" s="171"/>
      <c r="Q31" s="173"/>
      <c r="R31" s="173"/>
      <c r="S31" s="136"/>
      <c r="T31" s="136"/>
      <c r="U31" s="136"/>
      <c r="V31" s="136"/>
      <c r="W31" s="136"/>
      <c r="X31" s="136"/>
      <c r="Y31" s="136"/>
      <c r="Z31" s="136"/>
      <c r="AA31" s="136"/>
    </row>
    <row r="32" spans="1:27" x14ac:dyDescent="0.25">
      <c r="A32" s="154" t="s">
        <v>30</v>
      </c>
      <c r="B32" s="175">
        <f>B31+1</f>
        <v>470</v>
      </c>
      <c r="C32" s="176"/>
      <c r="D32" s="162"/>
      <c r="E32" s="177"/>
      <c r="F32" s="164"/>
      <c r="G32" s="160"/>
      <c r="H32" s="158"/>
      <c r="I32" s="156"/>
      <c r="J32" s="160"/>
      <c r="K32" s="158"/>
      <c r="L32" s="158"/>
      <c r="M32" s="157"/>
      <c r="N32" s="158"/>
      <c r="O32" s="159"/>
      <c r="P32" s="160"/>
      <c r="Q32" s="158"/>
      <c r="R32" s="158"/>
      <c r="S32" s="136"/>
      <c r="T32" s="136"/>
      <c r="U32" s="136"/>
      <c r="V32" s="136"/>
      <c r="W32" s="136"/>
      <c r="X32" s="136"/>
      <c r="Y32" s="136"/>
      <c r="Z32" s="136"/>
      <c r="AA32" s="136"/>
    </row>
    <row r="33" spans="1:27" x14ac:dyDescent="0.25">
      <c r="A33" s="154" t="s">
        <v>32</v>
      </c>
      <c r="B33" s="175">
        <f t="shared" ref="B33:B48" si="2">B32+1</f>
        <v>471</v>
      </c>
      <c r="C33" s="176"/>
      <c r="D33" s="162"/>
      <c r="E33" s="177"/>
      <c r="F33" s="164"/>
      <c r="G33" s="160"/>
      <c r="H33" s="158"/>
      <c r="I33" s="156"/>
      <c r="J33" s="160"/>
      <c r="K33" s="158"/>
      <c r="L33" s="158"/>
      <c r="M33" s="157"/>
      <c r="N33" s="158"/>
      <c r="O33" s="159"/>
      <c r="P33" s="160"/>
      <c r="Q33" s="158"/>
      <c r="R33" s="158"/>
      <c r="S33" s="136"/>
      <c r="T33" s="136"/>
      <c r="U33" s="136"/>
      <c r="V33" s="136"/>
      <c r="W33" s="136"/>
      <c r="X33" s="136"/>
      <c r="Y33" s="136"/>
      <c r="Z33" s="136"/>
      <c r="AA33" s="136"/>
    </row>
    <row r="34" spans="1:27" x14ac:dyDescent="0.25">
      <c r="A34" s="154" t="s">
        <v>98</v>
      </c>
      <c r="B34" s="175">
        <f t="shared" si="2"/>
        <v>472</v>
      </c>
      <c r="C34" s="176"/>
      <c r="D34" s="162"/>
      <c r="E34" s="177"/>
      <c r="F34" s="164"/>
      <c r="G34" s="160"/>
      <c r="H34" s="158"/>
      <c r="I34" s="156"/>
      <c r="J34" s="160"/>
      <c r="K34" s="158"/>
      <c r="L34" s="158"/>
      <c r="M34" s="157"/>
      <c r="N34" s="158"/>
      <c r="O34" s="159"/>
      <c r="P34" s="160"/>
      <c r="Q34" s="158"/>
      <c r="R34" s="158"/>
      <c r="S34" s="136"/>
      <c r="T34" s="136"/>
      <c r="U34" s="136"/>
      <c r="V34" s="136"/>
      <c r="W34" s="136"/>
      <c r="X34" s="136"/>
      <c r="Y34" s="136"/>
      <c r="Z34" s="136"/>
      <c r="AA34" s="136"/>
    </row>
    <row r="35" spans="1:27" x14ac:dyDescent="0.25">
      <c r="A35" s="154"/>
      <c r="B35" s="175">
        <f t="shared" si="2"/>
        <v>473</v>
      </c>
      <c r="C35" s="176"/>
      <c r="D35" s="162"/>
      <c r="E35" s="177"/>
      <c r="F35" s="164"/>
      <c r="G35" s="160"/>
      <c r="H35" s="158"/>
      <c r="I35" s="156"/>
      <c r="J35" s="160"/>
      <c r="K35" s="158"/>
      <c r="L35" s="158"/>
      <c r="M35" s="157"/>
      <c r="N35" s="158"/>
      <c r="O35" s="159"/>
      <c r="P35" s="160"/>
      <c r="Q35" s="158"/>
      <c r="R35" s="158"/>
      <c r="S35" s="136"/>
      <c r="T35" s="136"/>
      <c r="U35" s="136"/>
      <c r="V35" s="136"/>
      <c r="W35" s="136"/>
      <c r="X35" s="136"/>
      <c r="Y35" s="136"/>
      <c r="Z35" s="136"/>
      <c r="AA35" s="136"/>
    </row>
    <row r="36" spans="1:27" x14ac:dyDescent="0.25">
      <c r="A36" s="154"/>
      <c r="B36" s="175">
        <f t="shared" si="2"/>
        <v>474</v>
      </c>
      <c r="C36" s="176"/>
      <c r="D36" s="162"/>
      <c r="E36" s="177"/>
      <c r="F36" s="164"/>
      <c r="G36" s="160"/>
      <c r="H36" s="158"/>
      <c r="I36" s="156"/>
      <c r="J36" s="160"/>
      <c r="K36" s="158"/>
      <c r="L36" s="158"/>
      <c r="M36" s="157"/>
      <c r="N36" s="158"/>
      <c r="O36" s="159"/>
      <c r="P36" s="160"/>
      <c r="Q36" s="158"/>
      <c r="R36" s="158"/>
      <c r="S36" s="136"/>
      <c r="T36" s="136"/>
      <c r="U36" s="136"/>
      <c r="V36" s="136"/>
      <c r="W36" s="136"/>
      <c r="X36" s="136"/>
      <c r="Y36" s="136"/>
      <c r="Z36" s="136"/>
      <c r="AA36" s="136"/>
    </row>
    <row r="37" spans="1:27" x14ac:dyDescent="0.25">
      <c r="A37" s="154" t="s">
        <v>31</v>
      </c>
      <c r="B37" s="175">
        <f t="shared" si="2"/>
        <v>475</v>
      </c>
      <c r="C37" s="176">
        <v>5000</v>
      </c>
      <c r="D37" s="162">
        <v>-5000</v>
      </c>
      <c r="E37" s="177"/>
      <c r="F37" s="164"/>
      <c r="G37" s="160"/>
      <c r="H37" s="158"/>
      <c r="I37" s="156"/>
      <c r="J37" s="160"/>
      <c r="K37" s="158"/>
      <c r="L37" s="158"/>
      <c r="M37" s="157"/>
      <c r="N37" s="158"/>
      <c r="O37" s="159"/>
      <c r="P37" s="160"/>
      <c r="Q37" s="158"/>
      <c r="R37" s="158"/>
      <c r="S37" s="136"/>
      <c r="T37" s="136"/>
      <c r="U37" s="136"/>
      <c r="V37" s="136"/>
      <c r="W37" s="136"/>
      <c r="X37" s="136"/>
      <c r="Y37" s="136"/>
      <c r="Z37" s="136"/>
      <c r="AA37" s="136"/>
    </row>
    <row r="38" spans="1:27" x14ac:dyDescent="0.25">
      <c r="A38" s="154" t="s">
        <v>29</v>
      </c>
      <c r="B38" s="175">
        <f t="shared" si="2"/>
        <v>476</v>
      </c>
      <c r="C38" s="176"/>
      <c r="D38" s="162"/>
      <c r="E38" s="177"/>
      <c r="F38" s="164"/>
      <c r="G38" s="160"/>
      <c r="H38" s="158"/>
      <c r="I38" s="156"/>
      <c r="J38" s="160"/>
      <c r="K38" s="158"/>
      <c r="L38" s="158"/>
      <c r="M38" s="157"/>
      <c r="N38" s="158"/>
      <c r="O38" s="159"/>
      <c r="P38" s="160"/>
      <c r="Q38" s="158"/>
      <c r="R38" s="158"/>
      <c r="S38" s="136"/>
      <c r="T38" s="136"/>
      <c r="U38" s="136"/>
      <c r="V38" s="136"/>
      <c r="W38" s="136"/>
      <c r="X38" s="136"/>
      <c r="Y38" s="136"/>
      <c r="Z38" s="136"/>
      <c r="AA38" s="136"/>
    </row>
    <row r="39" spans="1:27" x14ac:dyDescent="0.25">
      <c r="A39" s="154" t="s">
        <v>30</v>
      </c>
      <c r="B39" s="175">
        <f t="shared" si="2"/>
        <v>477</v>
      </c>
      <c r="C39" s="176"/>
      <c r="D39" s="162"/>
      <c r="E39" s="177"/>
      <c r="F39" s="164"/>
      <c r="G39" s="160"/>
      <c r="H39" s="158"/>
      <c r="I39" s="156"/>
      <c r="J39" s="160"/>
      <c r="K39" s="158"/>
      <c r="L39" s="158"/>
      <c r="M39" s="157"/>
      <c r="N39" s="158"/>
      <c r="O39" s="159"/>
      <c r="P39" s="160"/>
      <c r="Q39" s="158"/>
      <c r="R39" s="158"/>
      <c r="S39" s="136"/>
      <c r="T39" s="136"/>
      <c r="U39" s="136"/>
      <c r="V39" s="136"/>
      <c r="W39" s="136"/>
      <c r="X39" s="136"/>
      <c r="Y39" s="136"/>
      <c r="Z39" s="136"/>
      <c r="AA39" s="136"/>
    </row>
    <row r="40" spans="1:27" x14ac:dyDescent="0.25">
      <c r="A40" s="154" t="s">
        <v>32</v>
      </c>
      <c r="B40" s="175">
        <f t="shared" si="2"/>
        <v>478</v>
      </c>
      <c r="C40" s="176"/>
      <c r="D40" s="162"/>
      <c r="E40" s="177"/>
      <c r="F40" s="164"/>
      <c r="G40" s="160"/>
      <c r="H40" s="158"/>
      <c r="I40" s="156"/>
      <c r="J40" s="160"/>
      <c r="K40" s="158"/>
      <c r="L40" s="158"/>
      <c r="M40" s="157"/>
      <c r="N40" s="158"/>
      <c r="O40" s="159"/>
      <c r="P40" s="160"/>
      <c r="Q40" s="158"/>
      <c r="R40" s="158"/>
      <c r="S40" s="136"/>
      <c r="T40" s="136"/>
      <c r="U40" s="136"/>
      <c r="V40" s="136"/>
      <c r="W40" s="136"/>
      <c r="X40" s="136"/>
      <c r="Y40" s="136"/>
      <c r="Z40" s="136"/>
      <c r="AA40" s="136"/>
    </row>
    <row r="41" spans="1:27" x14ac:dyDescent="0.25">
      <c r="A41" s="154" t="s">
        <v>33</v>
      </c>
      <c r="B41" s="175">
        <f t="shared" si="2"/>
        <v>479</v>
      </c>
      <c r="C41" s="176"/>
      <c r="D41" s="162"/>
      <c r="E41" s="177"/>
      <c r="F41" s="164"/>
      <c r="G41" s="160"/>
      <c r="H41" s="158"/>
      <c r="I41" s="156"/>
      <c r="J41" s="160"/>
      <c r="K41" s="158"/>
      <c r="L41" s="158"/>
      <c r="M41" s="157"/>
      <c r="N41" s="158"/>
      <c r="O41" s="159"/>
      <c r="P41" s="160"/>
      <c r="Q41" s="158"/>
      <c r="R41" s="158"/>
      <c r="S41" s="136"/>
      <c r="T41" s="136"/>
      <c r="U41" s="136"/>
      <c r="V41" s="136"/>
      <c r="W41" s="136"/>
      <c r="X41" s="136"/>
      <c r="Y41" s="136"/>
      <c r="Z41" s="136"/>
      <c r="AA41" s="136"/>
    </row>
    <row r="42" spans="1:27" x14ac:dyDescent="0.25">
      <c r="A42" s="154" t="s">
        <v>99</v>
      </c>
      <c r="B42" s="175">
        <f t="shared" si="2"/>
        <v>480</v>
      </c>
      <c r="C42" s="176"/>
      <c r="D42" s="162"/>
      <c r="E42" s="177"/>
      <c r="F42" s="164"/>
      <c r="G42" s="160"/>
      <c r="H42" s="158"/>
      <c r="I42" s="156"/>
      <c r="J42" s="160"/>
      <c r="K42" s="158"/>
      <c r="L42" s="158"/>
      <c r="M42" s="157"/>
      <c r="N42" s="158"/>
      <c r="O42" s="159"/>
      <c r="P42" s="160"/>
      <c r="Q42" s="158"/>
      <c r="R42" s="158"/>
      <c r="S42" s="136"/>
      <c r="T42" s="136"/>
      <c r="U42" s="136"/>
      <c r="V42" s="136"/>
      <c r="W42" s="136"/>
      <c r="X42" s="136"/>
      <c r="Y42" s="136"/>
      <c r="Z42" s="136"/>
      <c r="AA42" s="136"/>
    </row>
    <row r="43" spans="1:27" x14ac:dyDescent="0.25">
      <c r="A43" s="154"/>
      <c r="B43" s="175">
        <f t="shared" si="2"/>
        <v>481</v>
      </c>
      <c r="C43" s="176"/>
      <c r="D43" s="162"/>
      <c r="E43" s="177"/>
      <c r="F43" s="164"/>
      <c r="G43" s="160"/>
      <c r="H43" s="158"/>
      <c r="I43" s="156"/>
      <c r="J43" s="160"/>
      <c r="K43" s="158"/>
      <c r="L43" s="158"/>
      <c r="M43" s="157"/>
      <c r="N43" s="158"/>
      <c r="O43" s="159"/>
      <c r="P43" s="160"/>
      <c r="Q43" s="158"/>
      <c r="R43" s="158"/>
      <c r="S43" s="136"/>
      <c r="T43" s="136"/>
      <c r="U43" s="136"/>
      <c r="V43" s="136"/>
      <c r="W43" s="136"/>
      <c r="X43" s="136"/>
      <c r="Y43" s="136"/>
      <c r="Z43" s="136"/>
      <c r="AA43" s="136"/>
    </row>
    <row r="44" spans="1:27" x14ac:dyDescent="0.25">
      <c r="A44" s="154"/>
      <c r="B44" s="175">
        <f t="shared" si="2"/>
        <v>482</v>
      </c>
      <c r="C44" s="176"/>
      <c r="D44" s="162"/>
      <c r="E44" s="177"/>
      <c r="F44" s="164"/>
      <c r="G44" s="160"/>
      <c r="H44" s="158"/>
      <c r="I44" s="156"/>
      <c r="J44" s="160"/>
      <c r="K44" s="158"/>
      <c r="L44" s="158"/>
      <c r="M44" s="157"/>
      <c r="N44" s="158"/>
      <c r="O44" s="159"/>
      <c r="P44" s="160"/>
      <c r="Q44" s="158"/>
      <c r="R44" s="158"/>
      <c r="S44" s="136"/>
      <c r="T44" s="136"/>
      <c r="U44" s="136"/>
      <c r="V44" s="136"/>
      <c r="W44" s="136"/>
      <c r="X44" s="136"/>
      <c r="Y44" s="136"/>
      <c r="Z44" s="136"/>
      <c r="AA44" s="136"/>
    </row>
    <row r="45" spans="1:27" x14ac:dyDescent="0.25">
      <c r="A45" s="154"/>
      <c r="B45" s="175">
        <f t="shared" si="2"/>
        <v>483</v>
      </c>
      <c r="C45" s="176"/>
      <c r="D45" s="162"/>
      <c r="E45" s="177"/>
      <c r="F45" s="164"/>
      <c r="G45" s="160"/>
      <c r="H45" s="158"/>
      <c r="I45" s="156"/>
      <c r="J45" s="160"/>
      <c r="K45" s="158"/>
      <c r="L45" s="158"/>
      <c r="M45" s="157"/>
      <c r="N45" s="158"/>
      <c r="O45" s="159"/>
      <c r="P45" s="160"/>
      <c r="Q45" s="158"/>
      <c r="R45" s="158"/>
      <c r="S45" s="136"/>
      <c r="T45" s="136"/>
      <c r="U45" s="136"/>
      <c r="V45" s="136"/>
      <c r="W45" s="136"/>
      <c r="X45" s="136"/>
      <c r="Y45" s="136"/>
      <c r="Z45" s="136"/>
      <c r="AA45" s="136"/>
    </row>
    <row r="46" spans="1:27" x14ac:dyDescent="0.25">
      <c r="A46" s="154"/>
      <c r="B46" s="175">
        <f t="shared" si="2"/>
        <v>484</v>
      </c>
      <c r="C46" s="176"/>
      <c r="D46" s="162"/>
      <c r="E46" s="177"/>
      <c r="F46" s="164"/>
      <c r="G46" s="160"/>
      <c r="H46" s="158"/>
      <c r="I46" s="156"/>
      <c r="J46" s="160"/>
      <c r="K46" s="158"/>
      <c r="L46" s="158"/>
      <c r="M46" s="157"/>
      <c r="N46" s="158"/>
      <c r="O46" s="159"/>
      <c r="P46" s="160"/>
      <c r="Q46" s="158"/>
      <c r="R46" s="158"/>
      <c r="S46" s="136"/>
      <c r="T46" s="136"/>
      <c r="U46" s="136"/>
      <c r="V46" s="136"/>
      <c r="W46" s="136"/>
      <c r="X46" s="136"/>
      <c r="Y46" s="136"/>
      <c r="Z46" s="136"/>
      <c r="AA46" s="136"/>
    </row>
    <row r="47" spans="1:27" x14ac:dyDescent="0.25">
      <c r="A47" s="154" t="s">
        <v>34</v>
      </c>
      <c r="B47" s="175">
        <f t="shared" si="2"/>
        <v>485</v>
      </c>
      <c r="C47" s="176"/>
      <c r="D47" s="162"/>
      <c r="E47" s="177"/>
      <c r="F47" s="164"/>
      <c r="G47" s="160"/>
      <c r="H47" s="158"/>
      <c r="I47" s="156"/>
      <c r="J47" s="160"/>
      <c r="K47" s="158"/>
      <c r="L47" s="158"/>
      <c r="M47" s="157"/>
      <c r="N47" s="158"/>
      <c r="O47" s="159"/>
      <c r="P47" s="160"/>
      <c r="Q47" s="158"/>
      <c r="R47" s="158"/>
      <c r="S47" s="136"/>
      <c r="T47" s="136"/>
      <c r="U47" s="136"/>
      <c r="V47" s="136"/>
      <c r="W47" s="136"/>
      <c r="X47" s="136"/>
      <c r="Y47" s="136"/>
      <c r="Z47" s="136"/>
      <c r="AA47" s="136"/>
    </row>
    <row r="48" spans="1:27" x14ac:dyDescent="0.25">
      <c r="A48" s="154" t="s">
        <v>35</v>
      </c>
      <c r="B48" s="175">
        <f t="shared" si="2"/>
        <v>486</v>
      </c>
      <c r="C48" s="176"/>
      <c r="D48" s="162"/>
      <c r="E48" s="177"/>
      <c r="F48" s="164"/>
      <c r="G48" s="160"/>
      <c r="H48" s="158"/>
      <c r="I48" s="156"/>
      <c r="J48" s="160"/>
      <c r="K48" s="158"/>
      <c r="L48" s="158"/>
      <c r="M48" s="157"/>
      <c r="N48" s="158"/>
      <c r="O48" s="159"/>
      <c r="P48" s="160"/>
      <c r="Q48" s="158"/>
      <c r="R48" s="158"/>
      <c r="S48" s="136"/>
      <c r="T48" s="136"/>
      <c r="U48" s="136"/>
      <c r="V48" s="136"/>
      <c r="W48" s="136"/>
      <c r="X48" s="136"/>
      <c r="Y48" s="136"/>
      <c r="Z48" s="136"/>
      <c r="AA48" s="136"/>
    </row>
    <row r="49" spans="1:27" x14ac:dyDescent="0.25">
      <c r="A49" s="254"/>
      <c r="B49" s="255"/>
      <c r="C49" s="178">
        <f t="shared" ref="C49:R49" si="3">SUM(C31:C48)</f>
        <v>5000</v>
      </c>
      <c r="D49" s="178">
        <f t="shared" si="3"/>
        <v>-5000</v>
      </c>
      <c r="E49" s="178">
        <f t="shared" si="3"/>
        <v>0</v>
      </c>
      <c r="F49" s="178">
        <f t="shared" si="3"/>
        <v>0</v>
      </c>
      <c r="G49" s="180">
        <f t="shared" si="3"/>
        <v>0</v>
      </c>
      <c r="H49" s="180">
        <f t="shared" si="3"/>
        <v>0</v>
      </c>
      <c r="I49" s="179">
        <f t="shared" si="3"/>
        <v>0</v>
      </c>
      <c r="J49" s="180">
        <f t="shared" si="3"/>
        <v>0</v>
      </c>
      <c r="K49" s="180">
        <f t="shared" si="3"/>
        <v>0</v>
      </c>
      <c r="L49" s="180">
        <f t="shared" si="3"/>
        <v>0</v>
      </c>
      <c r="M49" s="180">
        <f t="shared" si="3"/>
        <v>0</v>
      </c>
      <c r="N49" s="180">
        <f t="shared" si="3"/>
        <v>0</v>
      </c>
      <c r="O49" s="180">
        <f t="shared" si="3"/>
        <v>0</v>
      </c>
      <c r="P49" s="180">
        <f t="shared" si="3"/>
        <v>0</v>
      </c>
      <c r="Q49" s="180">
        <f t="shared" si="3"/>
        <v>0</v>
      </c>
      <c r="R49" s="180">
        <f t="shared" si="3"/>
        <v>0</v>
      </c>
      <c r="S49" s="136"/>
      <c r="T49" s="136"/>
      <c r="U49" s="136"/>
      <c r="V49" s="136"/>
      <c r="W49" s="136"/>
      <c r="X49" s="136"/>
      <c r="Y49" s="136"/>
      <c r="Z49" s="136"/>
      <c r="AA49" s="136"/>
    </row>
    <row r="50" spans="1:27" x14ac:dyDescent="0.25">
      <c r="A50" s="181" t="s">
        <v>36</v>
      </c>
      <c r="B50" s="182">
        <v>911</v>
      </c>
      <c r="C50" s="183"/>
      <c r="D50" s="184"/>
      <c r="E50" s="184"/>
      <c r="F50" s="185"/>
      <c r="G50" s="187"/>
      <c r="H50" s="188"/>
      <c r="I50" s="206"/>
      <c r="J50" s="188"/>
      <c r="K50" s="188"/>
      <c r="L50" s="188"/>
      <c r="M50" s="187"/>
      <c r="N50" s="188"/>
      <c r="O50" s="188"/>
      <c r="P50" s="186"/>
      <c r="Q50" s="188"/>
      <c r="R50" s="188"/>
      <c r="S50" s="136"/>
      <c r="T50" s="136"/>
      <c r="U50" s="136"/>
      <c r="V50" s="136"/>
      <c r="W50" s="136"/>
      <c r="X50" s="136"/>
      <c r="Y50" s="136"/>
      <c r="Z50" s="136"/>
      <c r="AA50" s="136"/>
    </row>
    <row r="51" spans="1:27" x14ac:dyDescent="0.25">
      <c r="A51" s="24" t="s">
        <v>45</v>
      </c>
      <c r="B51" s="189">
        <f>B50+1</f>
        <v>912</v>
      </c>
      <c r="C51" s="161"/>
      <c r="D51" s="177"/>
      <c r="E51" s="177">
        <v>70</v>
      </c>
      <c r="F51" s="162"/>
      <c r="G51" s="157"/>
      <c r="H51" s="158"/>
      <c r="I51" s="156"/>
      <c r="J51" s="158"/>
      <c r="K51" s="158"/>
      <c r="L51" s="158"/>
      <c r="M51" s="157"/>
      <c r="N51" s="158"/>
      <c r="O51" s="159"/>
      <c r="P51" s="160"/>
      <c r="Q51" s="158"/>
      <c r="R51" s="158"/>
      <c r="S51" s="136"/>
      <c r="T51" s="136"/>
      <c r="U51" s="136"/>
      <c r="V51" s="136"/>
      <c r="W51" s="136"/>
      <c r="X51" s="136"/>
      <c r="Y51" s="136"/>
      <c r="Z51" s="136"/>
      <c r="AA51" s="136"/>
    </row>
    <row r="52" spans="1:27" x14ac:dyDescent="0.25">
      <c r="A52" s="24" t="s">
        <v>100</v>
      </c>
      <c r="B52" s="189">
        <f t="shared" ref="B52:B68" si="4">B51+1</f>
        <v>913</v>
      </c>
      <c r="C52" s="161"/>
      <c r="D52" s="177"/>
      <c r="E52" s="177"/>
      <c r="F52" s="162"/>
      <c r="G52" s="157"/>
      <c r="H52" s="158"/>
      <c r="I52" s="156">
        <v>2700</v>
      </c>
      <c r="J52" s="158"/>
      <c r="K52" s="158"/>
      <c r="L52" s="158"/>
      <c r="M52" s="157"/>
      <c r="N52" s="158"/>
      <c r="O52" s="159"/>
      <c r="P52" s="160"/>
      <c r="Q52" s="158"/>
      <c r="R52" s="158"/>
      <c r="S52" s="136"/>
      <c r="T52" s="136"/>
      <c r="U52" s="136"/>
      <c r="V52" s="136"/>
      <c r="W52" s="136"/>
      <c r="X52" s="136"/>
      <c r="Y52" s="136"/>
      <c r="Z52" s="136"/>
      <c r="AA52" s="136"/>
    </row>
    <row r="53" spans="1:27" x14ac:dyDescent="0.25">
      <c r="A53" s="24" t="s">
        <v>101</v>
      </c>
      <c r="B53" s="189">
        <f t="shared" si="4"/>
        <v>914</v>
      </c>
      <c r="C53" s="161"/>
      <c r="D53" s="177"/>
      <c r="E53" s="177"/>
      <c r="F53" s="162"/>
      <c r="G53" s="157"/>
      <c r="H53" s="158"/>
      <c r="I53" s="156">
        <v>722.51</v>
      </c>
      <c r="J53" s="158"/>
      <c r="K53" s="158"/>
      <c r="L53" s="158"/>
      <c r="M53" s="157"/>
      <c r="N53" s="158"/>
      <c r="O53" s="159"/>
      <c r="P53" s="160"/>
      <c r="Q53" s="158"/>
      <c r="R53" s="158"/>
      <c r="S53" s="136"/>
      <c r="T53" s="136"/>
      <c r="U53" s="136"/>
      <c r="V53" s="136"/>
      <c r="W53" s="136"/>
      <c r="X53" s="136"/>
      <c r="Y53" s="136"/>
      <c r="Z53" s="136"/>
      <c r="AA53" s="136"/>
    </row>
    <row r="54" spans="1:27" x14ac:dyDescent="0.25">
      <c r="A54" s="24" t="s">
        <v>102</v>
      </c>
      <c r="B54" s="189">
        <f t="shared" si="4"/>
        <v>915</v>
      </c>
      <c r="C54" s="161"/>
      <c r="D54" s="190"/>
      <c r="E54" s="190"/>
      <c r="F54" s="164"/>
      <c r="G54" s="192"/>
      <c r="H54" s="159"/>
      <c r="I54" s="194">
        <v>5515</v>
      </c>
      <c r="J54" s="159"/>
      <c r="K54" s="159"/>
      <c r="L54" s="159"/>
      <c r="M54" s="192"/>
      <c r="N54" s="193"/>
      <c r="O54" s="159"/>
      <c r="P54" s="194"/>
      <c r="Q54" s="159"/>
      <c r="R54" s="159"/>
      <c r="S54" s="136"/>
      <c r="T54" s="136"/>
      <c r="U54" s="136"/>
      <c r="V54" s="136"/>
      <c r="W54" s="136"/>
      <c r="X54" s="136"/>
      <c r="Y54" s="136"/>
      <c r="Z54" s="136"/>
      <c r="AA54" s="136"/>
    </row>
    <row r="55" spans="1:27" x14ac:dyDescent="0.25">
      <c r="A55" s="24" t="s">
        <v>103</v>
      </c>
      <c r="B55" s="189">
        <f t="shared" si="4"/>
        <v>916</v>
      </c>
      <c r="C55" s="161">
        <v>3126</v>
      </c>
      <c r="D55" s="190"/>
      <c r="E55" s="190"/>
      <c r="F55" s="164"/>
      <c r="G55" s="192"/>
      <c r="H55" s="159"/>
      <c r="I55" s="194"/>
      <c r="J55" s="159"/>
      <c r="K55" s="159"/>
      <c r="L55" s="159"/>
      <c r="M55" s="192"/>
      <c r="N55" s="193"/>
      <c r="O55" s="159"/>
      <c r="P55" s="194"/>
      <c r="Q55" s="159"/>
      <c r="R55" s="159"/>
      <c r="S55" s="136"/>
      <c r="T55" s="136"/>
      <c r="U55" s="136"/>
      <c r="V55" s="136"/>
      <c r="W55" s="136"/>
      <c r="X55" s="136"/>
      <c r="Y55" s="136"/>
      <c r="Z55" s="136"/>
      <c r="AA55" s="136"/>
    </row>
    <row r="56" spans="1:27" x14ac:dyDescent="0.25">
      <c r="A56" s="24" t="s">
        <v>104</v>
      </c>
      <c r="B56" s="189">
        <f t="shared" si="4"/>
        <v>917</v>
      </c>
      <c r="C56" s="161"/>
      <c r="D56" s="190"/>
      <c r="E56" s="190"/>
      <c r="F56" s="164"/>
      <c r="G56" s="192"/>
      <c r="H56" s="159"/>
      <c r="I56" s="194"/>
      <c r="J56" s="159">
        <v>5256</v>
      </c>
      <c r="K56" s="159"/>
      <c r="L56" s="159"/>
      <c r="M56" s="192"/>
      <c r="N56" s="193"/>
      <c r="O56" s="159"/>
      <c r="P56" s="194"/>
      <c r="Q56" s="159"/>
      <c r="R56" s="159"/>
      <c r="S56" s="136"/>
      <c r="T56" s="136"/>
      <c r="U56" s="136"/>
      <c r="V56" s="136"/>
      <c r="W56" s="136"/>
      <c r="X56" s="136"/>
      <c r="Y56" s="136"/>
      <c r="Z56" s="136"/>
      <c r="AA56" s="136"/>
    </row>
    <row r="57" spans="1:27" x14ac:dyDescent="0.25">
      <c r="A57" s="24" t="s">
        <v>105</v>
      </c>
      <c r="B57" s="189">
        <f t="shared" si="4"/>
        <v>918</v>
      </c>
      <c r="C57" s="161"/>
      <c r="D57" s="190"/>
      <c r="E57" s="190"/>
      <c r="F57" s="164"/>
      <c r="G57" s="192"/>
      <c r="H57" s="159"/>
      <c r="I57" s="194"/>
      <c r="J57" s="159"/>
      <c r="K57" s="159">
        <v>15024</v>
      </c>
      <c r="L57" s="159"/>
      <c r="M57" s="192"/>
      <c r="N57" s="193"/>
      <c r="O57" s="159"/>
      <c r="P57" s="194"/>
      <c r="Q57" s="159"/>
      <c r="R57" s="159"/>
      <c r="S57" s="136"/>
      <c r="T57" s="136"/>
      <c r="U57" s="136"/>
      <c r="V57" s="136"/>
      <c r="W57" s="136"/>
      <c r="X57" s="136"/>
      <c r="Y57" s="136"/>
      <c r="Z57" s="136"/>
      <c r="AA57" s="136"/>
    </row>
    <row r="58" spans="1:27" x14ac:dyDescent="0.25">
      <c r="A58" s="154" t="s">
        <v>106</v>
      </c>
      <c r="B58" s="189">
        <f t="shared" si="4"/>
        <v>919</v>
      </c>
      <c r="C58" s="161"/>
      <c r="D58" s="190"/>
      <c r="E58" s="190"/>
      <c r="F58" s="164"/>
      <c r="G58" s="192"/>
      <c r="H58" s="159"/>
      <c r="I58" s="194"/>
      <c r="J58" s="159"/>
      <c r="K58" s="159"/>
      <c r="L58" s="159"/>
      <c r="M58" s="192">
        <v>4650</v>
      </c>
      <c r="N58" s="193"/>
      <c r="O58" s="159"/>
      <c r="P58" s="194"/>
      <c r="Q58" s="159"/>
      <c r="R58" s="159"/>
      <c r="S58" s="136"/>
      <c r="T58" s="136"/>
      <c r="U58" s="136"/>
      <c r="V58" s="136"/>
      <c r="W58" s="136"/>
      <c r="X58" s="136"/>
      <c r="Y58" s="136"/>
      <c r="Z58" s="136"/>
      <c r="AA58" s="136"/>
    </row>
    <row r="59" spans="1:27" x14ac:dyDescent="0.25">
      <c r="A59" s="154" t="s">
        <v>107</v>
      </c>
      <c r="B59" s="189">
        <f t="shared" si="4"/>
        <v>920</v>
      </c>
      <c r="C59" s="161"/>
      <c r="D59" s="190"/>
      <c r="E59" s="190"/>
      <c r="F59" s="164"/>
      <c r="G59" s="192"/>
      <c r="H59" s="159"/>
      <c r="I59" s="194"/>
      <c r="J59" s="159"/>
      <c r="K59" s="159"/>
      <c r="L59" s="159"/>
      <c r="M59" s="192">
        <v>2750</v>
      </c>
      <c r="N59" s="193"/>
      <c r="O59" s="159"/>
      <c r="P59" s="194"/>
      <c r="Q59" s="159"/>
      <c r="R59" s="159"/>
      <c r="S59" s="136"/>
      <c r="T59" s="136"/>
      <c r="U59" s="136"/>
      <c r="V59" s="136"/>
      <c r="W59" s="136"/>
      <c r="X59" s="136"/>
      <c r="Y59" s="136"/>
      <c r="Z59" s="136"/>
      <c r="AA59" s="136"/>
    </row>
    <row r="60" spans="1:27" x14ac:dyDescent="0.25">
      <c r="A60" s="154"/>
      <c r="B60" s="189">
        <f t="shared" si="4"/>
        <v>921</v>
      </c>
      <c r="C60" s="161"/>
      <c r="D60" s="190"/>
      <c r="E60" s="190"/>
      <c r="F60" s="164"/>
      <c r="G60" s="192"/>
      <c r="H60" s="159"/>
      <c r="I60" s="194"/>
      <c r="J60" s="159"/>
      <c r="K60" s="159"/>
      <c r="L60" s="159"/>
      <c r="M60" s="192"/>
      <c r="N60" s="193"/>
      <c r="O60" s="159"/>
      <c r="P60" s="194"/>
      <c r="Q60" s="159"/>
      <c r="R60" s="159"/>
      <c r="S60" s="136"/>
      <c r="T60" s="136"/>
      <c r="U60" s="136"/>
      <c r="V60" s="136"/>
      <c r="W60" s="136"/>
      <c r="X60" s="136"/>
      <c r="Y60" s="136"/>
      <c r="Z60" s="136"/>
      <c r="AA60" s="136"/>
    </row>
    <row r="61" spans="1:27" x14ac:dyDescent="0.25">
      <c r="A61" s="154"/>
      <c r="B61" s="189">
        <f t="shared" si="4"/>
        <v>922</v>
      </c>
      <c r="C61" s="161"/>
      <c r="D61" s="190"/>
      <c r="E61" s="190"/>
      <c r="F61" s="164"/>
      <c r="G61" s="192"/>
      <c r="H61" s="159"/>
      <c r="I61" s="194"/>
      <c r="J61" s="159"/>
      <c r="K61" s="159"/>
      <c r="L61" s="159"/>
      <c r="M61" s="192"/>
      <c r="N61" s="193"/>
      <c r="O61" s="159"/>
      <c r="P61" s="194"/>
      <c r="Q61" s="159"/>
      <c r="R61" s="159"/>
      <c r="S61" s="136"/>
      <c r="T61" s="136"/>
      <c r="U61" s="136"/>
      <c r="V61" s="136"/>
      <c r="W61" s="136"/>
      <c r="X61" s="136"/>
      <c r="Y61" s="136"/>
      <c r="Z61" s="136"/>
      <c r="AA61" s="136"/>
    </row>
    <row r="62" spans="1:27" x14ac:dyDescent="0.25">
      <c r="A62" s="24"/>
      <c r="B62" s="189">
        <f t="shared" si="4"/>
        <v>923</v>
      </c>
      <c r="C62" s="161"/>
      <c r="D62" s="190"/>
      <c r="E62" s="190"/>
      <c r="F62" s="164"/>
      <c r="G62" s="192"/>
      <c r="H62" s="159"/>
      <c r="I62" s="194"/>
      <c r="J62" s="159"/>
      <c r="K62" s="159"/>
      <c r="L62" s="159"/>
      <c r="M62" s="192"/>
      <c r="N62" s="193"/>
      <c r="O62" s="159"/>
      <c r="P62" s="194"/>
      <c r="Q62" s="159"/>
      <c r="R62" s="159"/>
      <c r="S62" s="136"/>
      <c r="T62" s="136"/>
      <c r="U62" s="136"/>
      <c r="V62" s="136"/>
      <c r="W62" s="136"/>
      <c r="X62" s="136"/>
      <c r="Y62" s="136"/>
      <c r="Z62" s="136"/>
      <c r="AA62" s="136"/>
    </row>
    <row r="63" spans="1:27" x14ac:dyDescent="0.25">
      <c r="A63" s="154"/>
      <c r="B63" s="189">
        <f t="shared" si="4"/>
        <v>924</v>
      </c>
      <c r="C63" s="161"/>
      <c r="D63" s="190"/>
      <c r="E63" s="190"/>
      <c r="F63" s="164"/>
      <c r="G63" s="192"/>
      <c r="H63" s="159"/>
      <c r="I63" s="194"/>
      <c r="J63" s="159"/>
      <c r="K63" s="159"/>
      <c r="L63" s="159"/>
      <c r="M63" s="192"/>
      <c r="N63" s="159"/>
      <c r="O63" s="159"/>
      <c r="P63" s="191"/>
      <c r="Q63" s="159"/>
      <c r="R63" s="159"/>
      <c r="S63" s="136"/>
      <c r="T63" s="136"/>
      <c r="U63" s="136"/>
      <c r="V63" s="136"/>
      <c r="W63" s="136"/>
      <c r="X63" s="136"/>
      <c r="Y63" s="136"/>
      <c r="Z63" s="136"/>
      <c r="AA63" s="136"/>
    </row>
    <row r="64" spans="1:27" x14ac:dyDescent="0.25">
      <c r="A64" s="154"/>
      <c r="B64" s="189">
        <f t="shared" si="4"/>
        <v>925</v>
      </c>
      <c r="C64" s="161"/>
      <c r="D64" s="190"/>
      <c r="E64" s="190"/>
      <c r="F64" s="164"/>
      <c r="G64" s="192"/>
      <c r="H64" s="159"/>
      <c r="I64" s="194"/>
      <c r="J64" s="159"/>
      <c r="K64" s="159"/>
      <c r="L64" s="159"/>
      <c r="M64" s="192"/>
      <c r="N64" s="159"/>
      <c r="O64" s="159"/>
      <c r="P64" s="191"/>
      <c r="Q64" s="159"/>
      <c r="R64" s="159"/>
      <c r="S64" s="136"/>
      <c r="T64" s="136"/>
      <c r="U64" s="136"/>
      <c r="V64" s="136"/>
      <c r="W64" s="136"/>
      <c r="X64" s="136"/>
      <c r="Y64" s="136"/>
      <c r="Z64" s="136"/>
      <c r="AA64" s="136"/>
    </row>
    <row r="65" spans="1:27" x14ac:dyDescent="0.25">
      <c r="A65" s="154"/>
      <c r="B65" s="189">
        <f t="shared" si="4"/>
        <v>926</v>
      </c>
      <c r="C65" s="161"/>
      <c r="D65" s="190"/>
      <c r="E65" s="190"/>
      <c r="F65" s="164"/>
      <c r="G65" s="192"/>
      <c r="H65" s="159"/>
      <c r="I65" s="194"/>
      <c r="J65" s="159"/>
      <c r="K65" s="159"/>
      <c r="L65" s="159"/>
      <c r="M65" s="192"/>
      <c r="N65" s="159"/>
      <c r="O65" s="159"/>
      <c r="P65" s="191"/>
      <c r="Q65" s="159"/>
      <c r="R65" s="159"/>
      <c r="S65" s="136"/>
      <c r="T65" s="136"/>
      <c r="U65" s="136"/>
      <c r="V65" s="136"/>
      <c r="W65" s="136"/>
      <c r="X65" s="136"/>
      <c r="Y65" s="136"/>
      <c r="Z65" s="136"/>
      <c r="AA65" s="136"/>
    </row>
    <row r="66" spans="1:27" x14ac:dyDescent="0.25">
      <c r="A66" s="154"/>
      <c r="B66" s="189">
        <f t="shared" si="4"/>
        <v>927</v>
      </c>
      <c r="C66" s="161"/>
      <c r="D66" s="190"/>
      <c r="E66" s="190"/>
      <c r="F66" s="164"/>
      <c r="G66" s="192"/>
      <c r="H66" s="159"/>
      <c r="I66" s="194"/>
      <c r="J66" s="159"/>
      <c r="K66" s="159"/>
      <c r="L66" s="159"/>
      <c r="M66" s="192"/>
      <c r="N66" s="159"/>
      <c r="O66" s="159"/>
      <c r="P66" s="191"/>
      <c r="Q66" s="159"/>
      <c r="R66" s="159"/>
      <c r="S66" s="136"/>
      <c r="T66" s="136"/>
      <c r="U66" s="136"/>
      <c r="V66" s="136"/>
      <c r="W66" s="136"/>
      <c r="X66" s="136"/>
      <c r="Y66" s="136"/>
      <c r="Z66" s="136"/>
      <c r="AA66" s="136"/>
    </row>
    <row r="67" spans="1:27" x14ac:dyDescent="0.25">
      <c r="A67" s="24" t="s">
        <v>38</v>
      </c>
      <c r="B67" s="189">
        <f t="shared" si="4"/>
        <v>928</v>
      </c>
      <c r="C67" s="161"/>
      <c r="D67" s="190"/>
      <c r="E67" s="190"/>
      <c r="F67" s="164"/>
      <c r="G67" s="192"/>
      <c r="H67" s="159"/>
      <c r="I67" s="194"/>
      <c r="J67" s="159"/>
      <c r="K67" s="159"/>
      <c r="L67" s="159"/>
      <c r="M67" s="192"/>
      <c r="N67" s="159"/>
      <c r="O67" s="159"/>
      <c r="P67" s="191"/>
      <c r="Q67" s="159"/>
      <c r="R67" s="159"/>
      <c r="S67" s="136"/>
      <c r="T67" s="136"/>
      <c r="U67" s="136"/>
      <c r="V67" s="136"/>
      <c r="W67" s="136"/>
      <c r="X67" s="136"/>
      <c r="Y67" s="136"/>
      <c r="Z67" s="136"/>
      <c r="AA67" s="136"/>
    </row>
    <row r="68" spans="1:27" ht="15.75" thickBot="1" x14ac:dyDescent="0.3">
      <c r="A68" s="24" t="s">
        <v>39</v>
      </c>
      <c r="B68" s="189">
        <f t="shared" si="4"/>
        <v>929</v>
      </c>
      <c r="C68" s="161"/>
      <c r="D68" s="190"/>
      <c r="E68" s="190"/>
      <c r="F68" s="164"/>
      <c r="G68" s="192"/>
      <c r="H68" s="159"/>
      <c r="I68" s="194"/>
      <c r="J68" s="159"/>
      <c r="K68" s="159"/>
      <c r="L68" s="159"/>
      <c r="M68" s="192"/>
      <c r="N68" s="159"/>
      <c r="O68" s="165"/>
      <c r="P68" s="191"/>
      <c r="Q68" s="159"/>
      <c r="R68" s="159"/>
      <c r="S68" s="136"/>
      <c r="T68" s="136"/>
      <c r="U68" s="136"/>
      <c r="V68" s="136"/>
      <c r="W68" s="136"/>
      <c r="X68" s="136"/>
      <c r="Y68" s="136"/>
      <c r="Z68" s="136"/>
      <c r="AA68" s="136"/>
    </row>
    <row r="69" spans="1:27" ht="15.75" thickBot="1" x14ac:dyDescent="0.3">
      <c r="A69" s="256" t="s">
        <v>40</v>
      </c>
      <c r="B69" s="256"/>
      <c r="C69" s="207">
        <f>SUM(C51:C68)</f>
        <v>3126</v>
      </c>
      <c r="D69" s="207">
        <f t="shared" ref="D69:R69" si="5">SUM(D51:D68)</f>
        <v>0</v>
      </c>
      <c r="E69" s="207">
        <f t="shared" si="5"/>
        <v>70</v>
      </c>
      <c r="F69" s="207">
        <f t="shared" si="5"/>
        <v>0</v>
      </c>
      <c r="G69" s="197">
        <f t="shared" si="5"/>
        <v>0</v>
      </c>
      <c r="H69" s="197">
        <f t="shared" si="5"/>
        <v>0</v>
      </c>
      <c r="I69" s="196">
        <f t="shared" si="5"/>
        <v>8937.51</v>
      </c>
      <c r="J69" s="197">
        <f t="shared" si="5"/>
        <v>5256</v>
      </c>
      <c r="K69" s="197">
        <f t="shared" si="5"/>
        <v>15024</v>
      </c>
      <c r="L69" s="197">
        <f t="shared" si="5"/>
        <v>0</v>
      </c>
      <c r="M69" s="197">
        <f t="shared" si="5"/>
        <v>7400</v>
      </c>
      <c r="N69" s="197">
        <f t="shared" si="5"/>
        <v>0</v>
      </c>
      <c r="O69" s="197">
        <f t="shared" si="5"/>
        <v>0</v>
      </c>
      <c r="P69" s="197">
        <f t="shared" si="5"/>
        <v>0</v>
      </c>
      <c r="Q69" s="197">
        <f t="shared" si="5"/>
        <v>0</v>
      </c>
      <c r="R69" s="197">
        <f t="shared" si="5"/>
        <v>0</v>
      </c>
      <c r="S69" s="198"/>
      <c r="T69" s="198"/>
      <c r="U69" s="198"/>
      <c r="V69" s="198"/>
      <c r="W69" s="198"/>
      <c r="X69" s="198"/>
      <c r="Y69" s="198"/>
      <c r="Z69" s="198"/>
      <c r="AA69" s="198"/>
    </row>
    <row r="70" spans="1:27" ht="15.75" thickBot="1" x14ac:dyDescent="0.3">
      <c r="A70" s="277" t="s">
        <v>41</v>
      </c>
      <c r="B70" s="277"/>
      <c r="C70" s="208">
        <f t="shared" ref="C70:R70" si="6">C30+C49-C69</f>
        <v>2154</v>
      </c>
      <c r="D70" s="208">
        <f t="shared" si="6"/>
        <v>1962</v>
      </c>
      <c r="E70" s="208">
        <f t="shared" si="6"/>
        <v>11528</v>
      </c>
      <c r="F70" s="208">
        <f t="shared" si="6"/>
        <v>2420</v>
      </c>
      <c r="G70" s="153">
        <f t="shared" si="6"/>
        <v>372.61200000000042</v>
      </c>
      <c r="H70" s="153">
        <f t="shared" si="6"/>
        <v>0</v>
      </c>
      <c r="I70" s="151">
        <f t="shared" si="6"/>
        <v>-5891.9299999999839</v>
      </c>
      <c r="J70" s="153">
        <f t="shared" si="6"/>
        <v>27424.329999999813</v>
      </c>
      <c r="K70" s="153">
        <f t="shared" si="6"/>
        <v>14192.330000000016</v>
      </c>
      <c r="L70" s="153">
        <f t="shared" si="6"/>
        <v>40812</v>
      </c>
      <c r="M70" s="153">
        <f t="shared" si="6"/>
        <v>20572.950000000012</v>
      </c>
      <c r="N70" s="153">
        <f t="shared" si="6"/>
        <v>273812.39</v>
      </c>
      <c r="O70" s="153">
        <f t="shared" si="6"/>
        <v>0.59999999997671694</v>
      </c>
      <c r="P70" s="153">
        <f t="shared" si="6"/>
        <v>0</v>
      </c>
      <c r="Q70" s="153">
        <f t="shared" si="6"/>
        <v>19029.368999999999</v>
      </c>
      <c r="R70" s="153">
        <f t="shared" si="6"/>
        <v>500.72999999999593</v>
      </c>
      <c r="S70" s="198"/>
      <c r="T70" s="198"/>
      <c r="U70" s="198"/>
      <c r="V70" s="198"/>
      <c r="W70" s="198"/>
      <c r="X70" s="198"/>
      <c r="Y70" s="198"/>
      <c r="Z70" s="198"/>
      <c r="AA70" s="198"/>
    </row>
    <row r="71" spans="1:27" x14ac:dyDescent="0.25">
      <c r="A71" s="198"/>
      <c r="B71" s="198"/>
      <c r="C71" s="198"/>
      <c r="D71" s="198"/>
      <c r="E71" s="198"/>
      <c r="F71" s="198"/>
      <c r="G71" s="202"/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</row>
    <row r="73" spans="1:27" ht="24.75" x14ac:dyDescent="0.5">
      <c r="A73" s="203"/>
      <c r="B73" s="198"/>
      <c r="C73" s="198"/>
      <c r="D73" s="198"/>
      <c r="E73" s="198"/>
      <c r="F73" s="198"/>
      <c r="G73" s="202"/>
      <c r="H73" s="202"/>
      <c r="I73" s="202"/>
      <c r="J73" s="202"/>
      <c r="K73" s="202"/>
      <c r="L73" s="202"/>
      <c r="M73" s="202"/>
      <c r="N73" s="202"/>
      <c r="O73" s="258"/>
      <c r="P73" s="258"/>
      <c r="Q73" s="258"/>
      <c r="R73" s="258"/>
    </row>
    <row r="74" spans="1:27" ht="24.75" x14ac:dyDescent="0.5">
      <c r="A74" s="203" t="s">
        <v>42</v>
      </c>
      <c r="B74" s="198"/>
      <c r="C74" s="198"/>
      <c r="D74" s="198"/>
      <c r="E74" s="198"/>
      <c r="F74" s="198"/>
      <c r="G74" s="202"/>
      <c r="H74" s="202"/>
      <c r="I74" s="202"/>
      <c r="J74" s="202"/>
      <c r="K74" s="202"/>
      <c r="L74" s="202"/>
      <c r="M74" s="202"/>
      <c r="N74" s="202"/>
      <c r="O74" s="258"/>
      <c r="P74" s="258"/>
      <c r="Q74" s="258"/>
      <c r="R74" s="258"/>
    </row>
    <row r="76" spans="1:27" x14ac:dyDescent="0.25">
      <c r="A76" s="198"/>
      <c r="B76" s="198"/>
      <c r="C76" s="198"/>
      <c r="D76" s="198"/>
      <c r="E76" s="198"/>
      <c r="F76" s="198"/>
      <c r="G76" s="202"/>
      <c r="H76" s="202"/>
      <c r="I76" s="202"/>
      <c r="J76" s="202"/>
      <c r="K76" s="202"/>
      <c r="L76" s="202"/>
      <c r="M76" s="202"/>
      <c r="N76" s="202"/>
      <c r="O76" s="202"/>
      <c r="P76" s="202"/>
      <c r="Q76" s="202"/>
      <c r="R76" s="202"/>
    </row>
    <row r="246" spans="4:4" x14ac:dyDescent="0.25">
      <c r="D246" s="204" t="s">
        <v>43</v>
      </c>
    </row>
  </sheetData>
  <mergeCells count="14">
    <mergeCell ref="O74:R74"/>
    <mergeCell ref="B1:H1"/>
    <mergeCell ref="I1:R1"/>
    <mergeCell ref="B2:B3"/>
    <mergeCell ref="C2:C3"/>
    <mergeCell ref="D2:F2"/>
    <mergeCell ref="G2:G3"/>
    <mergeCell ref="H2:H3"/>
    <mergeCell ref="I2:P2"/>
    <mergeCell ref="A30:B30"/>
    <mergeCell ref="A49:B49"/>
    <mergeCell ref="A69:B69"/>
    <mergeCell ref="A70:B70"/>
    <mergeCell ref="O73:R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workbookViewId="0">
      <selection activeCell="A17" sqref="A17"/>
    </sheetView>
  </sheetViews>
  <sheetFormatPr defaultColWidth="9" defaultRowHeight="15" x14ac:dyDescent="0.25"/>
  <cols>
    <col min="1" max="1" width="54.140625" customWidth="1"/>
    <col min="2" max="2" width="5.140625" customWidth="1"/>
    <col min="7" max="8" width="9.28515625" style="102" bestFit="1" customWidth="1"/>
    <col min="9" max="9" width="10.140625" style="102" bestFit="1" customWidth="1"/>
    <col min="10" max="10" width="9.85546875" style="102" bestFit="1" customWidth="1"/>
    <col min="11" max="11" width="9.28515625" style="102" bestFit="1" customWidth="1"/>
    <col min="12" max="12" width="9.42578125" style="102" bestFit="1" customWidth="1"/>
    <col min="13" max="18" width="9.28515625" style="102" bestFit="1" customWidth="1"/>
    <col min="257" max="257" width="54.140625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4" width="9.28515625" bestFit="1" customWidth="1"/>
    <col min="513" max="513" width="54.140625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30" width="9.28515625" bestFit="1" customWidth="1"/>
    <col min="769" max="769" width="54.140625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6" width="9.28515625" bestFit="1" customWidth="1"/>
    <col min="1025" max="1025" width="54.140625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2" width="9.28515625" bestFit="1" customWidth="1"/>
    <col min="1281" max="1281" width="54.140625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8" width="9.28515625" bestFit="1" customWidth="1"/>
    <col min="1537" max="1537" width="54.140625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4" width="9.28515625" bestFit="1" customWidth="1"/>
    <col min="1793" max="1793" width="54.140625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10" width="9.28515625" bestFit="1" customWidth="1"/>
    <col min="2049" max="2049" width="54.140625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6" width="9.28515625" bestFit="1" customWidth="1"/>
    <col min="2305" max="2305" width="54.140625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2" width="9.28515625" bestFit="1" customWidth="1"/>
    <col min="2561" max="2561" width="54.140625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8" width="9.28515625" bestFit="1" customWidth="1"/>
    <col min="2817" max="2817" width="54.140625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4" width="9.28515625" bestFit="1" customWidth="1"/>
    <col min="3073" max="3073" width="54.140625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90" width="9.28515625" bestFit="1" customWidth="1"/>
    <col min="3329" max="3329" width="54.140625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6" width="9.28515625" bestFit="1" customWidth="1"/>
    <col min="3585" max="3585" width="54.140625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2" width="9.28515625" bestFit="1" customWidth="1"/>
    <col min="3841" max="3841" width="54.140625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8" width="9.28515625" bestFit="1" customWidth="1"/>
    <col min="4097" max="4097" width="54.140625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4" width="9.28515625" bestFit="1" customWidth="1"/>
    <col min="4353" max="4353" width="54.140625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70" width="9.28515625" bestFit="1" customWidth="1"/>
    <col min="4609" max="4609" width="54.140625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6" width="9.28515625" bestFit="1" customWidth="1"/>
    <col min="4865" max="4865" width="54.140625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2" width="9.28515625" bestFit="1" customWidth="1"/>
    <col min="5121" max="5121" width="54.140625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8" width="9.28515625" bestFit="1" customWidth="1"/>
    <col min="5377" max="5377" width="54.140625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4" width="9.28515625" bestFit="1" customWidth="1"/>
    <col min="5633" max="5633" width="54.140625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50" width="9.28515625" bestFit="1" customWidth="1"/>
    <col min="5889" max="5889" width="54.140625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6" width="9.28515625" bestFit="1" customWidth="1"/>
    <col min="6145" max="6145" width="54.140625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2" width="9.28515625" bestFit="1" customWidth="1"/>
    <col min="6401" max="6401" width="54.140625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8" width="9.28515625" bestFit="1" customWidth="1"/>
    <col min="6657" max="6657" width="54.140625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4" width="9.28515625" bestFit="1" customWidth="1"/>
    <col min="6913" max="6913" width="54.140625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30" width="9.28515625" bestFit="1" customWidth="1"/>
    <col min="7169" max="7169" width="54.140625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6" width="9.28515625" bestFit="1" customWidth="1"/>
    <col min="7425" max="7425" width="54.140625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2" width="9.28515625" bestFit="1" customWidth="1"/>
    <col min="7681" max="7681" width="54.140625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8" width="9.28515625" bestFit="1" customWidth="1"/>
    <col min="7937" max="7937" width="54.140625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4" width="9.28515625" bestFit="1" customWidth="1"/>
    <col min="8193" max="8193" width="54.140625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10" width="9.28515625" bestFit="1" customWidth="1"/>
    <col min="8449" max="8449" width="54.140625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6" width="9.28515625" bestFit="1" customWidth="1"/>
    <col min="8705" max="8705" width="54.140625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2" width="9.28515625" bestFit="1" customWidth="1"/>
    <col min="8961" max="8961" width="54.140625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8" width="9.28515625" bestFit="1" customWidth="1"/>
    <col min="9217" max="9217" width="54.140625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4" width="9.28515625" bestFit="1" customWidth="1"/>
    <col min="9473" max="9473" width="54.140625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90" width="9.28515625" bestFit="1" customWidth="1"/>
    <col min="9729" max="9729" width="54.140625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6" width="9.28515625" bestFit="1" customWidth="1"/>
    <col min="9985" max="9985" width="54.140625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2" width="9.28515625" bestFit="1" customWidth="1"/>
    <col min="10241" max="10241" width="54.140625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8" width="9.28515625" bestFit="1" customWidth="1"/>
    <col min="10497" max="10497" width="54.140625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4" width="9.28515625" bestFit="1" customWidth="1"/>
    <col min="10753" max="10753" width="54.140625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70" width="9.28515625" bestFit="1" customWidth="1"/>
    <col min="11009" max="11009" width="54.140625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6" width="9.28515625" bestFit="1" customWidth="1"/>
    <col min="11265" max="11265" width="54.140625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2" width="9.28515625" bestFit="1" customWidth="1"/>
    <col min="11521" max="11521" width="54.140625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8" width="9.28515625" bestFit="1" customWidth="1"/>
    <col min="11777" max="11777" width="54.140625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4" width="9.28515625" bestFit="1" customWidth="1"/>
    <col min="12033" max="12033" width="54.140625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50" width="9.28515625" bestFit="1" customWidth="1"/>
    <col min="12289" max="12289" width="54.140625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6" width="9.28515625" bestFit="1" customWidth="1"/>
    <col min="12545" max="12545" width="54.140625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2" width="9.28515625" bestFit="1" customWidth="1"/>
    <col min="12801" max="12801" width="54.140625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8" width="9.28515625" bestFit="1" customWidth="1"/>
    <col min="13057" max="13057" width="54.140625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4" width="9.28515625" bestFit="1" customWidth="1"/>
    <col min="13313" max="13313" width="54.140625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30" width="9.28515625" bestFit="1" customWidth="1"/>
    <col min="13569" max="13569" width="54.140625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6" width="9.28515625" bestFit="1" customWidth="1"/>
    <col min="13825" max="13825" width="54.140625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2" width="9.28515625" bestFit="1" customWidth="1"/>
    <col min="14081" max="14081" width="54.140625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8" width="9.28515625" bestFit="1" customWidth="1"/>
    <col min="14337" max="14337" width="54.140625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4" width="9.28515625" bestFit="1" customWidth="1"/>
    <col min="14593" max="14593" width="54.140625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10" width="9.28515625" bestFit="1" customWidth="1"/>
    <col min="14849" max="14849" width="54.140625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6" width="9.28515625" bestFit="1" customWidth="1"/>
    <col min="15105" max="15105" width="54.140625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2" width="9.28515625" bestFit="1" customWidth="1"/>
    <col min="15361" max="15361" width="54.140625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8" width="9.28515625" bestFit="1" customWidth="1"/>
    <col min="15617" max="15617" width="54.140625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4" width="9.28515625" bestFit="1" customWidth="1"/>
    <col min="15873" max="15873" width="54.140625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90" width="9.28515625" bestFit="1" customWidth="1"/>
    <col min="16129" max="16129" width="54.140625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6</v>
      </c>
      <c r="B1" s="282" t="s">
        <v>0</v>
      </c>
      <c r="C1" s="261"/>
      <c r="D1" s="261"/>
      <c r="E1" s="261"/>
      <c r="F1" s="261"/>
      <c r="G1" s="261"/>
      <c r="H1" s="262"/>
      <c r="I1" s="259" t="s">
        <v>1</v>
      </c>
      <c r="J1" s="260"/>
      <c r="K1" s="260"/>
      <c r="L1" s="260"/>
      <c r="M1" s="260"/>
      <c r="N1" s="260"/>
      <c r="O1" s="260"/>
      <c r="P1" s="260"/>
      <c r="Q1" s="260"/>
      <c r="R1" s="260"/>
      <c r="S1" s="136"/>
      <c r="T1" s="136"/>
      <c r="U1" s="136"/>
      <c r="V1" s="136"/>
      <c r="W1" s="136"/>
      <c r="X1" s="136"/>
      <c r="Y1" s="136"/>
      <c r="Z1" s="136"/>
      <c r="AA1" s="136"/>
    </row>
    <row r="2" spans="1:27" ht="15.75" thickBot="1" x14ac:dyDescent="0.3">
      <c r="A2" s="137">
        <f>'[1]1'!A2</f>
        <v>9</v>
      </c>
      <c r="B2" s="283" t="s">
        <v>2</v>
      </c>
      <c r="C2" s="267" t="s">
        <v>3</v>
      </c>
      <c r="D2" s="286" t="s">
        <v>4</v>
      </c>
      <c r="E2" s="269"/>
      <c r="F2" s="287"/>
      <c r="G2" s="271" t="s">
        <v>5</v>
      </c>
      <c r="H2" s="271" t="s">
        <v>6</v>
      </c>
      <c r="I2" s="274" t="s">
        <v>4</v>
      </c>
      <c r="J2" s="275"/>
      <c r="K2" s="275"/>
      <c r="L2" s="275"/>
      <c r="M2" s="275"/>
      <c r="N2" s="275"/>
      <c r="O2" s="275"/>
      <c r="P2" s="276"/>
      <c r="Q2" s="139" t="s">
        <v>5</v>
      </c>
      <c r="R2" s="138" t="s">
        <v>6</v>
      </c>
      <c r="S2" s="136"/>
      <c r="T2" s="136"/>
      <c r="U2" s="136"/>
      <c r="V2" s="136"/>
      <c r="W2" s="136"/>
      <c r="X2" s="136"/>
      <c r="Y2" s="136"/>
      <c r="Z2" s="136"/>
      <c r="AA2" s="136"/>
    </row>
    <row r="3" spans="1:27" ht="15.75" thickBot="1" x14ac:dyDescent="0.3">
      <c r="A3" s="137">
        <f>'[1]1'!A3</f>
        <v>2023</v>
      </c>
      <c r="B3" s="284"/>
      <c r="C3" s="285"/>
      <c r="D3" s="140" t="s">
        <v>9</v>
      </c>
      <c r="E3" s="141" t="s">
        <v>10</v>
      </c>
      <c r="F3" s="142" t="s">
        <v>11</v>
      </c>
      <c r="G3" s="288"/>
      <c r="H3" s="288"/>
      <c r="I3" s="143" t="s">
        <v>13</v>
      </c>
      <c r="J3" s="144" t="s">
        <v>14</v>
      </c>
      <c r="K3" s="144" t="s">
        <v>15</v>
      </c>
      <c r="L3" s="144" t="s">
        <v>16</v>
      </c>
      <c r="M3" s="144" t="s">
        <v>17</v>
      </c>
      <c r="N3" s="145" t="s">
        <v>18</v>
      </c>
      <c r="O3" s="139" t="s">
        <v>19</v>
      </c>
      <c r="P3" s="143" t="s">
        <v>20</v>
      </c>
      <c r="Q3" s="146" t="s">
        <v>21</v>
      </c>
      <c r="R3" s="147" t="s">
        <v>21</v>
      </c>
      <c r="S3" s="136"/>
      <c r="T3" s="136"/>
      <c r="U3" s="136"/>
      <c r="V3" s="136"/>
      <c r="W3" s="136"/>
      <c r="X3" s="136"/>
      <c r="Y3" s="136"/>
      <c r="Z3" s="136"/>
      <c r="AA3" s="136"/>
    </row>
    <row r="4" spans="1:27" ht="15.75" thickBot="1" x14ac:dyDescent="0.3">
      <c r="A4" s="148" t="s">
        <v>22</v>
      </c>
      <c r="B4" s="149">
        <v>1224</v>
      </c>
      <c r="C4" s="150">
        <f>'[1]5'!C70</f>
        <v>2154</v>
      </c>
      <c r="D4" s="150">
        <f>'[1]5'!D70</f>
        <v>1962</v>
      </c>
      <c r="E4" s="150">
        <f>'[1]5'!E70</f>
        <v>11528</v>
      </c>
      <c r="F4" s="150">
        <f>'[1]5'!F70</f>
        <v>2420</v>
      </c>
      <c r="G4" s="153">
        <f>'[1]5'!G70</f>
        <v>372.61200000000042</v>
      </c>
      <c r="H4" s="153">
        <f>'[1]5'!H70</f>
        <v>0</v>
      </c>
      <c r="I4" s="151">
        <f>'[1]5'!I70</f>
        <v>-5891.9299999999839</v>
      </c>
      <c r="J4" s="153">
        <f>'[1]5'!J70</f>
        <v>27424.329999999813</v>
      </c>
      <c r="K4" s="153">
        <f>'[1]5'!K70</f>
        <v>14192.330000000016</v>
      </c>
      <c r="L4" s="153">
        <f>'[1]5'!L70</f>
        <v>40812</v>
      </c>
      <c r="M4" s="153">
        <f>'[1]5'!M70</f>
        <v>20572.950000000012</v>
      </c>
      <c r="N4" s="153">
        <f>'[1]5'!N70</f>
        <v>273812.39</v>
      </c>
      <c r="O4" s="153">
        <f>'[1]5'!O70</f>
        <v>0.59999999997671694</v>
      </c>
      <c r="P4" s="153">
        <f>'[1]5'!P70</f>
        <v>0</v>
      </c>
      <c r="Q4" s="153">
        <f>'[1]5'!Q70</f>
        <v>19029.368999999999</v>
      </c>
      <c r="R4" s="153">
        <f>'[1]5'!R70</f>
        <v>500.72999999999593</v>
      </c>
      <c r="S4" s="136"/>
      <c r="T4" s="136"/>
      <c r="U4" s="136"/>
      <c r="V4" s="136"/>
      <c r="W4" s="136"/>
      <c r="X4" s="136"/>
      <c r="Y4" s="136"/>
      <c r="Z4" s="136"/>
      <c r="AA4" s="136"/>
    </row>
    <row r="5" spans="1:27" x14ac:dyDescent="0.25">
      <c r="A5" s="154" t="s">
        <v>117</v>
      </c>
      <c r="B5" s="155">
        <f>B4+1</f>
        <v>1225</v>
      </c>
      <c r="C5" s="161"/>
      <c r="D5" s="27"/>
      <c r="E5" s="163"/>
      <c r="F5" s="164">
        <v>700</v>
      </c>
      <c r="G5" s="160"/>
      <c r="H5" s="158"/>
      <c r="I5" s="156"/>
      <c r="J5" s="160"/>
      <c r="K5" s="158"/>
      <c r="L5" s="156"/>
      <c r="M5" s="157"/>
      <c r="N5" s="158"/>
      <c r="O5" s="159"/>
      <c r="P5" s="160"/>
      <c r="Q5" s="158"/>
      <c r="R5" s="158"/>
      <c r="S5" s="136"/>
      <c r="T5" s="136"/>
      <c r="U5" s="136"/>
      <c r="V5" s="136"/>
      <c r="W5" s="136"/>
      <c r="X5" s="136"/>
      <c r="Y5" s="136"/>
      <c r="Z5" s="136"/>
      <c r="AA5" s="136"/>
    </row>
    <row r="6" spans="1:27" x14ac:dyDescent="0.25">
      <c r="A6" s="154" t="s">
        <v>117</v>
      </c>
      <c r="B6" s="155">
        <f t="shared" ref="B6:B24" si="0">B5+1</f>
        <v>1226</v>
      </c>
      <c r="C6" s="161"/>
      <c r="D6" s="27"/>
      <c r="E6" s="163"/>
      <c r="F6" s="164">
        <v>25</v>
      </c>
      <c r="G6" s="160"/>
      <c r="H6" s="158"/>
      <c r="I6" s="156"/>
      <c r="J6" s="160"/>
      <c r="K6" s="158"/>
      <c r="L6" s="156"/>
      <c r="M6" s="157"/>
      <c r="N6" s="158"/>
      <c r="O6" s="159"/>
      <c r="P6" s="160"/>
      <c r="Q6" s="158"/>
      <c r="R6" s="158"/>
      <c r="S6" s="136"/>
      <c r="T6" s="136"/>
      <c r="U6" s="136"/>
      <c r="V6" s="136"/>
      <c r="W6" s="136"/>
      <c r="X6" s="136"/>
      <c r="Y6" s="136"/>
      <c r="Z6" s="136"/>
      <c r="AA6" s="136"/>
    </row>
    <row r="7" spans="1:27" x14ac:dyDescent="0.25">
      <c r="A7" s="154" t="s">
        <v>23</v>
      </c>
      <c r="B7" s="155">
        <f t="shared" si="0"/>
        <v>1227</v>
      </c>
      <c r="C7" s="161"/>
      <c r="D7" s="27"/>
      <c r="E7" s="163">
        <v>4750</v>
      </c>
      <c r="F7" s="164"/>
      <c r="G7" s="160"/>
      <c r="H7" s="158"/>
      <c r="I7" s="156"/>
      <c r="J7" s="160"/>
      <c r="K7" s="158"/>
      <c r="L7" s="156"/>
      <c r="M7" s="157"/>
      <c r="N7" s="158"/>
      <c r="O7" s="159"/>
      <c r="P7" s="160"/>
      <c r="Q7" s="158"/>
      <c r="R7" s="158"/>
      <c r="S7" s="136"/>
      <c r="T7" s="136"/>
      <c r="U7" s="136"/>
      <c r="V7" s="136"/>
      <c r="W7" s="136"/>
      <c r="X7" s="136"/>
      <c r="Y7" s="136"/>
      <c r="Z7" s="136"/>
      <c r="AA7" s="136"/>
    </row>
    <row r="8" spans="1:27" x14ac:dyDescent="0.25">
      <c r="A8" s="154" t="s">
        <v>23</v>
      </c>
      <c r="B8" s="155">
        <f t="shared" si="0"/>
        <v>1228</v>
      </c>
      <c r="C8" s="161"/>
      <c r="D8" s="27"/>
      <c r="E8" s="163">
        <v>2850</v>
      </c>
      <c r="F8" s="164"/>
      <c r="G8" s="160"/>
      <c r="H8" s="158"/>
      <c r="I8" s="156"/>
      <c r="J8" s="160"/>
      <c r="K8" s="158"/>
      <c r="L8" s="156"/>
      <c r="M8" s="157"/>
      <c r="N8" s="158"/>
      <c r="O8" s="159"/>
      <c r="P8" s="160"/>
      <c r="Q8" s="158"/>
      <c r="R8" s="158"/>
      <c r="S8" s="136"/>
      <c r="T8" s="136"/>
      <c r="U8" s="136"/>
      <c r="V8" s="136"/>
      <c r="W8" s="136"/>
      <c r="X8" s="136"/>
      <c r="Y8" s="136"/>
      <c r="Z8" s="136"/>
      <c r="AA8" s="136"/>
    </row>
    <row r="9" spans="1:27" x14ac:dyDescent="0.25">
      <c r="A9" s="154" t="s">
        <v>23</v>
      </c>
      <c r="B9" s="155">
        <f t="shared" si="0"/>
        <v>1229</v>
      </c>
      <c r="C9" s="161"/>
      <c r="D9" s="27"/>
      <c r="E9" s="163">
        <v>230</v>
      </c>
      <c r="F9" s="164"/>
      <c r="G9" s="160"/>
      <c r="H9" s="158"/>
      <c r="I9" s="156"/>
      <c r="J9" s="160"/>
      <c r="K9" s="158"/>
      <c r="L9" s="156"/>
      <c r="M9" s="157"/>
      <c r="N9" s="158"/>
      <c r="O9" s="159"/>
      <c r="P9" s="160"/>
      <c r="Q9" s="158"/>
      <c r="R9" s="158"/>
      <c r="S9" s="136"/>
      <c r="T9" s="136"/>
      <c r="U9" s="136"/>
      <c r="V9" s="136"/>
      <c r="W9" s="136"/>
      <c r="X9" s="136"/>
      <c r="Y9" s="136"/>
      <c r="Z9" s="136"/>
      <c r="AA9" s="136"/>
    </row>
    <row r="10" spans="1:27" x14ac:dyDescent="0.25">
      <c r="A10" s="154" t="s">
        <v>24</v>
      </c>
      <c r="B10" s="155">
        <f t="shared" si="0"/>
        <v>1230</v>
      </c>
      <c r="C10" s="161"/>
      <c r="D10" s="27"/>
      <c r="E10" s="163"/>
      <c r="F10" s="164">
        <v>1950</v>
      </c>
      <c r="G10" s="160"/>
      <c r="H10" s="158"/>
      <c r="I10" s="156"/>
      <c r="J10" s="160"/>
      <c r="K10" s="158"/>
      <c r="L10" s="156"/>
      <c r="M10" s="157"/>
      <c r="N10" s="158"/>
      <c r="O10" s="159"/>
      <c r="P10" s="160"/>
      <c r="Q10" s="158"/>
      <c r="R10" s="158"/>
      <c r="S10" s="136"/>
      <c r="T10" s="136"/>
      <c r="U10" s="136"/>
      <c r="V10" s="136"/>
      <c r="W10" s="136"/>
      <c r="X10" s="136"/>
      <c r="Y10" s="136"/>
      <c r="Z10" s="136"/>
      <c r="AA10" s="136"/>
    </row>
    <row r="11" spans="1:27" x14ac:dyDescent="0.25">
      <c r="A11" s="154" t="s">
        <v>68</v>
      </c>
      <c r="B11" s="155">
        <f t="shared" si="0"/>
        <v>1231</v>
      </c>
      <c r="C11" s="161"/>
      <c r="D11" s="27">
        <v>1295</v>
      </c>
      <c r="E11" s="163"/>
      <c r="F11" s="164"/>
      <c r="G11" s="160"/>
      <c r="H11" s="158"/>
      <c r="I11" s="156"/>
      <c r="J11" s="160"/>
      <c r="K11" s="158"/>
      <c r="L11" s="156"/>
      <c r="M11" s="157"/>
      <c r="N11" s="158"/>
      <c r="O11" s="159"/>
      <c r="P11" s="160"/>
      <c r="Q11" s="158"/>
      <c r="R11" s="158"/>
      <c r="S11" s="136"/>
      <c r="T11" s="136"/>
      <c r="U11" s="136"/>
      <c r="V11" s="136"/>
      <c r="W11" s="136"/>
      <c r="X11" s="136"/>
      <c r="Y11" s="136"/>
      <c r="Z11" s="136"/>
      <c r="AA11" s="136"/>
    </row>
    <row r="12" spans="1:27" x14ac:dyDescent="0.25">
      <c r="A12" s="154" t="s">
        <v>68</v>
      </c>
      <c r="B12" s="155">
        <f t="shared" si="0"/>
        <v>1232</v>
      </c>
      <c r="C12" s="161"/>
      <c r="D12" s="27">
        <v>1295</v>
      </c>
      <c r="E12" s="163"/>
      <c r="F12" s="164"/>
      <c r="G12" s="160"/>
      <c r="H12" s="158"/>
      <c r="I12" s="156"/>
      <c r="J12" s="160"/>
      <c r="K12" s="158"/>
      <c r="L12" s="156"/>
      <c r="M12" s="157"/>
      <c r="N12" s="158"/>
      <c r="O12" s="159"/>
      <c r="P12" s="160"/>
      <c r="Q12" s="158"/>
      <c r="R12" s="158"/>
      <c r="S12" s="136"/>
      <c r="T12" s="136"/>
      <c r="U12" s="136"/>
      <c r="V12" s="136"/>
      <c r="W12" s="136"/>
      <c r="X12" s="136"/>
      <c r="Y12" s="136"/>
      <c r="Z12" s="136"/>
      <c r="AA12" s="136"/>
    </row>
    <row r="13" spans="1:27" x14ac:dyDescent="0.25">
      <c r="A13" s="154" t="s">
        <v>89</v>
      </c>
      <c r="B13" s="155">
        <f t="shared" si="0"/>
        <v>1233</v>
      </c>
      <c r="C13" s="161"/>
      <c r="D13" s="162">
        <v>25</v>
      </c>
      <c r="E13" s="163"/>
      <c r="F13" s="164"/>
      <c r="G13" s="160"/>
      <c r="H13" s="158"/>
      <c r="I13" s="156"/>
      <c r="J13" s="160"/>
      <c r="K13" s="158"/>
      <c r="L13" s="156"/>
      <c r="M13" s="157"/>
      <c r="N13" s="158"/>
      <c r="O13" s="159"/>
      <c r="P13" s="160"/>
      <c r="Q13" s="158"/>
      <c r="R13" s="158"/>
      <c r="S13" s="136"/>
      <c r="T13" s="136"/>
      <c r="U13" s="136"/>
      <c r="V13" s="136"/>
      <c r="W13" s="136"/>
      <c r="X13" s="136"/>
      <c r="Y13" s="136"/>
      <c r="Z13" s="136"/>
      <c r="AA13" s="136"/>
    </row>
    <row r="14" spans="1:27" x14ac:dyDescent="0.25">
      <c r="A14" s="154" t="s">
        <v>72</v>
      </c>
      <c r="B14" s="155">
        <f t="shared" si="0"/>
        <v>1234</v>
      </c>
      <c r="C14" s="161"/>
      <c r="D14" s="162"/>
      <c r="E14" s="163"/>
      <c r="F14" s="164"/>
      <c r="G14" s="160"/>
      <c r="H14" s="158"/>
      <c r="I14" s="156">
        <v>650</v>
      </c>
      <c r="J14" s="160"/>
      <c r="K14" s="158"/>
      <c r="L14" s="156"/>
      <c r="M14" s="157"/>
      <c r="N14" s="158"/>
      <c r="O14" s="159"/>
      <c r="P14" s="160"/>
      <c r="Q14" s="158"/>
      <c r="R14" s="158"/>
      <c r="S14" s="136"/>
      <c r="T14" s="136"/>
      <c r="U14" s="136"/>
      <c r="V14" s="136"/>
      <c r="W14" s="136"/>
      <c r="X14" s="136"/>
      <c r="Y14" s="136"/>
      <c r="Z14" s="136"/>
      <c r="AA14" s="136"/>
    </row>
    <row r="15" spans="1:27" x14ac:dyDescent="0.25">
      <c r="A15" s="154"/>
      <c r="B15" s="155">
        <f t="shared" si="0"/>
        <v>1235</v>
      </c>
      <c r="C15" s="161"/>
      <c r="D15" s="162"/>
      <c r="E15" s="163"/>
      <c r="F15" s="164"/>
      <c r="G15" s="160"/>
      <c r="H15" s="158"/>
      <c r="I15" s="156"/>
      <c r="J15" s="160"/>
      <c r="K15" s="158"/>
      <c r="L15" s="156"/>
      <c r="M15" s="157"/>
      <c r="N15" s="158"/>
      <c r="O15" s="159"/>
      <c r="P15" s="160"/>
      <c r="Q15" s="158"/>
      <c r="R15" s="158"/>
      <c r="S15" s="136"/>
      <c r="T15" s="136"/>
      <c r="U15" s="136"/>
      <c r="V15" s="136"/>
      <c r="W15" s="136"/>
      <c r="X15" s="136"/>
      <c r="Y15" s="136"/>
      <c r="Z15" s="136"/>
      <c r="AA15" s="136"/>
    </row>
    <row r="16" spans="1:27" x14ac:dyDescent="0.25">
      <c r="A16" s="154"/>
      <c r="B16" s="155">
        <f t="shared" si="0"/>
        <v>1236</v>
      </c>
      <c r="C16" s="161"/>
      <c r="D16" s="162"/>
      <c r="E16" s="163"/>
      <c r="F16" s="164"/>
      <c r="G16" s="160"/>
      <c r="H16" s="158"/>
      <c r="I16" s="156"/>
      <c r="J16" s="160"/>
      <c r="K16" s="158"/>
      <c r="L16" s="156"/>
      <c r="M16" s="157"/>
      <c r="N16" s="158"/>
      <c r="O16" s="159"/>
      <c r="P16" s="160"/>
      <c r="Q16" s="158"/>
      <c r="R16" s="158"/>
      <c r="S16" s="136"/>
      <c r="T16" s="136"/>
      <c r="U16" s="136"/>
      <c r="V16" s="136"/>
      <c r="W16" s="136"/>
      <c r="X16" s="136"/>
      <c r="Y16" s="136"/>
      <c r="Z16" s="136"/>
      <c r="AA16" s="136"/>
    </row>
    <row r="17" spans="1:27" x14ac:dyDescent="0.25">
      <c r="A17" s="154"/>
      <c r="B17" s="155">
        <f t="shared" si="0"/>
        <v>1237</v>
      </c>
      <c r="C17" s="161"/>
      <c r="D17" s="162"/>
      <c r="E17" s="163"/>
      <c r="F17" s="164"/>
      <c r="G17" s="160"/>
      <c r="H17" s="158"/>
      <c r="I17" s="156"/>
      <c r="J17" s="160"/>
      <c r="K17" s="158"/>
      <c r="L17" s="156"/>
      <c r="M17" s="157"/>
      <c r="N17" s="158"/>
      <c r="O17" s="159"/>
      <c r="P17" s="160"/>
      <c r="Q17" s="158"/>
      <c r="R17" s="158"/>
      <c r="S17" s="136"/>
      <c r="T17" s="136"/>
      <c r="U17" s="136"/>
      <c r="V17" s="136"/>
      <c r="W17" s="136"/>
      <c r="X17" s="136"/>
      <c r="Y17" s="136"/>
      <c r="Z17" s="136"/>
      <c r="AA17" s="136"/>
    </row>
    <row r="18" spans="1:27" x14ac:dyDescent="0.25">
      <c r="A18" s="154"/>
      <c r="B18" s="155">
        <f t="shared" si="0"/>
        <v>1238</v>
      </c>
      <c r="C18" s="161"/>
      <c r="D18" s="162"/>
      <c r="E18" s="163"/>
      <c r="F18" s="164"/>
      <c r="G18" s="160"/>
      <c r="H18" s="158"/>
      <c r="I18" s="156"/>
      <c r="J18" s="160"/>
      <c r="K18" s="158"/>
      <c r="L18" s="156"/>
      <c r="M18" s="157"/>
      <c r="N18" s="158"/>
      <c r="O18" s="159"/>
      <c r="P18" s="160"/>
      <c r="Q18" s="158"/>
      <c r="R18" s="158"/>
      <c r="S18" s="136"/>
      <c r="T18" s="136"/>
      <c r="U18" s="136"/>
      <c r="V18" s="136"/>
      <c r="W18" s="136"/>
      <c r="X18" s="136"/>
      <c r="Y18" s="136"/>
      <c r="Z18" s="136"/>
      <c r="AA18" s="136"/>
    </row>
    <row r="19" spans="1:27" x14ac:dyDescent="0.25">
      <c r="A19" s="154"/>
      <c r="B19" s="155">
        <f t="shared" si="0"/>
        <v>1239</v>
      </c>
      <c r="C19" s="161"/>
      <c r="D19" s="162"/>
      <c r="E19" s="163"/>
      <c r="F19" s="164"/>
      <c r="G19" s="160"/>
      <c r="H19" s="158"/>
      <c r="I19" s="156"/>
      <c r="J19" s="160"/>
      <c r="K19" s="158"/>
      <c r="L19" s="156"/>
      <c r="M19" s="157"/>
      <c r="N19" s="158"/>
      <c r="O19" s="159"/>
      <c r="P19" s="160"/>
      <c r="Q19" s="158"/>
      <c r="R19" s="158"/>
      <c r="S19" s="136"/>
      <c r="T19" s="136"/>
      <c r="U19" s="136"/>
      <c r="V19" s="136"/>
      <c r="W19" s="136"/>
      <c r="X19" s="136"/>
      <c r="Y19" s="136"/>
      <c r="Z19" s="136"/>
      <c r="AA19" s="136"/>
    </row>
    <row r="20" spans="1:27" x14ac:dyDescent="0.25">
      <c r="A20" s="154"/>
      <c r="B20" s="155">
        <f t="shared" si="0"/>
        <v>1240</v>
      </c>
      <c r="C20" s="161"/>
      <c r="D20" s="162"/>
      <c r="E20" s="163"/>
      <c r="F20" s="164"/>
      <c r="G20" s="160"/>
      <c r="H20" s="158"/>
      <c r="I20" s="156"/>
      <c r="J20" s="160"/>
      <c r="K20" s="158"/>
      <c r="L20" s="156"/>
      <c r="M20" s="157"/>
      <c r="N20" s="158"/>
      <c r="O20" s="159"/>
      <c r="P20" s="160"/>
      <c r="Q20" s="158"/>
      <c r="R20" s="158"/>
      <c r="S20" s="136"/>
      <c r="T20" s="136"/>
      <c r="U20" s="136"/>
      <c r="V20" s="136"/>
      <c r="W20" s="136"/>
      <c r="X20" s="136"/>
      <c r="Y20" s="136"/>
      <c r="Z20" s="136"/>
      <c r="AA20" s="136"/>
    </row>
    <row r="21" spans="1:27" x14ac:dyDescent="0.25">
      <c r="A21" s="154" t="s">
        <v>23</v>
      </c>
      <c r="B21" s="155">
        <f t="shared" si="0"/>
        <v>1241</v>
      </c>
      <c r="C21" s="161"/>
      <c r="D21" s="162"/>
      <c r="E21" s="163"/>
      <c r="F21" s="164"/>
      <c r="G21" s="160"/>
      <c r="H21" s="158"/>
      <c r="I21" s="156"/>
      <c r="J21" s="160"/>
      <c r="K21" s="158"/>
      <c r="L21" s="156"/>
      <c r="M21" s="157"/>
      <c r="N21" s="158"/>
      <c r="O21" s="159"/>
      <c r="P21" s="160"/>
      <c r="Q21" s="158"/>
      <c r="R21" s="158"/>
      <c r="S21" s="136"/>
      <c r="T21" s="136"/>
      <c r="U21" s="136"/>
      <c r="V21" s="136"/>
      <c r="W21" s="136"/>
      <c r="X21" s="136"/>
      <c r="Y21" s="136"/>
      <c r="Z21" s="136"/>
      <c r="AA21" s="136"/>
    </row>
    <row r="22" spans="1:27" x14ac:dyDescent="0.25">
      <c r="A22" s="154" t="s">
        <v>24</v>
      </c>
      <c r="B22" s="155">
        <f t="shared" si="0"/>
        <v>1242</v>
      </c>
      <c r="C22" s="161"/>
      <c r="D22" s="162"/>
      <c r="E22" s="163"/>
      <c r="F22" s="164"/>
      <c r="G22" s="160"/>
      <c r="H22" s="158"/>
      <c r="I22" s="156"/>
      <c r="J22" s="160"/>
      <c r="K22" s="158"/>
      <c r="L22" s="156"/>
      <c r="M22" s="157"/>
      <c r="N22" s="158"/>
      <c r="O22" s="159"/>
      <c r="P22" s="160"/>
      <c r="Q22" s="158"/>
      <c r="R22" s="158"/>
      <c r="S22" s="136"/>
      <c r="T22" s="136"/>
      <c r="U22" s="136"/>
      <c r="V22" s="136"/>
      <c r="W22" s="136"/>
      <c r="X22" s="136"/>
      <c r="Y22" s="136"/>
      <c r="Z22" s="136"/>
      <c r="AA22" s="136"/>
    </row>
    <row r="23" spans="1:27" x14ac:dyDescent="0.25">
      <c r="A23" s="154" t="s">
        <v>25</v>
      </c>
      <c r="B23" s="155">
        <f t="shared" si="0"/>
        <v>1243</v>
      </c>
      <c r="C23" s="161"/>
      <c r="D23" s="162"/>
      <c r="E23" s="163"/>
      <c r="F23" s="164"/>
      <c r="G23" s="160"/>
      <c r="H23" s="158"/>
      <c r="I23" s="156"/>
      <c r="J23" s="160"/>
      <c r="K23" s="158"/>
      <c r="L23" s="156"/>
      <c r="M23" s="157"/>
      <c r="N23" s="158"/>
      <c r="O23" s="159"/>
      <c r="P23" s="160"/>
      <c r="Q23" s="158"/>
      <c r="R23" s="158"/>
      <c r="S23" s="136"/>
      <c r="T23" s="136"/>
      <c r="U23" s="136"/>
      <c r="V23" s="136"/>
      <c r="W23" s="136"/>
      <c r="X23" s="136"/>
      <c r="Y23" s="136"/>
      <c r="Z23" s="136"/>
      <c r="AA23" s="136"/>
    </row>
    <row r="24" spans="1:27" ht="15.75" thickBot="1" x14ac:dyDescent="0.3">
      <c r="A24" s="154" t="s">
        <v>26</v>
      </c>
      <c r="B24" s="155">
        <f t="shared" si="0"/>
        <v>1244</v>
      </c>
      <c r="C24" s="161"/>
      <c r="D24" s="162"/>
      <c r="E24" s="163"/>
      <c r="F24" s="164"/>
      <c r="G24" s="160"/>
      <c r="H24" s="158"/>
      <c r="I24" s="156"/>
      <c r="J24" s="160"/>
      <c r="K24" s="158"/>
      <c r="L24" s="156"/>
      <c r="M24" s="157"/>
      <c r="N24" s="158"/>
      <c r="O24" s="165"/>
      <c r="P24" s="160"/>
      <c r="Q24" s="158"/>
      <c r="R24" s="158"/>
      <c r="S24" s="136"/>
      <c r="T24" s="136"/>
      <c r="U24" s="136"/>
      <c r="V24" s="136"/>
      <c r="W24" s="136"/>
      <c r="X24" s="136"/>
      <c r="Y24" s="136"/>
      <c r="Z24" s="136"/>
      <c r="AA24" s="136"/>
    </row>
    <row r="25" spans="1:27" ht="15.75" thickBot="1" x14ac:dyDescent="0.3">
      <c r="A25" s="252" t="s">
        <v>27</v>
      </c>
      <c r="B25" s="278"/>
      <c r="C25" s="150">
        <f>SUM(C4:C24)</f>
        <v>2154</v>
      </c>
      <c r="D25" s="150">
        <f t="shared" ref="D25:R25" si="1">SUM(D4:D24)</f>
        <v>4577</v>
      </c>
      <c r="E25" s="150">
        <f t="shared" si="1"/>
        <v>19358</v>
      </c>
      <c r="F25" s="150">
        <f t="shared" si="1"/>
        <v>5095</v>
      </c>
      <c r="G25" s="153">
        <f t="shared" si="1"/>
        <v>372.61200000000042</v>
      </c>
      <c r="H25" s="153">
        <f t="shared" si="1"/>
        <v>0</v>
      </c>
      <c r="I25" s="151">
        <f t="shared" si="1"/>
        <v>-5241.9299999999839</v>
      </c>
      <c r="J25" s="153">
        <f t="shared" si="1"/>
        <v>27424.329999999813</v>
      </c>
      <c r="K25" s="153">
        <f t="shared" si="1"/>
        <v>14192.330000000016</v>
      </c>
      <c r="L25" s="153">
        <f t="shared" si="1"/>
        <v>40812</v>
      </c>
      <c r="M25" s="153">
        <f t="shared" si="1"/>
        <v>20572.950000000012</v>
      </c>
      <c r="N25" s="153">
        <f t="shared" si="1"/>
        <v>273812.39</v>
      </c>
      <c r="O25" s="153">
        <f t="shared" si="1"/>
        <v>0.59999999997671694</v>
      </c>
      <c r="P25" s="153">
        <f t="shared" si="1"/>
        <v>0</v>
      </c>
      <c r="Q25" s="153">
        <f t="shared" si="1"/>
        <v>19029.368999999999</v>
      </c>
      <c r="R25" s="153">
        <f t="shared" si="1"/>
        <v>500.72999999999593</v>
      </c>
      <c r="S25" s="136"/>
      <c r="T25" s="136"/>
      <c r="U25" s="136"/>
      <c r="V25" s="136"/>
      <c r="W25" s="136"/>
      <c r="X25" s="136"/>
      <c r="Y25" s="136"/>
      <c r="Z25" s="136"/>
      <c r="AA25" s="136"/>
    </row>
    <row r="26" spans="1:27" ht="15.75" thickBot="1" x14ac:dyDescent="0.3">
      <c r="A26" s="166" t="s">
        <v>28</v>
      </c>
      <c r="B26" s="167">
        <v>475</v>
      </c>
      <c r="C26" s="167"/>
      <c r="D26" s="168"/>
      <c r="E26" s="169"/>
      <c r="F26" s="170"/>
      <c r="G26" s="171"/>
      <c r="H26" s="173"/>
      <c r="I26" s="205"/>
      <c r="J26" s="171"/>
      <c r="K26" s="173"/>
      <c r="L26" s="173"/>
      <c r="M26" s="172"/>
      <c r="N26" s="173"/>
      <c r="O26" s="174"/>
      <c r="P26" s="171"/>
      <c r="Q26" s="173"/>
      <c r="R26" s="173"/>
      <c r="S26" s="136"/>
      <c r="T26" s="136"/>
      <c r="U26" s="136"/>
      <c r="V26" s="136"/>
      <c r="W26" s="136"/>
      <c r="X26" s="136"/>
      <c r="Y26" s="136"/>
      <c r="Z26" s="136"/>
      <c r="AA26" s="136"/>
    </row>
    <row r="27" spans="1:27" x14ac:dyDescent="0.25">
      <c r="A27" s="154" t="s">
        <v>109</v>
      </c>
      <c r="B27" s="175">
        <f>B26+1</f>
        <v>476</v>
      </c>
      <c r="C27" s="176"/>
      <c r="D27" s="162"/>
      <c r="E27" s="177"/>
      <c r="F27" s="164"/>
      <c r="G27" s="160"/>
      <c r="H27" s="158"/>
      <c r="I27" s="156">
        <v>10000</v>
      </c>
      <c r="J27" s="160">
        <v>-10000</v>
      </c>
      <c r="K27" s="158"/>
      <c r="L27" s="158"/>
      <c r="M27" s="157"/>
      <c r="N27" s="158"/>
      <c r="O27" s="159"/>
      <c r="P27" s="160"/>
      <c r="Q27" s="158"/>
      <c r="R27" s="158"/>
      <c r="S27" s="136"/>
      <c r="T27" s="136"/>
      <c r="U27" s="136"/>
      <c r="V27" s="136"/>
      <c r="W27" s="136"/>
      <c r="X27" s="136"/>
      <c r="Y27" s="136"/>
      <c r="Z27" s="136"/>
      <c r="AA27" s="136"/>
    </row>
    <row r="28" spans="1:27" x14ac:dyDescent="0.25">
      <c r="A28" s="154" t="s">
        <v>30</v>
      </c>
      <c r="B28" s="175">
        <f t="shared" ref="B28:B46" si="2">B27+1</f>
        <v>477</v>
      </c>
      <c r="C28" s="209"/>
      <c r="D28" s="162"/>
      <c r="E28" s="177">
        <v>-18938</v>
      </c>
      <c r="F28" s="164"/>
      <c r="G28" s="160"/>
      <c r="H28" s="158"/>
      <c r="I28" s="156"/>
      <c r="J28" s="160">
        <v>18938</v>
      </c>
      <c r="K28" s="158"/>
      <c r="L28" s="158"/>
      <c r="M28" s="157"/>
      <c r="N28" s="158"/>
      <c r="O28" s="159"/>
      <c r="P28" s="160"/>
      <c r="Q28" s="158"/>
      <c r="R28" s="158"/>
      <c r="S28" s="136"/>
      <c r="T28" s="136"/>
      <c r="U28" s="136"/>
      <c r="V28" s="136"/>
      <c r="W28" s="136"/>
      <c r="X28" s="136"/>
      <c r="Y28" s="136"/>
      <c r="Z28" s="136"/>
      <c r="AA28" s="136"/>
    </row>
    <row r="29" spans="1:27" x14ac:dyDescent="0.25">
      <c r="A29" s="154" t="s">
        <v>32</v>
      </c>
      <c r="B29" s="175">
        <f t="shared" si="2"/>
        <v>478</v>
      </c>
      <c r="C29" s="176"/>
      <c r="D29" s="162"/>
      <c r="E29" s="177"/>
      <c r="F29" s="164">
        <v>-4800</v>
      </c>
      <c r="G29" s="160"/>
      <c r="H29" s="158"/>
      <c r="I29" s="156"/>
      <c r="J29" s="160"/>
      <c r="K29" s="158">
        <v>4800</v>
      </c>
      <c r="L29" s="158"/>
      <c r="M29" s="157"/>
      <c r="N29" s="158"/>
      <c r="O29" s="159"/>
      <c r="P29" s="160"/>
      <c r="Q29" s="158"/>
      <c r="R29" s="158"/>
      <c r="S29" s="136"/>
      <c r="T29" s="136"/>
      <c r="U29" s="136"/>
      <c r="V29" s="136"/>
      <c r="W29" s="136"/>
      <c r="X29" s="136"/>
      <c r="Y29" s="136"/>
      <c r="Z29" s="136"/>
      <c r="AA29" s="136"/>
    </row>
    <row r="30" spans="1:27" x14ac:dyDescent="0.25">
      <c r="A30" s="154" t="s">
        <v>33</v>
      </c>
      <c r="B30" s="175">
        <f t="shared" si="2"/>
        <v>479</v>
      </c>
      <c r="C30" s="176"/>
      <c r="D30" s="162"/>
      <c r="E30" s="177"/>
      <c r="F30" s="164"/>
      <c r="G30" s="160">
        <v>-380</v>
      </c>
      <c r="H30" s="158"/>
      <c r="I30" s="156"/>
      <c r="J30" s="160"/>
      <c r="K30" s="158"/>
      <c r="L30" s="158"/>
      <c r="M30" s="157"/>
      <c r="N30" s="158"/>
      <c r="O30" s="159"/>
      <c r="P30" s="160"/>
      <c r="Q30" s="158">
        <v>380</v>
      </c>
      <c r="R30" s="158"/>
      <c r="S30" s="136"/>
      <c r="T30" s="136"/>
      <c r="U30" s="136"/>
      <c r="V30" s="136"/>
      <c r="W30" s="136"/>
      <c r="X30" s="136"/>
      <c r="Y30" s="136"/>
      <c r="Z30" s="136"/>
      <c r="AA30" s="136"/>
    </row>
    <row r="31" spans="1:27" x14ac:dyDescent="0.25">
      <c r="A31" s="154"/>
      <c r="B31" s="175">
        <f t="shared" si="2"/>
        <v>480</v>
      </c>
      <c r="C31" s="176"/>
      <c r="D31" s="162"/>
      <c r="E31" s="177"/>
      <c r="F31" s="164"/>
      <c r="G31" s="160"/>
      <c r="H31" s="158"/>
      <c r="I31" s="156"/>
      <c r="J31" s="158"/>
      <c r="K31" s="158"/>
      <c r="L31" s="158"/>
      <c r="M31" s="157"/>
      <c r="N31" s="158"/>
      <c r="O31" s="159"/>
      <c r="P31" s="160"/>
      <c r="Q31" s="158"/>
      <c r="R31" s="158"/>
      <c r="S31" s="136"/>
      <c r="T31" s="136"/>
      <c r="U31" s="136"/>
      <c r="V31" s="136"/>
      <c r="W31" s="136"/>
      <c r="X31" s="136"/>
      <c r="Y31" s="136"/>
      <c r="Z31" s="136"/>
      <c r="AA31" s="136"/>
    </row>
    <row r="32" spans="1:27" x14ac:dyDescent="0.25">
      <c r="A32" s="154"/>
      <c r="B32" s="175">
        <f t="shared" si="2"/>
        <v>481</v>
      </c>
      <c r="C32" s="176"/>
      <c r="D32" s="162"/>
      <c r="E32" s="177"/>
      <c r="F32" s="164"/>
      <c r="G32" s="160"/>
      <c r="H32" s="158"/>
      <c r="I32" s="156"/>
      <c r="J32" s="160"/>
      <c r="K32" s="158"/>
      <c r="L32" s="158"/>
      <c r="M32" s="157"/>
      <c r="N32" s="158"/>
      <c r="O32" s="159"/>
      <c r="P32" s="160"/>
      <c r="Q32" s="158"/>
      <c r="R32" s="158"/>
      <c r="S32" s="136"/>
      <c r="T32" s="136"/>
      <c r="U32" s="136"/>
      <c r="V32" s="136"/>
      <c r="W32" s="136"/>
      <c r="X32" s="136"/>
      <c r="Y32" s="136"/>
      <c r="Z32" s="136"/>
      <c r="AA32" s="136"/>
    </row>
    <row r="33" spans="1:27" x14ac:dyDescent="0.25">
      <c r="A33" s="154"/>
      <c r="B33" s="175">
        <f t="shared" si="2"/>
        <v>482</v>
      </c>
      <c r="C33" s="176"/>
      <c r="D33" s="162"/>
      <c r="E33" s="177"/>
      <c r="F33" s="164"/>
      <c r="G33" s="160"/>
      <c r="H33" s="158"/>
      <c r="I33" s="156"/>
      <c r="J33" s="160"/>
      <c r="K33" s="158"/>
      <c r="L33" s="158"/>
      <c r="M33" s="157"/>
      <c r="N33" s="158"/>
      <c r="O33" s="159"/>
      <c r="P33" s="160"/>
      <c r="Q33" s="158"/>
      <c r="R33" s="158"/>
      <c r="S33" s="136"/>
      <c r="T33" s="136"/>
      <c r="U33" s="136"/>
      <c r="V33" s="136"/>
      <c r="W33" s="136"/>
      <c r="X33" s="136"/>
      <c r="Y33" s="136"/>
      <c r="Z33" s="136"/>
      <c r="AA33" s="136"/>
    </row>
    <row r="34" spans="1:27" x14ac:dyDescent="0.25">
      <c r="A34" s="154"/>
      <c r="B34" s="175">
        <f t="shared" si="2"/>
        <v>483</v>
      </c>
      <c r="C34" s="176"/>
      <c r="D34" s="162"/>
      <c r="E34" s="177"/>
      <c r="F34" s="164"/>
      <c r="G34" s="160"/>
      <c r="H34" s="158"/>
      <c r="I34" s="156"/>
      <c r="J34" s="160"/>
      <c r="K34" s="158"/>
      <c r="L34" s="158"/>
      <c r="M34" s="157"/>
      <c r="N34" s="158"/>
      <c r="O34" s="159"/>
      <c r="P34" s="160"/>
      <c r="Q34" s="158"/>
      <c r="R34" s="158"/>
      <c r="S34" s="136"/>
      <c r="T34" s="136"/>
      <c r="U34" s="136"/>
      <c r="V34" s="136"/>
      <c r="W34" s="136"/>
      <c r="X34" s="136"/>
      <c r="Y34" s="136"/>
      <c r="Z34" s="136"/>
      <c r="AA34" s="136"/>
    </row>
    <row r="35" spans="1:27" x14ac:dyDescent="0.25">
      <c r="A35" s="154"/>
      <c r="B35" s="175">
        <f t="shared" si="2"/>
        <v>484</v>
      </c>
      <c r="C35" s="176"/>
      <c r="D35" s="162"/>
      <c r="E35" s="177"/>
      <c r="F35" s="164"/>
      <c r="G35" s="160"/>
      <c r="H35" s="158"/>
      <c r="I35" s="156"/>
      <c r="J35" s="160"/>
      <c r="K35" s="158"/>
      <c r="L35" s="158"/>
      <c r="M35" s="157"/>
      <c r="N35" s="158"/>
      <c r="O35" s="159"/>
      <c r="P35" s="160"/>
      <c r="Q35" s="158"/>
      <c r="R35" s="158"/>
      <c r="S35" s="136"/>
      <c r="T35" s="136"/>
      <c r="U35" s="136"/>
      <c r="V35" s="136"/>
      <c r="W35" s="136"/>
      <c r="X35" s="136"/>
      <c r="Y35" s="136"/>
      <c r="Z35" s="136"/>
      <c r="AA35" s="136"/>
    </row>
    <row r="36" spans="1:27" x14ac:dyDescent="0.25">
      <c r="A36" s="154"/>
      <c r="B36" s="175">
        <f t="shared" si="2"/>
        <v>485</v>
      </c>
      <c r="C36" s="176"/>
      <c r="D36" s="162"/>
      <c r="E36" s="177"/>
      <c r="F36" s="164"/>
      <c r="G36" s="160"/>
      <c r="H36" s="158"/>
      <c r="I36" s="156"/>
      <c r="J36" s="160"/>
      <c r="K36" s="158"/>
      <c r="L36" s="158"/>
      <c r="M36" s="157"/>
      <c r="N36" s="158"/>
      <c r="O36" s="159"/>
      <c r="P36" s="160"/>
      <c r="Q36" s="158"/>
      <c r="R36" s="158"/>
      <c r="S36" s="136"/>
      <c r="T36" s="136"/>
      <c r="U36" s="136"/>
      <c r="V36" s="136"/>
      <c r="W36" s="136"/>
      <c r="X36" s="136"/>
      <c r="Y36" s="136"/>
      <c r="Z36" s="136"/>
      <c r="AA36" s="136"/>
    </row>
    <row r="37" spans="1:27" x14ac:dyDescent="0.25">
      <c r="A37" s="154"/>
      <c r="B37" s="175">
        <f t="shared" si="2"/>
        <v>486</v>
      </c>
      <c r="C37" s="176"/>
      <c r="D37" s="162"/>
      <c r="E37" s="177"/>
      <c r="F37" s="164"/>
      <c r="G37" s="160"/>
      <c r="H37" s="158"/>
      <c r="I37" s="156"/>
      <c r="J37" s="160"/>
      <c r="K37" s="158"/>
      <c r="L37" s="158"/>
      <c r="M37" s="157"/>
      <c r="N37" s="158"/>
      <c r="O37" s="159"/>
      <c r="P37" s="160"/>
      <c r="Q37" s="158"/>
      <c r="R37" s="158"/>
      <c r="S37" s="136"/>
      <c r="T37" s="136"/>
      <c r="U37" s="136"/>
      <c r="V37" s="136"/>
      <c r="W37" s="136"/>
      <c r="X37" s="136"/>
      <c r="Y37" s="136"/>
      <c r="Z37" s="136"/>
      <c r="AA37" s="136"/>
    </row>
    <row r="38" spans="1:27" x14ac:dyDescent="0.25">
      <c r="A38" s="154"/>
      <c r="B38" s="175">
        <f t="shared" si="2"/>
        <v>487</v>
      </c>
      <c r="C38" s="176"/>
      <c r="D38" s="162"/>
      <c r="E38" s="177"/>
      <c r="F38" s="164"/>
      <c r="G38" s="160"/>
      <c r="H38" s="158"/>
      <c r="I38" s="156"/>
      <c r="J38" s="160"/>
      <c r="K38" s="158"/>
      <c r="L38" s="158"/>
      <c r="M38" s="157"/>
      <c r="N38" s="158"/>
      <c r="O38" s="159"/>
      <c r="P38" s="160"/>
      <c r="Q38" s="158"/>
      <c r="R38" s="158"/>
      <c r="S38" s="136"/>
      <c r="T38" s="136"/>
      <c r="U38" s="136"/>
      <c r="V38" s="136"/>
      <c r="W38" s="136"/>
      <c r="X38" s="136"/>
      <c r="Y38" s="136"/>
      <c r="Z38" s="136"/>
      <c r="AA38" s="136"/>
    </row>
    <row r="39" spans="1:27" x14ac:dyDescent="0.25">
      <c r="A39" s="24" t="s">
        <v>31</v>
      </c>
      <c r="B39" s="175">
        <f t="shared" si="2"/>
        <v>488</v>
      </c>
      <c r="C39" s="176"/>
      <c r="D39" s="162"/>
      <c r="E39" s="177"/>
      <c r="F39" s="164"/>
      <c r="G39" s="160"/>
      <c r="H39" s="158"/>
      <c r="I39" s="156"/>
      <c r="J39" s="160"/>
      <c r="K39" s="158"/>
      <c r="L39" s="158"/>
      <c r="M39" s="157"/>
      <c r="N39" s="158"/>
      <c r="O39" s="159"/>
      <c r="P39" s="160"/>
      <c r="Q39" s="158"/>
      <c r="R39" s="158"/>
      <c r="S39" s="136"/>
      <c r="T39" s="136"/>
      <c r="U39" s="136"/>
      <c r="V39" s="136"/>
      <c r="W39" s="136"/>
      <c r="X39" s="136"/>
      <c r="Y39" s="136"/>
      <c r="Z39" s="136"/>
      <c r="AA39" s="136"/>
    </row>
    <row r="40" spans="1:27" x14ac:dyDescent="0.25">
      <c r="A40" s="154" t="s">
        <v>29</v>
      </c>
      <c r="B40" s="175">
        <f t="shared" si="2"/>
        <v>489</v>
      </c>
      <c r="C40" s="176"/>
      <c r="D40" s="162"/>
      <c r="E40" s="177"/>
      <c r="F40" s="164"/>
      <c r="G40" s="160"/>
      <c r="H40" s="158"/>
      <c r="I40" s="156"/>
      <c r="J40" s="160"/>
      <c r="K40" s="158"/>
      <c r="L40" s="158"/>
      <c r="M40" s="157"/>
      <c r="N40" s="158"/>
      <c r="O40" s="159"/>
      <c r="P40" s="160"/>
      <c r="Q40" s="158"/>
      <c r="R40" s="158"/>
      <c r="S40" s="136"/>
      <c r="T40" s="136"/>
      <c r="U40" s="136"/>
      <c r="V40" s="136"/>
      <c r="W40" s="136"/>
      <c r="X40" s="136"/>
      <c r="Y40" s="136"/>
      <c r="Z40" s="136"/>
      <c r="AA40" s="136"/>
    </row>
    <row r="41" spans="1:27" x14ac:dyDescent="0.25">
      <c r="A41" s="154" t="s">
        <v>30</v>
      </c>
      <c r="B41" s="175">
        <f t="shared" si="2"/>
        <v>490</v>
      </c>
      <c r="C41" s="176"/>
      <c r="D41" s="162"/>
      <c r="E41" s="177"/>
      <c r="F41" s="164"/>
      <c r="G41" s="160"/>
      <c r="H41" s="158"/>
      <c r="I41" s="156"/>
      <c r="J41" s="160"/>
      <c r="K41" s="158"/>
      <c r="L41" s="158"/>
      <c r="M41" s="157"/>
      <c r="N41" s="158"/>
      <c r="O41" s="159"/>
      <c r="P41" s="160"/>
      <c r="Q41" s="158"/>
      <c r="R41" s="158"/>
      <c r="S41" s="136"/>
      <c r="T41" s="136"/>
      <c r="U41" s="136"/>
      <c r="V41" s="136"/>
      <c r="W41" s="136"/>
      <c r="X41" s="136"/>
      <c r="Y41" s="136"/>
      <c r="Z41" s="136"/>
      <c r="AA41" s="136"/>
    </row>
    <row r="42" spans="1:27" x14ac:dyDescent="0.25">
      <c r="A42" s="154" t="s">
        <v>32</v>
      </c>
      <c r="B42" s="175">
        <f t="shared" si="2"/>
        <v>491</v>
      </c>
      <c r="C42" s="176"/>
      <c r="D42" s="162"/>
      <c r="E42" s="177"/>
      <c r="F42" s="164"/>
      <c r="G42" s="160"/>
      <c r="H42" s="158"/>
      <c r="I42" s="156"/>
      <c r="J42" s="160"/>
      <c r="K42" s="158"/>
      <c r="L42" s="158"/>
      <c r="M42" s="157"/>
      <c r="N42" s="158"/>
      <c r="O42" s="159"/>
      <c r="P42" s="160"/>
      <c r="Q42" s="158"/>
      <c r="R42" s="158"/>
      <c r="S42" s="136"/>
      <c r="T42" s="136"/>
      <c r="U42" s="136"/>
      <c r="V42" s="136"/>
      <c r="W42" s="136"/>
      <c r="X42" s="136"/>
      <c r="Y42" s="136"/>
      <c r="Z42" s="136"/>
      <c r="AA42" s="136"/>
    </row>
    <row r="43" spans="1:27" x14ac:dyDescent="0.25">
      <c r="A43" s="154" t="s">
        <v>33</v>
      </c>
      <c r="B43" s="175">
        <f t="shared" si="2"/>
        <v>492</v>
      </c>
      <c r="C43" s="176"/>
      <c r="D43" s="162"/>
      <c r="E43" s="177"/>
      <c r="F43" s="164"/>
      <c r="G43" s="160"/>
      <c r="H43" s="158"/>
      <c r="I43" s="156"/>
      <c r="J43" s="160"/>
      <c r="K43" s="158"/>
      <c r="L43" s="158"/>
      <c r="M43" s="157"/>
      <c r="N43" s="158"/>
      <c r="O43" s="159"/>
      <c r="P43" s="160"/>
      <c r="Q43" s="158"/>
      <c r="R43" s="158"/>
      <c r="S43" s="136"/>
      <c r="T43" s="136"/>
      <c r="U43" s="136"/>
      <c r="V43" s="136"/>
      <c r="W43" s="136"/>
      <c r="X43" s="136"/>
      <c r="Y43" s="136"/>
      <c r="Z43" s="136"/>
      <c r="AA43" s="136"/>
    </row>
    <row r="44" spans="1:27" x14ac:dyDescent="0.25">
      <c r="A44" s="154"/>
      <c r="B44" s="175">
        <f t="shared" si="2"/>
        <v>493</v>
      </c>
      <c r="C44" s="176"/>
      <c r="D44" s="162"/>
      <c r="E44" s="177"/>
      <c r="F44" s="164"/>
      <c r="G44" s="160"/>
      <c r="H44" s="158"/>
      <c r="I44" s="156"/>
      <c r="J44" s="160"/>
      <c r="K44" s="158"/>
      <c r="L44" s="158"/>
      <c r="M44" s="157"/>
      <c r="N44" s="158"/>
      <c r="O44" s="159"/>
      <c r="P44" s="160"/>
      <c r="Q44" s="158"/>
      <c r="R44" s="158"/>
      <c r="S44" s="136"/>
      <c r="T44" s="136"/>
      <c r="U44" s="136"/>
      <c r="V44" s="136"/>
      <c r="W44" s="136"/>
      <c r="X44" s="136"/>
      <c r="Y44" s="136"/>
      <c r="Z44" s="136"/>
      <c r="AA44" s="136"/>
    </row>
    <row r="45" spans="1:27" x14ac:dyDescent="0.25">
      <c r="A45" s="154" t="s">
        <v>34</v>
      </c>
      <c r="B45" s="175">
        <f t="shared" si="2"/>
        <v>494</v>
      </c>
      <c r="C45" s="176"/>
      <c r="D45" s="162"/>
      <c r="E45" s="177"/>
      <c r="F45" s="164"/>
      <c r="G45" s="160"/>
      <c r="H45" s="158"/>
      <c r="I45" s="156"/>
      <c r="J45" s="160"/>
      <c r="K45" s="158"/>
      <c r="L45" s="158"/>
      <c r="M45" s="157"/>
      <c r="N45" s="158"/>
      <c r="O45" s="159"/>
      <c r="P45" s="160"/>
      <c r="Q45" s="158"/>
      <c r="R45" s="158"/>
      <c r="S45" s="136"/>
      <c r="T45" s="136"/>
      <c r="U45" s="136"/>
      <c r="V45" s="136"/>
      <c r="W45" s="136"/>
      <c r="X45" s="136"/>
      <c r="Y45" s="136"/>
      <c r="Z45" s="136"/>
      <c r="AA45" s="136"/>
    </row>
    <row r="46" spans="1:27" x14ac:dyDescent="0.25">
      <c r="A46" s="154" t="s">
        <v>35</v>
      </c>
      <c r="B46" s="175">
        <f t="shared" si="2"/>
        <v>495</v>
      </c>
      <c r="C46" s="176"/>
      <c r="D46" s="162"/>
      <c r="E46" s="177"/>
      <c r="F46" s="164"/>
      <c r="G46" s="160"/>
      <c r="H46" s="158"/>
      <c r="I46" s="156"/>
      <c r="J46" s="160"/>
      <c r="K46" s="158"/>
      <c r="L46" s="158"/>
      <c r="M46" s="157"/>
      <c r="N46" s="158"/>
      <c r="O46" s="159"/>
      <c r="P46" s="160"/>
      <c r="Q46" s="158"/>
      <c r="R46" s="158"/>
      <c r="S46" s="136"/>
      <c r="T46" s="136"/>
      <c r="U46" s="136"/>
      <c r="V46" s="136"/>
      <c r="W46" s="136"/>
      <c r="X46" s="136"/>
      <c r="Y46" s="136"/>
      <c r="Z46" s="136"/>
      <c r="AA46" s="136"/>
    </row>
    <row r="47" spans="1:27" x14ac:dyDescent="0.25">
      <c r="A47" s="254"/>
      <c r="B47" s="255"/>
      <c r="C47" s="178">
        <f>SUM(C26:C46)</f>
        <v>0</v>
      </c>
      <c r="D47" s="178">
        <f t="shared" ref="D47:R47" si="3">SUM(D26:D46)</f>
        <v>0</v>
      </c>
      <c r="E47" s="178">
        <f t="shared" si="3"/>
        <v>-18938</v>
      </c>
      <c r="F47" s="178">
        <f t="shared" si="3"/>
        <v>-4800</v>
      </c>
      <c r="G47" s="180">
        <f t="shared" si="3"/>
        <v>-380</v>
      </c>
      <c r="H47" s="180">
        <f t="shared" si="3"/>
        <v>0</v>
      </c>
      <c r="I47" s="179">
        <f t="shared" si="3"/>
        <v>10000</v>
      </c>
      <c r="J47" s="180">
        <f t="shared" si="3"/>
        <v>8938</v>
      </c>
      <c r="K47" s="180">
        <f t="shared" si="3"/>
        <v>4800</v>
      </c>
      <c r="L47" s="180">
        <f t="shared" si="3"/>
        <v>0</v>
      </c>
      <c r="M47" s="180">
        <f t="shared" si="3"/>
        <v>0</v>
      </c>
      <c r="N47" s="180">
        <f t="shared" si="3"/>
        <v>0</v>
      </c>
      <c r="O47" s="180">
        <f t="shared" si="3"/>
        <v>0</v>
      </c>
      <c r="P47" s="180">
        <f t="shared" si="3"/>
        <v>0</v>
      </c>
      <c r="Q47" s="180">
        <f t="shared" si="3"/>
        <v>380</v>
      </c>
      <c r="R47" s="180">
        <f t="shared" si="3"/>
        <v>0</v>
      </c>
      <c r="S47" s="136"/>
      <c r="T47" s="136"/>
      <c r="U47" s="136"/>
      <c r="V47" s="136"/>
      <c r="W47" s="136"/>
      <c r="X47" s="136"/>
      <c r="Y47" s="136"/>
      <c r="Z47" s="136"/>
      <c r="AA47" s="136"/>
    </row>
    <row r="48" spans="1:27" x14ac:dyDescent="0.25">
      <c r="A48" s="181" t="s">
        <v>36</v>
      </c>
      <c r="B48" s="182">
        <v>920</v>
      </c>
      <c r="C48" s="183"/>
      <c r="D48" s="184"/>
      <c r="E48" s="184"/>
      <c r="F48" s="185"/>
      <c r="G48" s="187"/>
      <c r="H48" s="188"/>
      <c r="I48" s="206"/>
      <c r="J48" s="188"/>
      <c r="K48" s="188"/>
      <c r="L48" s="188"/>
      <c r="M48" s="187"/>
      <c r="N48" s="188"/>
      <c r="O48" s="188"/>
      <c r="P48" s="186"/>
      <c r="Q48" s="188"/>
      <c r="R48" s="188"/>
      <c r="S48" s="136"/>
      <c r="T48" s="136"/>
      <c r="U48" s="136"/>
      <c r="V48" s="136"/>
      <c r="W48" s="136"/>
      <c r="X48" s="136"/>
      <c r="Y48" s="136"/>
      <c r="Z48" s="136"/>
      <c r="AA48" s="136"/>
    </row>
    <row r="49" spans="1:27" x14ac:dyDescent="0.25">
      <c r="A49" s="24" t="s">
        <v>91</v>
      </c>
      <c r="B49" s="189">
        <f>B48+1</f>
        <v>921</v>
      </c>
      <c r="C49" s="161"/>
      <c r="D49" s="177"/>
      <c r="E49" s="177">
        <v>420</v>
      </c>
      <c r="F49" s="162"/>
      <c r="G49" s="157"/>
      <c r="H49" s="158"/>
      <c r="I49" s="156"/>
      <c r="J49" s="158"/>
      <c r="K49" s="158"/>
      <c r="L49" s="158"/>
      <c r="M49" s="157"/>
      <c r="N49" s="158"/>
      <c r="O49" s="159"/>
      <c r="P49" s="160"/>
      <c r="Q49" s="158"/>
      <c r="R49" s="158"/>
      <c r="S49" s="136"/>
      <c r="T49" s="136"/>
      <c r="U49" s="136"/>
      <c r="V49" s="136"/>
      <c r="W49" s="136"/>
      <c r="X49" s="136"/>
      <c r="Y49" s="136"/>
      <c r="Z49" s="136"/>
      <c r="AA49" s="136"/>
    </row>
    <row r="50" spans="1:27" x14ac:dyDescent="0.25">
      <c r="A50" s="24" t="s">
        <v>110</v>
      </c>
      <c r="B50" s="189">
        <f t="shared" ref="B50:B67" si="4">B49+1</f>
        <v>922</v>
      </c>
      <c r="C50" s="161">
        <v>750</v>
      </c>
      <c r="D50" s="177"/>
      <c r="E50" s="177"/>
      <c r="F50" s="162"/>
      <c r="G50" s="157"/>
      <c r="H50" s="158"/>
      <c r="I50" s="156"/>
      <c r="J50" s="158"/>
      <c r="K50" s="158"/>
      <c r="L50" s="158"/>
      <c r="M50" s="157"/>
      <c r="N50" s="158"/>
      <c r="O50" s="159"/>
      <c r="P50" s="160"/>
      <c r="Q50" s="158"/>
      <c r="R50" s="158"/>
      <c r="S50" s="136"/>
      <c r="T50" s="136"/>
      <c r="U50" s="136"/>
      <c r="V50" s="136"/>
      <c r="W50" s="136"/>
      <c r="X50" s="136"/>
      <c r="Y50" s="136"/>
      <c r="Z50" s="136"/>
      <c r="AA50" s="136"/>
    </row>
    <row r="51" spans="1:27" x14ac:dyDescent="0.25">
      <c r="A51" s="24" t="s">
        <v>111</v>
      </c>
      <c r="B51" s="189">
        <f t="shared" si="4"/>
        <v>923</v>
      </c>
      <c r="C51" s="161">
        <v>750</v>
      </c>
      <c r="D51" s="177"/>
      <c r="E51" s="177"/>
      <c r="F51" s="162"/>
      <c r="G51" s="157"/>
      <c r="H51" s="158"/>
      <c r="I51" s="156"/>
      <c r="J51" s="158"/>
      <c r="K51" s="158"/>
      <c r="L51" s="158"/>
      <c r="M51" s="157"/>
      <c r="N51" s="158"/>
      <c r="O51" s="159"/>
      <c r="P51" s="160"/>
      <c r="Q51" s="158"/>
      <c r="R51" s="158"/>
      <c r="S51" s="136"/>
      <c r="T51" s="136"/>
      <c r="U51" s="136"/>
      <c r="V51" s="136"/>
      <c r="W51" s="136"/>
      <c r="X51" s="136"/>
      <c r="Y51" s="136"/>
      <c r="Z51" s="136"/>
      <c r="AA51" s="136"/>
    </row>
    <row r="52" spans="1:27" x14ac:dyDescent="0.25">
      <c r="A52" s="154" t="s">
        <v>112</v>
      </c>
      <c r="B52" s="189">
        <f t="shared" si="4"/>
        <v>924</v>
      </c>
      <c r="C52" s="161">
        <v>940</v>
      </c>
      <c r="D52" s="190"/>
      <c r="E52" s="190"/>
      <c r="F52" s="164"/>
      <c r="G52" s="192"/>
      <c r="H52" s="159"/>
      <c r="I52" s="194"/>
      <c r="J52" s="159"/>
      <c r="K52" s="159"/>
      <c r="L52" s="159"/>
      <c r="M52" s="192"/>
      <c r="N52" s="193"/>
      <c r="O52" s="159"/>
      <c r="P52" s="194"/>
      <c r="Q52" s="159"/>
      <c r="R52" s="159"/>
      <c r="S52" s="136"/>
      <c r="T52" s="136"/>
      <c r="U52" s="136"/>
      <c r="V52" s="136"/>
      <c r="W52" s="136"/>
      <c r="X52" s="136"/>
      <c r="Y52" s="136"/>
      <c r="Z52" s="136"/>
      <c r="AA52" s="136"/>
    </row>
    <row r="53" spans="1:27" x14ac:dyDescent="0.25">
      <c r="A53" s="154" t="s">
        <v>113</v>
      </c>
      <c r="B53" s="189">
        <f t="shared" si="4"/>
        <v>925</v>
      </c>
      <c r="C53" s="161"/>
      <c r="D53" s="190"/>
      <c r="E53" s="190"/>
      <c r="F53" s="164"/>
      <c r="G53" s="192"/>
      <c r="H53" s="159"/>
      <c r="I53" s="194">
        <v>1280</v>
      </c>
      <c r="J53" s="159"/>
      <c r="K53" s="159"/>
      <c r="L53" s="159"/>
      <c r="M53" s="192"/>
      <c r="N53" s="193"/>
      <c r="O53" s="159"/>
      <c r="P53" s="194"/>
      <c r="Q53" s="159"/>
      <c r="R53" s="159"/>
      <c r="S53" s="136"/>
      <c r="T53" s="136"/>
      <c r="U53" s="136"/>
      <c r="V53" s="136"/>
      <c r="W53" s="136"/>
      <c r="X53" s="136"/>
      <c r="Y53" s="136"/>
      <c r="Z53" s="136"/>
      <c r="AA53" s="136"/>
    </row>
    <row r="54" spans="1:27" x14ac:dyDescent="0.25">
      <c r="A54" s="154" t="s">
        <v>114</v>
      </c>
      <c r="B54" s="189">
        <f t="shared" si="4"/>
        <v>926</v>
      </c>
      <c r="C54" s="161"/>
      <c r="D54" s="190"/>
      <c r="E54" s="190"/>
      <c r="F54" s="164"/>
      <c r="G54" s="192"/>
      <c r="H54" s="159"/>
      <c r="I54" s="194">
        <v>67.22</v>
      </c>
      <c r="J54" s="159"/>
      <c r="K54" s="159"/>
      <c r="L54" s="159"/>
      <c r="M54" s="192"/>
      <c r="N54" s="193"/>
      <c r="O54" s="159"/>
      <c r="P54" s="194"/>
      <c r="Q54" s="159"/>
      <c r="R54" s="159"/>
      <c r="S54" s="136"/>
      <c r="T54" s="136"/>
      <c r="U54" s="136"/>
      <c r="V54" s="136"/>
      <c r="W54" s="136"/>
      <c r="X54" s="136"/>
      <c r="Y54" s="136"/>
      <c r="Z54" s="136"/>
      <c r="AA54" s="136"/>
    </row>
    <row r="55" spans="1:27" x14ac:dyDescent="0.25">
      <c r="A55" s="154" t="s">
        <v>114</v>
      </c>
      <c r="B55" s="189">
        <f t="shared" si="4"/>
        <v>927</v>
      </c>
      <c r="C55" s="161"/>
      <c r="D55" s="190"/>
      <c r="E55" s="190"/>
      <c r="F55" s="164"/>
      <c r="G55" s="192"/>
      <c r="H55" s="159"/>
      <c r="I55" s="194"/>
      <c r="J55" s="159">
        <v>130.11000000000001</v>
      </c>
      <c r="K55" s="159"/>
      <c r="L55" s="159"/>
      <c r="M55" s="192"/>
      <c r="N55" s="193"/>
      <c r="O55" s="159"/>
      <c r="P55" s="194"/>
      <c r="Q55" s="159"/>
      <c r="R55" s="159"/>
      <c r="S55" s="136"/>
      <c r="T55" s="136"/>
      <c r="U55" s="136"/>
      <c r="V55" s="136"/>
      <c r="W55" s="136"/>
      <c r="X55" s="136"/>
      <c r="Y55" s="136"/>
      <c r="Z55" s="136"/>
      <c r="AA55" s="136"/>
    </row>
    <row r="56" spans="1:27" x14ac:dyDescent="0.25">
      <c r="A56" s="154" t="s">
        <v>115</v>
      </c>
      <c r="B56" s="189">
        <f t="shared" si="4"/>
        <v>928</v>
      </c>
      <c r="C56" s="161">
        <v>300</v>
      </c>
      <c r="D56" s="190"/>
      <c r="E56" s="190"/>
      <c r="F56" s="164"/>
      <c r="G56" s="192"/>
      <c r="H56" s="159"/>
      <c r="I56" s="194"/>
      <c r="J56" s="159"/>
      <c r="K56" s="159"/>
      <c r="L56" s="159"/>
      <c r="M56" s="192"/>
      <c r="N56" s="193"/>
      <c r="O56" s="159"/>
      <c r="P56" s="194"/>
      <c r="Q56" s="159"/>
      <c r="R56" s="159"/>
      <c r="S56" s="136"/>
      <c r="T56" s="136"/>
      <c r="U56" s="136"/>
      <c r="V56" s="136"/>
      <c r="W56" s="136"/>
      <c r="X56" s="136"/>
      <c r="Y56" s="136"/>
      <c r="Z56" s="136"/>
      <c r="AA56" s="136"/>
    </row>
    <row r="57" spans="1:27" x14ac:dyDescent="0.25">
      <c r="A57" s="154" t="s">
        <v>116</v>
      </c>
      <c r="B57" s="189">
        <f t="shared" si="4"/>
        <v>929</v>
      </c>
      <c r="C57" s="161">
        <v>200</v>
      </c>
      <c r="D57" s="190"/>
      <c r="E57" s="190"/>
      <c r="F57" s="164"/>
      <c r="G57" s="192"/>
      <c r="H57" s="159"/>
      <c r="I57" s="194"/>
      <c r="J57" s="159"/>
      <c r="K57" s="159"/>
      <c r="L57" s="159"/>
      <c r="M57" s="192"/>
      <c r="N57" s="193"/>
      <c r="O57" s="159"/>
      <c r="P57" s="194"/>
      <c r="Q57" s="159"/>
      <c r="R57" s="159"/>
      <c r="S57" s="136"/>
      <c r="T57" s="136"/>
      <c r="U57" s="136"/>
      <c r="V57" s="136"/>
      <c r="W57" s="136"/>
      <c r="X57" s="136"/>
      <c r="Y57" s="136"/>
      <c r="Z57" s="136"/>
      <c r="AA57" s="136"/>
    </row>
    <row r="58" spans="1:27" x14ac:dyDescent="0.25">
      <c r="A58" s="24"/>
      <c r="B58" s="189">
        <f t="shared" si="4"/>
        <v>930</v>
      </c>
      <c r="C58" s="161"/>
      <c r="D58" s="190"/>
      <c r="E58" s="190"/>
      <c r="F58" s="164"/>
      <c r="G58" s="192"/>
      <c r="H58" s="159"/>
      <c r="I58" s="194"/>
      <c r="J58" s="159"/>
      <c r="K58" s="159"/>
      <c r="L58" s="159"/>
      <c r="M58" s="192"/>
      <c r="N58" s="193"/>
      <c r="O58" s="159"/>
      <c r="P58" s="194"/>
      <c r="Q58" s="159"/>
      <c r="R58" s="159"/>
      <c r="S58" s="136"/>
      <c r="T58" s="136"/>
      <c r="U58" s="136"/>
      <c r="V58" s="136"/>
      <c r="W58" s="136"/>
      <c r="X58" s="136"/>
      <c r="Y58" s="136"/>
      <c r="Z58" s="136"/>
      <c r="AA58" s="136"/>
    </row>
    <row r="59" spans="1:27" x14ac:dyDescent="0.25">
      <c r="A59" s="154"/>
      <c r="B59" s="189">
        <f t="shared" si="4"/>
        <v>931</v>
      </c>
      <c r="C59" s="161"/>
      <c r="D59" s="190"/>
      <c r="E59" s="190"/>
      <c r="F59" s="164"/>
      <c r="G59" s="192"/>
      <c r="H59" s="159"/>
      <c r="I59" s="194"/>
      <c r="J59" s="159"/>
      <c r="K59" s="159"/>
      <c r="L59" s="159"/>
      <c r="M59" s="192"/>
      <c r="N59" s="193"/>
      <c r="O59" s="159"/>
      <c r="P59" s="194"/>
      <c r="Q59" s="159"/>
      <c r="R59" s="159"/>
      <c r="S59" s="136"/>
      <c r="T59" s="136"/>
      <c r="U59" s="136"/>
      <c r="V59" s="136"/>
      <c r="W59" s="136"/>
      <c r="X59" s="136"/>
      <c r="Y59" s="136"/>
      <c r="Z59" s="136"/>
      <c r="AA59" s="136"/>
    </row>
    <row r="60" spans="1:27" x14ac:dyDescent="0.25">
      <c r="A60" s="154"/>
      <c r="B60" s="189">
        <f t="shared" si="4"/>
        <v>932</v>
      </c>
      <c r="C60" s="161"/>
      <c r="D60" s="190"/>
      <c r="E60" s="190"/>
      <c r="F60" s="164"/>
      <c r="G60" s="192"/>
      <c r="H60" s="159"/>
      <c r="I60" s="194"/>
      <c r="J60" s="159"/>
      <c r="K60" s="159"/>
      <c r="L60" s="159"/>
      <c r="M60" s="192"/>
      <c r="N60" s="159"/>
      <c r="O60" s="159"/>
      <c r="P60" s="191"/>
      <c r="Q60" s="159"/>
      <c r="R60" s="159"/>
      <c r="S60" s="136"/>
      <c r="T60" s="136"/>
      <c r="U60" s="136"/>
      <c r="V60" s="136"/>
      <c r="W60" s="136"/>
      <c r="X60" s="136"/>
      <c r="Y60" s="136"/>
      <c r="Z60" s="136"/>
      <c r="AA60" s="136"/>
    </row>
    <row r="61" spans="1:27" x14ac:dyDescent="0.25">
      <c r="A61" s="154"/>
      <c r="B61" s="189">
        <f t="shared" si="4"/>
        <v>933</v>
      </c>
      <c r="C61" s="161"/>
      <c r="D61" s="190"/>
      <c r="E61" s="190"/>
      <c r="F61" s="164"/>
      <c r="G61" s="192"/>
      <c r="H61" s="159"/>
      <c r="I61" s="194"/>
      <c r="J61" s="159"/>
      <c r="K61" s="159"/>
      <c r="L61" s="159"/>
      <c r="M61" s="192"/>
      <c r="N61" s="159"/>
      <c r="O61" s="159"/>
      <c r="P61" s="191"/>
      <c r="Q61" s="159"/>
      <c r="R61" s="159"/>
      <c r="S61" s="136"/>
      <c r="T61" s="136"/>
      <c r="U61" s="136"/>
      <c r="V61" s="136"/>
      <c r="W61" s="136"/>
      <c r="X61" s="136"/>
      <c r="Y61" s="136"/>
      <c r="Z61" s="136"/>
      <c r="AA61" s="136"/>
    </row>
    <row r="62" spans="1:27" x14ac:dyDescent="0.25">
      <c r="A62" s="154"/>
      <c r="B62" s="189">
        <f t="shared" si="4"/>
        <v>934</v>
      </c>
      <c r="C62" s="161"/>
      <c r="D62" s="190"/>
      <c r="E62" s="190"/>
      <c r="F62" s="164"/>
      <c r="G62" s="192"/>
      <c r="H62" s="159"/>
      <c r="I62" s="194"/>
      <c r="J62" s="159"/>
      <c r="K62" s="159"/>
      <c r="L62" s="159"/>
      <c r="M62" s="192"/>
      <c r="N62" s="159"/>
      <c r="O62" s="159"/>
      <c r="P62" s="191"/>
      <c r="Q62" s="159"/>
      <c r="R62" s="159"/>
      <c r="S62" s="136"/>
      <c r="T62" s="136"/>
      <c r="U62" s="136"/>
      <c r="V62" s="136"/>
      <c r="W62" s="136"/>
      <c r="X62" s="136"/>
      <c r="Y62" s="136"/>
      <c r="Z62" s="136"/>
      <c r="AA62" s="136"/>
    </row>
    <row r="63" spans="1:27" x14ac:dyDescent="0.25">
      <c r="A63" s="154"/>
      <c r="B63" s="189">
        <f t="shared" si="4"/>
        <v>935</v>
      </c>
      <c r="C63" s="161"/>
      <c r="D63" s="190"/>
      <c r="E63" s="190"/>
      <c r="F63" s="164"/>
      <c r="G63" s="192"/>
      <c r="H63" s="159"/>
      <c r="I63" s="194"/>
      <c r="J63" s="159"/>
      <c r="K63" s="159"/>
      <c r="L63" s="159"/>
      <c r="M63" s="192"/>
      <c r="N63" s="159"/>
      <c r="O63" s="159"/>
      <c r="P63" s="191"/>
      <c r="Q63" s="159"/>
      <c r="R63" s="159"/>
      <c r="S63" s="136"/>
      <c r="T63" s="136"/>
      <c r="U63" s="136"/>
      <c r="V63" s="136"/>
      <c r="W63" s="136"/>
      <c r="X63" s="136"/>
      <c r="Y63" s="136"/>
      <c r="Z63" s="136"/>
      <c r="AA63" s="136"/>
    </row>
    <row r="64" spans="1:27" x14ac:dyDescent="0.25">
      <c r="A64" s="154"/>
      <c r="B64" s="189">
        <f t="shared" si="4"/>
        <v>936</v>
      </c>
      <c r="C64" s="161"/>
      <c r="D64" s="190"/>
      <c r="E64" s="190"/>
      <c r="F64" s="164"/>
      <c r="G64" s="192"/>
      <c r="H64" s="159"/>
      <c r="I64" s="194"/>
      <c r="J64" s="159"/>
      <c r="K64" s="159"/>
      <c r="L64" s="159"/>
      <c r="M64" s="192"/>
      <c r="N64" s="159"/>
      <c r="O64" s="159"/>
      <c r="P64" s="191"/>
      <c r="Q64" s="159"/>
      <c r="R64" s="159"/>
      <c r="S64" s="136"/>
      <c r="T64" s="136"/>
      <c r="U64" s="136"/>
      <c r="V64" s="136"/>
      <c r="W64" s="136"/>
      <c r="X64" s="136"/>
      <c r="Y64" s="136"/>
      <c r="Z64" s="136"/>
      <c r="AA64" s="136"/>
    </row>
    <row r="65" spans="1:27" x14ac:dyDescent="0.25">
      <c r="A65" s="154"/>
      <c r="B65" s="189">
        <f t="shared" si="4"/>
        <v>937</v>
      </c>
      <c r="C65" s="161"/>
      <c r="D65" s="190"/>
      <c r="E65" s="190"/>
      <c r="F65" s="164"/>
      <c r="G65" s="192"/>
      <c r="H65" s="159"/>
      <c r="I65" s="194"/>
      <c r="J65" s="159"/>
      <c r="K65" s="159"/>
      <c r="L65" s="159"/>
      <c r="M65" s="192"/>
      <c r="N65" s="159"/>
      <c r="O65" s="159"/>
      <c r="P65" s="191"/>
      <c r="Q65" s="159"/>
      <c r="R65" s="159"/>
      <c r="S65" s="136"/>
      <c r="T65" s="136"/>
      <c r="U65" s="136"/>
      <c r="V65" s="136"/>
      <c r="W65" s="136"/>
      <c r="X65" s="136"/>
      <c r="Y65" s="136"/>
      <c r="Z65" s="136"/>
      <c r="AA65" s="136"/>
    </row>
    <row r="66" spans="1:27" x14ac:dyDescent="0.25">
      <c r="A66" s="24" t="s">
        <v>38</v>
      </c>
      <c r="B66" s="189">
        <f t="shared" si="4"/>
        <v>938</v>
      </c>
      <c r="C66" s="161"/>
      <c r="D66" s="190"/>
      <c r="E66" s="190"/>
      <c r="F66" s="164"/>
      <c r="G66" s="192"/>
      <c r="H66" s="159"/>
      <c r="I66" s="194"/>
      <c r="J66" s="159"/>
      <c r="K66" s="159"/>
      <c r="L66" s="159"/>
      <c r="M66" s="192"/>
      <c r="N66" s="159"/>
      <c r="O66" s="159"/>
      <c r="P66" s="191"/>
      <c r="Q66" s="159"/>
      <c r="R66" s="159"/>
      <c r="S66" s="136"/>
      <c r="T66" s="136"/>
      <c r="U66" s="136"/>
      <c r="V66" s="136"/>
      <c r="W66" s="136"/>
      <c r="X66" s="136"/>
      <c r="Y66" s="136"/>
      <c r="Z66" s="136"/>
      <c r="AA66" s="136"/>
    </row>
    <row r="67" spans="1:27" ht="15.75" thickBot="1" x14ac:dyDescent="0.3">
      <c r="A67" s="24" t="s">
        <v>39</v>
      </c>
      <c r="B67" s="189">
        <f t="shared" si="4"/>
        <v>939</v>
      </c>
      <c r="C67" s="161"/>
      <c r="D67" s="190"/>
      <c r="E67" s="190"/>
      <c r="F67" s="164"/>
      <c r="G67" s="192"/>
      <c r="H67" s="159"/>
      <c r="I67" s="194"/>
      <c r="J67" s="159"/>
      <c r="K67" s="159"/>
      <c r="L67" s="159"/>
      <c r="M67" s="192"/>
      <c r="N67" s="159"/>
      <c r="O67" s="165"/>
      <c r="P67" s="191"/>
      <c r="Q67" s="159"/>
      <c r="R67" s="159"/>
      <c r="S67" s="136"/>
      <c r="T67" s="136"/>
      <c r="U67" s="136"/>
      <c r="V67" s="136"/>
      <c r="W67" s="136"/>
      <c r="X67" s="136"/>
      <c r="Y67" s="136"/>
      <c r="Z67" s="136"/>
      <c r="AA67" s="136"/>
    </row>
    <row r="68" spans="1:27" ht="15.75" thickBot="1" x14ac:dyDescent="0.3">
      <c r="A68" s="279" t="s">
        <v>40</v>
      </c>
      <c r="B68" s="280"/>
      <c r="C68" s="195">
        <f t="shared" ref="C68:R68" si="5">SUM(C48:C67)</f>
        <v>2940</v>
      </c>
      <c r="D68" s="195">
        <f t="shared" si="5"/>
        <v>0</v>
      </c>
      <c r="E68" s="195">
        <f t="shared" si="5"/>
        <v>420</v>
      </c>
      <c r="F68" s="195">
        <f t="shared" si="5"/>
        <v>0</v>
      </c>
      <c r="G68" s="197">
        <f t="shared" si="5"/>
        <v>0</v>
      </c>
      <c r="H68" s="197">
        <f t="shared" si="5"/>
        <v>0</v>
      </c>
      <c r="I68" s="196">
        <f t="shared" si="5"/>
        <v>1347.22</v>
      </c>
      <c r="J68" s="197">
        <f t="shared" si="5"/>
        <v>130.11000000000001</v>
      </c>
      <c r="K68" s="197">
        <f t="shared" si="5"/>
        <v>0</v>
      </c>
      <c r="L68" s="197">
        <f t="shared" si="5"/>
        <v>0</v>
      </c>
      <c r="M68" s="197">
        <f t="shared" si="5"/>
        <v>0</v>
      </c>
      <c r="N68" s="197">
        <f t="shared" si="5"/>
        <v>0</v>
      </c>
      <c r="O68" s="197">
        <f t="shared" si="5"/>
        <v>0</v>
      </c>
      <c r="P68" s="197">
        <f t="shared" si="5"/>
        <v>0</v>
      </c>
      <c r="Q68" s="197">
        <f t="shared" si="5"/>
        <v>0</v>
      </c>
      <c r="R68" s="197">
        <f t="shared" si="5"/>
        <v>0</v>
      </c>
      <c r="S68" s="198"/>
      <c r="T68" s="198"/>
      <c r="U68" s="198"/>
      <c r="V68" s="198"/>
      <c r="W68" s="198"/>
      <c r="X68" s="198"/>
      <c r="Y68" s="198"/>
      <c r="Z68" s="198"/>
      <c r="AA68" s="198"/>
    </row>
    <row r="69" spans="1:27" ht="15.75" thickBot="1" x14ac:dyDescent="0.3">
      <c r="A69" s="277" t="s">
        <v>41</v>
      </c>
      <c r="B69" s="281"/>
      <c r="C69" s="208">
        <f t="shared" ref="C69:R69" si="6">C25+C47-C68</f>
        <v>-786</v>
      </c>
      <c r="D69" s="208">
        <f t="shared" si="6"/>
        <v>4577</v>
      </c>
      <c r="E69" s="208">
        <f t="shared" si="6"/>
        <v>0</v>
      </c>
      <c r="F69" s="208">
        <f t="shared" si="6"/>
        <v>295</v>
      </c>
      <c r="G69" s="153">
        <f t="shared" si="6"/>
        <v>-7.3879999999995789</v>
      </c>
      <c r="H69" s="153">
        <f t="shared" si="6"/>
        <v>0</v>
      </c>
      <c r="I69" s="151">
        <f t="shared" si="6"/>
        <v>3410.8500000000158</v>
      </c>
      <c r="J69" s="153">
        <f t="shared" si="6"/>
        <v>36232.219999999812</v>
      </c>
      <c r="K69" s="153">
        <f t="shared" si="6"/>
        <v>18992.330000000016</v>
      </c>
      <c r="L69" s="153">
        <f t="shared" si="6"/>
        <v>40812</v>
      </c>
      <c r="M69" s="153">
        <f t="shared" si="6"/>
        <v>20572.950000000012</v>
      </c>
      <c r="N69" s="153">
        <f t="shared" si="6"/>
        <v>273812.39</v>
      </c>
      <c r="O69" s="153">
        <f t="shared" si="6"/>
        <v>0.59999999997671694</v>
      </c>
      <c r="P69" s="153">
        <f t="shared" si="6"/>
        <v>0</v>
      </c>
      <c r="Q69" s="153">
        <f t="shared" si="6"/>
        <v>19409.368999999999</v>
      </c>
      <c r="R69" s="153">
        <f t="shared" si="6"/>
        <v>500.72999999999593</v>
      </c>
      <c r="S69" s="198"/>
      <c r="T69" s="198"/>
      <c r="U69" s="198"/>
      <c r="V69" s="198"/>
      <c r="W69" s="198"/>
      <c r="X69" s="198"/>
      <c r="Y69" s="198"/>
      <c r="Z69" s="198"/>
      <c r="AA69" s="198"/>
    </row>
    <row r="70" spans="1:27" x14ac:dyDescent="0.25">
      <c r="A70" s="198"/>
      <c r="B70" s="198"/>
      <c r="C70" s="198"/>
      <c r="D70" s="198"/>
      <c r="E70" s="198"/>
      <c r="F70" s="198"/>
      <c r="G70" s="202"/>
      <c r="H70" s="202"/>
      <c r="I70" s="202"/>
      <c r="J70" s="202"/>
      <c r="K70" s="202"/>
      <c r="L70" s="202"/>
      <c r="M70" s="202"/>
      <c r="N70" s="202"/>
      <c r="O70" s="202"/>
      <c r="P70" s="202"/>
      <c r="Q70" s="202"/>
      <c r="R70" s="202"/>
    </row>
    <row r="72" spans="1:27" ht="24.75" x14ac:dyDescent="0.5">
      <c r="A72" s="203"/>
      <c r="B72" s="198"/>
      <c r="C72" s="198"/>
      <c r="D72" s="198"/>
      <c r="E72" s="198"/>
      <c r="F72" s="198"/>
      <c r="G72" s="202"/>
      <c r="H72" s="202"/>
      <c r="I72" s="202"/>
      <c r="J72" s="202"/>
      <c r="K72" s="202"/>
      <c r="L72" s="202"/>
      <c r="M72" s="202"/>
      <c r="N72" s="202"/>
      <c r="O72" s="258"/>
      <c r="P72" s="258"/>
      <c r="Q72" s="258"/>
      <c r="R72" s="258"/>
    </row>
    <row r="73" spans="1:27" ht="24.75" x14ac:dyDescent="0.5">
      <c r="A73" s="203" t="s">
        <v>42</v>
      </c>
      <c r="B73" s="198"/>
      <c r="C73" s="198"/>
      <c r="D73" s="198"/>
      <c r="E73" s="198"/>
      <c r="F73" s="198"/>
      <c r="G73" s="202"/>
      <c r="H73" s="202"/>
      <c r="I73" s="202"/>
      <c r="J73" s="202"/>
      <c r="K73" s="202"/>
      <c r="L73" s="202"/>
      <c r="M73" s="202"/>
      <c r="N73" s="202"/>
      <c r="O73" s="258"/>
      <c r="P73" s="258"/>
      <c r="Q73" s="258"/>
      <c r="R73" s="258"/>
    </row>
    <row r="75" spans="1:27" x14ac:dyDescent="0.25">
      <c r="A75" s="198"/>
      <c r="B75" s="198"/>
      <c r="C75" s="198"/>
      <c r="D75" s="198"/>
      <c r="E75" s="198"/>
      <c r="F75" s="198"/>
      <c r="G75" s="202"/>
      <c r="H75" s="202"/>
      <c r="I75" s="202"/>
      <c r="J75" s="202"/>
      <c r="K75" s="202"/>
      <c r="L75" s="202"/>
      <c r="M75" s="202"/>
      <c r="N75" s="202"/>
      <c r="O75" s="202"/>
      <c r="P75" s="202"/>
      <c r="Q75" s="202"/>
      <c r="R75" s="202"/>
    </row>
    <row r="245" spans="4:4" x14ac:dyDescent="0.25">
      <c r="D245" s="204" t="s">
        <v>43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A243"/>
  <sheetViews>
    <sheetView rightToLeft="1" workbookViewId="0">
      <selection activeCell="A13" sqref="A13"/>
    </sheetView>
  </sheetViews>
  <sheetFormatPr defaultRowHeight="15" x14ac:dyDescent="0.25"/>
  <cols>
    <col min="1" max="1" width="48.140625" customWidth="1"/>
    <col min="2" max="2" width="5.7109375" customWidth="1"/>
    <col min="4" max="4" width="8.42578125" customWidth="1"/>
    <col min="7" max="8" width="9" style="102"/>
    <col min="9" max="9" width="9.5703125" style="102" customWidth="1"/>
    <col min="10" max="10" width="9.85546875" style="102" bestFit="1" customWidth="1"/>
    <col min="11" max="11" width="9.7109375" style="102" customWidth="1"/>
    <col min="12" max="12" width="9.5703125" style="102" customWidth="1"/>
    <col min="13" max="13" width="10.42578125" style="102" customWidth="1"/>
    <col min="14" max="14" width="9.42578125" style="102" bestFit="1" customWidth="1"/>
    <col min="15" max="15" width="9.85546875" style="102" bestFit="1" customWidth="1"/>
    <col min="16" max="18" width="9" style="102"/>
    <col min="257" max="257" width="48.140625" customWidth="1"/>
    <col min="258" max="258" width="5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7" ht="15.75" thickBot="1" x14ac:dyDescent="0.3">
      <c r="A1" s="1">
        <v>7</v>
      </c>
      <c r="B1" s="274" t="s">
        <v>0</v>
      </c>
      <c r="C1" s="275"/>
      <c r="D1" s="275"/>
      <c r="E1" s="275"/>
      <c r="F1" s="275"/>
      <c r="G1" s="289"/>
      <c r="H1" s="290"/>
      <c r="I1" s="291" t="s">
        <v>1</v>
      </c>
      <c r="J1" s="292"/>
      <c r="K1" s="292"/>
      <c r="L1" s="292"/>
      <c r="M1" s="292"/>
      <c r="N1" s="292"/>
      <c r="O1" s="292"/>
      <c r="P1" s="292"/>
      <c r="Q1" s="292"/>
      <c r="R1" s="292"/>
      <c r="S1" s="136"/>
      <c r="T1" s="136"/>
      <c r="U1" s="136"/>
      <c r="V1" s="136"/>
      <c r="W1" s="136"/>
      <c r="X1" s="136"/>
      <c r="Y1" s="136"/>
      <c r="Z1" s="136"/>
      <c r="AA1" s="136"/>
    </row>
    <row r="2" spans="1:27" ht="15.75" thickBot="1" x14ac:dyDescent="0.3">
      <c r="A2" s="137">
        <f>'[1]1'!A2</f>
        <v>9</v>
      </c>
      <c r="B2" s="265" t="s">
        <v>2</v>
      </c>
      <c r="C2" s="267" t="s">
        <v>3</v>
      </c>
      <c r="D2" s="269" t="s">
        <v>4</v>
      </c>
      <c r="E2" s="269"/>
      <c r="F2" s="270"/>
      <c r="G2" s="271" t="s">
        <v>5</v>
      </c>
      <c r="H2" s="271" t="s">
        <v>6</v>
      </c>
      <c r="I2" s="274" t="s">
        <v>4</v>
      </c>
      <c r="J2" s="275"/>
      <c r="K2" s="275"/>
      <c r="L2" s="275"/>
      <c r="M2" s="275"/>
      <c r="N2" s="275"/>
      <c r="O2" s="275"/>
      <c r="P2" s="276"/>
      <c r="Q2" s="139" t="s">
        <v>5</v>
      </c>
      <c r="R2" s="138" t="s">
        <v>6</v>
      </c>
      <c r="S2" s="136"/>
      <c r="T2" s="136"/>
      <c r="U2" s="136"/>
      <c r="V2" s="136"/>
      <c r="W2" s="136"/>
      <c r="X2" s="136"/>
      <c r="Y2" s="136"/>
      <c r="Z2" s="136"/>
      <c r="AA2" s="136"/>
    </row>
    <row r="3" spans="1:27" ht="15.75" thickBot="1" x14ac:dyDescent="0.3">
      <c r="A3" s="137">
        <f>'[1]1'!A3</f>
        <v>2023</v>
      </c>
      <c r="B3" s="266"/>
      <c r="C3" s="268"/>
      <c r="D3" s="140" t="s">
        <v>9</v>
      </c>
      <c r="E3" s="141" t="s">
        <v>10</v>
      </c>
      <c r="F3" s="142" t="s">
        <v>11</v>
      </c>
      <c r="G3" s="273"/>
      <c r="H3" s="273"/>
      <c r="I3" s="143" t="s">
        <v>13</v>
      </c>
      <c r="J3" s="144" t="s">
        <v>14</v>
      </c>
      <c r="K3" s="144" t="s">
        <v>15</v>
      </c>
      <c r="L3" s="144" t="s">
        <v>16</v>
      </c>
      <c r="M3" s="144" t="s">
        <v>17</v>
      </c>
      <c r="N3" s="145" t="s">
        <v>18</v>
      </c>
      <c r="O3" s="139" t="s">
        <v>19</v>
      </c>
      <c r="P3" s="143" t="s">
        <v>20</v>
      </c>
      <c r="Q3" s="146" t="s">
        <v>21</v>
      </c>
      <c r="R3" s="147" t="s">
        <v>21</v>
      </c>
      <c r="S3" s="136"/>
      <c r="T3" s="136"/>
      <c r="U3" s="136"/>
      <c r="V3" s="136"/>
      <c r="W3" s="136"/>
      <c r="X3" s="136"/>
      <c r="Y3" s="136"/>
      <c r="Z3" s="136"/>
      <c r="AA3" s="136"/>
    </row>
    <row r="4" spans="1:27" ht="15.75" thickBot="1" x14ac:dyDescent="0.3">
      <c r="A4" s="148" t="s">
        <v>22</v>
      </c>
      <c r="B4" s="149">
        <v>1234</v>
      </c>
      <c r="C4" s="150">
        <f>'[1]6'!C69</f>
        <v>-786</v>
      </c>
      <c r="D4" s="150">
        <f>'[1]6'!D69</f>
        <v>4577</v>
      </c>
      <c r="E4" s="150">
        <f>'[1]6'!E69</f>
        <v>0</v>
      </c>
      <c r="F4" s="150">
        <f>'[1]6'!F69</f>
        <v>295</v>
      </c>
      <c r="G4" s="153">
        <f>'[1]6'!G69</f>
        <v>-7.3879999999995789</v>
      </c>
      <c r="H4" s="153">
        <f>'[1]6'!H69</f>
        <v>0</v>
      </c>
      <c r="I4" s="153">
        <f>'[1]6'!I69</f>
        <v>3410.8500000000158</v>
      </c>
      <c r="J4" s="153">
        <f>'[1]6'!J69</f>
        <v>36232.219999999812</v>
      </c>
      <c r="K4" s="153">
        <f>'[1]6'!K69</f>
        <v>18992.330000000016</v>
      </c>
      <c r="L4" s="153">
        <f>'[1]6'!L69</f>
        <v>40812</v>
      </c>
      <c r="M4" s="153">
        <f>'[1]6'!M69</f>
        <v>20572.950000000012</v>
      </c>
      <c r="N4" s="153">
        <f>'[1]6'!N69</f>
        <v>273812.39</v>
      </c>
      <c r="O4" s="153">
        <f>'[1]6'!O69</f>
        <v>0.59999999997671694</v>
      </c>
      <c r="P4" s="153">
        <f>'[1]6'!P69</f>
        <v>0</v>
      </c>
      <c r="Q4" s="153">
        <f>'[1]6'!Q69</f>
        <v>19409.368999999999</v>
      </c>
      <c r="R4" s="153">
        <f>'[1]6'!R69</f>
        <v>500.72999999999593</v>
      </c>
      <c r="S4" s="136"/>
      <c r="T4" s="136"/>
      <c r="U4" s="136"/>
      <c r="V4" s="136"/>
      <c r="W4" s="136"/>
      <c r="X4" s="136"/>
      <c r="Y4" s="136"/>
      <c r="Z4" s="136"/>
      <c r="AA4" s="136"/>
    </row>
    <row r="5" spans="1:27" x14ac:dyDescent="0.25">
      <c r="A5" s="154" t="s">
        <v>23</v>
      </c>
      <c r="B5" s="155">
        <f>B4+1</f>
        <v>1235</v>
      </c>
      <c r="C5" s="161"/>
      <c r="D5" s="162"/>
      <c r="E5" s="163">
        <v>3915</v>
      </c>
      <c r="F5" s="164"/>
      <c r="G5" s="160"/>
      <c r="H5" s="158"/>
      <c r="I5" s="156"/>
      <c r="J5" s="160"/>
      <c r="K5" s="158"/>
      <c r="L5" s="156"/>
      <c r="M5" s="157"/>
      <c r="N5" s="158"/>
      <c r="O5" s="159"/>
      <c r="P5" s="160"/>
      <c r="Q5" s="158"/>
      <c r="R5" s="158"/>
      <c r="S5" s="136"/>
      <c r="T5" s="136"/>
      <c r="U5" s="136"/>
      <c r="V5" s="136"/>
      <c r="W5" s="136"/>
      <c r="X5" s="136"/>
      <c r="Y5" s="136"/>
      <c r="Z5" s="136"/>
      <c r="AA5" s="136"/>
    </row>
    <row r="6" spans="1:27" x14ac:dyDescent="0.25">
      <c r="A6" s="154" t="s">
        <v>23</v>
      </c>
      <c r="B6" s="155">
        <f>B5+1</f>
        <v>1236</v>
      </c>
      <c r="C6" s="161"/>
      <c r="D6" s="162"/>
      <c r="E6" s="163">
        <v>50</v>
      </c>
      <c r="F6" s="164"/>
      <c r="G6" s="160"/>
      <c r="H6" s="158"/>
      <c r="I6" s="156"/>
      <c r="J6" s="160"/>
      <c r="K6" s="158"/>
      <c r="L6" s="156"/>
      <c r="M6" s="157"/>
      <c r="N6" s="158"/>
      <c r="O6" s="159"/>
      <c r="P6" s="160"/>
      <c r="Q6" s="158"/>
      <c r="R6" s="158"/>
      <c r="S6" s="136"/>
      <c r="T6" s="136"/>
      <c r="U6" s="136"/>
      <c r="V6" s="136"/>
      <c r="W6" s="136"/>
      <c r="X6" s="136"/>
      <c r="Y6" s="136"/>
      <c r="Z6" s="136"/>
      <c r="AA6" s="136"/>
    </row>
    <row r="7" spans="1:27" x14ac:dyDescent="0.25">
      <c r="A7" s="154" t="s">
        <v>24</v>
      </c>
      <c r="B7" s="155">
        <f>B6+1</f>
        <v>1237</v>
      </c>
      <c r="C7" s="161"/>
      <c r="D7" s="162"/>
      <c r="E7" s="163"/>
      <c r="F7" s="164">
        <v>2325</v>
      </c>
      <c r="G7" s="160"/>
      <c r="H7" s="158"/>
      <c r="I7" s="156"/>
      <c r="J7" s="160"/>
      <c r="K7" s="158"/>
      <c r="L7" s="156"/>
      <c r="M7" s="157"/>
      <c r="N7" s="158"/>
      <c r="O7" s="159"/>
      <c r="P7" s="160"/>
      <c r="Q7" s="158"/>
      <c r="R7" s="158"/>
      <c r="S7" s="136"/>
      <c r="T7" s="136"/>
      <c r="U7" s="136"/>
      <c r="V7" s="136"/>
      <c r="W7" s="136"/>
      <c r="X7" s="136"/>
      <c r="Y7" s="136"/>
      <c r="Z7" s="136"/>
      <c r="AA7" s="136"/>
    </row>
    <row r="8" spans="1:27" x14ac:dyDescent="0.25">
      <c r="A8" s="154" t="s">
        <v>118</v>
      </c>
      <c r="B8" s="155">
        <f>B7+1</f>
        <v>1238</v>
      </c>
      <c r="C8" s="161"/>
      <c r="D8" s="162"/>
      <c r="E8" s="163">
        <v>1848</v>
      </c>
      <c r="F8" s="164"/>
      <c r="G8" s="160"/>
      <c r="H8" s="158"/>
      <c r="I8" s="156"/>
      <c r="J8" s="160"/>
      <c r="K8" s="158"/>
      <c r="L8" s="156"/>
      <c r="M8" s="157"/>
      <c r="N8" s="158"/>
      <c r="O8" s="159"/>
      <c r="P8" s="160"/>
      <c r="Q8" s="158"/>
      <c r="R8" s="158"/>
      <c r="S8" s="136"/>
      <c r="T8" s="136"/>
      <c r="U8" s="136"/>
      <c r="V8" s="136"/>
      <c r="W8" s="136"/>
      <c r="X8" s="136"/>
      <c r="Y8" s="136"/>
      <c r="Z8" s="136"/>
      <c r="AA8" s="136"/>
    </row>
    <row r="9" spans="1:27" x14ac:dyDescent="0.25">
      <c r="A9" s="154" t="s">
        <v>119</v>
      </c>
      <c r="B9" s="155">
        <f t="shared" ref="B9:B23" si="0">B8+1</f>
        <v>1239</v>
      </c>
      <c r="C9" s="161"/>
      <c r="D9" s="162"/>
      <c r="E9" s="163"/>
      <c r="F9" s="164">
        <v>1482</v>
      </c>
      <c r="G9" s="160"/>
      <c r="H9" s="158"/>
      <c r="I9" s="156"/>
      <c r="J9" s="160"/>
      <c r="K9" s="158"/>
      <c r="L9" s="156"/>
      <c r="M9" s="157"/>
      <c r="N9" s="158"/>
      <c r="O9" s="159"/>
      <c r="P9" s="160"/>
      <c r="Q9" s="158"/>
      <c r="R9" s="158"/>
      <c r="S9" s="136"/>
      <c r="T9" s="136"/>
      <c r="U9" s="136"/>
      <c r="V9" s="136"/>
      <c r="W9" s="136"/>
      <c r="X9" s="136"/>
      <c r="Y9" s="136"/>
      <c r="Z9" s="136"/>
      <c r="AA9" s="136"/>
    </row>
    <row r="10" spans="1:27" x14ac:dyDescent="0.25">
      <c r="A10" s="154" t="s">
        <v>123</v>
      </c>
      <c r="B10" s="155">
        <f t="shared" si="0"/>
        <v>1240</v>
      </c>
      <c r="C10" s="161"/>
      <c r="D10" s="162"/>
      <c r="E10" s="163"/>
      <c r="F10" s="164"/>
      <c r="G10" s="160"/>
      <c r="H10" s="158"/>
      <c r="I10" s="156">
        <v>1500</v>
      </c>
      <c r="J10" s="160"/>
      <c r="K10" s="158"/>
      <c r="L10" s="156"/>
      <c r="M10" s="157"/>
      <c r="N10" s="158"/>
      <c r="O10" s="159"/>
      <c r="P10" s="160"/>
      <c r="Q10" s="158"/>
      <c r="R10" s="158"/>
      <c r="S10" s="136"/>
      <c r="T10" s="136"/>
      <c r="U10" s="136"/>
      <c r="V10" s="136"/>
      <c r="W10" s="136"/>
      <c r="X10" s="136"/>
      <c r="Y10" s="136"/>
      <c r="Z10" s="136"/>
      <c r="AA10" s="136"/>
    </row>
    <row r="11" spans="1:27" x14ac:dyDescent="0.25">
      <c r="A11" s="154"/>
      <c r="B11" s="155">
        <f t="shared" si="0"/>
        <v>1241</v>
      </c>
      <c r="C11" s="161"/>
      <c r="D11" s="162"/>
      <c r="E11" s="163"/>
      <c r="F11" s="164"/>
      <c r="G11" s="160"/>
      <c r="H11" s="158"/>
      <c r="I11" s="156"/>
      <c r="J11" s="160"/>
      <c r="K11" s="158"/>
      <c r="L11" s="156"/>
      <c r="M11" s="157"/>
      <c r="N11" s="158"/>
      <c r="O11" s="159"/>
      <c r="P11" s="160"/>
      <c r="Q11" s="158"/>
      <c r="R11" s="158"/>
      <c r="S11" s="136"/>
      <c r="T11" s="136"/>
      <c r="U11" s="136"/>
      <c r="V11" s="136"/>
      <c r="W11" s="136"/>
      <c r="X11" s="136"/>
      <c r="Y11" s="136"/>
      <c r="Z11" s="136"/>
      <c r="AA11" s="136"/>
    </row>
    <row r="12" spans="1:27" x14ac:dyDescent="0.25">
      <c r="A12" s="154"/>
      <c r="B12" s="155">
        <f t="shared" si="0"/>
        <v>1242</v>
      </c>
      <c r="C12" s="161"/>
      <c r="D12" s="162"/>
      <c r="E12" s="163"/>
      <c r="F12" s="164"/>
      <c r="G12" s="160"/>
      <c r="H12" s="158"/>
      <c r="I12" s="156"/>
      <c r="J12" s="160"/>
      <c r="K12" s="158"/>
      <c r="L12" s="156"/>
      <c r="M12" s="157"/>
      <c r="N12" s="158"/>
      <c r="O12" s="159"/>
      <c r="P12" s="160"/>
      <c r="Q12" s="158"/>
      <c r="R12" s="158"/>
      <c r="S12" s="136"/>
      <c r="T12" s="136"/>
      <c r="U12" s="136"/>
      <c r="V12" s="136"/>
      <c r="W12" s="136"/>
      <c r="X12" s="136"/>
      <c r="Y12" s="136"/>
      <c r="Z12" s="136"/>
      <c r="AA12" s="136"/>
    </row>
    <row r="13" spans="1:27" x14ac:dyDescent="0.25">
      <c r="A13" s="154"/>
      <c r="B13" s="155">
        <f t="shared" si="0"/>
        <v>1243</v>
      </c>
      <c r="C13" s="161"/>
      <c r="D13" s="162"/>
      <c r="E13" s="163"/>
      <c r="F13" s="164"/>
      <c r="G13" s="160"/>
      <c r="H13" s="158"/>
      <c r="I13" s="156"/>
      <c r="J13" s="160"/>
      <c r="K13" s="158"/>
      <c r="L13" s="156"/>
      <c r="M13" s="157"/>
      <c r="N13" s="158"/>
      <c r="O13" s="159"/>
      <c r="P13" s="160"/>
      <c r="Q13" s="158"/>
      <c r="R13" s="158"/>
      <c r="S13" s="136"/>
      <c r="T13" s="136"/>
      <c r="U13" s="136"/>
      <c r="V13" s="136"/>
      <c r="W13" s="136"/>
      <c r="X13" s="136"/>
      <c r="Y13" s="136"/>
      <c r="Z13" s="136"/>
      <c r="AA13" s="136"/>
    </row>
    <row r="14" spans="1:27" x14ac:dyDescent="0.25">
      <c r="A14" s="154"/>
      <c r="B14" s="155">
        <f t="shared" si="0"/>
        <v>1244</v>
      </c>
      <c r="C14" s="161"/>
      <c r="D14" s="162"/>
      <c r="E14" s="163"/>
      <c r="F14" s="164"/>
      <c r="G14" s="160"/>
      <c r="H14" s="158"/>
      <c r="I14" s="156"/>
      <c r="J14" s="160"/>
      <c r="K14" s="158"/>
      <c r="L14" s="156"/>
      <c r="M14" s="157"/>
      <c r="N14" s="158"/>
      <c r="O14" s="159"/>
      <c r="P14" s="160"/>
      <c r="Q14" s="158"/>
      <c r="R14" s="158"/>
      <c r="S14" s="136"/>
      <c r="T14" s="136"/>
      <c r="U14" s="136"/>
      <c r="V14" s="136"/>
      <c r="W14" s="136"/>
      <c r="X14" s="136"/>
      <c r="Y14" s="136"/>
      <c r="Z14" s="136"/>
      <c r="AA14" s="136"/>
    </row>
    <row r="15" spans="1:27" x14ac:dyDescent="0.25">
      <c r="A15" s="154"/>
      <c r="B15" s="155">
        <f t="shared" si="0"/>
        <v>1245</v>
      </c>
      <c r="C15" s="161"/>
      <c r="D15" s="162"/>
      <c r="E15" s="163"/>
      <c r="F15" s="164"/>
      <c r="G15" s="160"/>
      <c r="H15" s="158"/>
      <c r="I15" s="156"/>
      <c r="J15" s="160"/>
      <c r="K15" s="158"/>
      <c r="L15" s="156"/>
      <c r="M15" s="157"/>
      <c r="N15" s="158"/>
      <c r="O15" s="159"/>
      <c r="P15" s="160"/>
      <c r="Q15" s="158"/>
      <c r="R15" s="158"/>
      <c r="S15" s="136"/>
      <c r="T15" s="136"/>
      <c r="U15" s="136"/>
      <c r="V15" s="136"/>
      <c r="W15" s="136"/>
      <c r="X15" s="136"/>
      <c r="Y15" s="136"/>
      <c r="Z15" s="136"/>
      <c r="AA15" s="136"/>
    </row>
    <row r="16" spans="1:27" x14ac:dyDescent="0.25">
      <c r="A16" s="154"/>
      <c r="B16" s="155">
        <f t="shared" si="0"/>
        <v>1246</v>
      </c>
      <c r="C16" s="161"/>
      <c r="D16" s="162"/>
      <c r="E16" s="163"/>
      <c r="F16" s="164"/>
      <c r="G16" s="160"/>
      <c r="H16" s="158"/>
      <c r="I16" s="156"/>
      <c r="J16" s="160"/>
      <c r="K16" s="158"/>
      <c r="L16" s="156"/>
      <c r="M16" s="157"/>
      <c r="N16" s="158"/>
      <c r="O16" s="159"/>
      <c r="P16" s="160"/>
      <c r="Q16" s="158"/>
      <c r="R16" s="158"/>
      <c r="S16" s="136"/>
      <c r="T16" s="136"/>
      <c r="U16" s="136"/>
      <c r="V16" s="136"/>
      <c r="W16" s="136"/>
      <c r="X16" s="136"/>
      <c r="Y16" s="136"/>
      <c r="Z16" s="136"/>
      <c r="AA16" s="136"/>
    </row>
    <row r="17" spans="1:27" x14ac:dyDescent="0.25">
      <c r="A17" s="154"/>
      <c r="B17" s="155">
        <f t="shared" si="0"/>
        <v>1247</v>
      </c>
      <c r="C17" s="161"/>
      <c r="D17" s="162"/>
      <c r="E17" s="163"/>
      <c r="F17" s="164"/>
      <c r="G17" s="160"/>
      <c r="H17" s="158"/>
      <c r="I17" s="156"/>
      <c r="J17" s="160"/>
      <c r="K17" s="158"/>
      <c r="L17" s="156"/>
      <c r="M17" s="157"/>
      <c r="N17" s="158"/>
      <c r="O17" s="159"/>
      <c r="P17" s="160"/>
      <c r="Q17" s="158"/>
      <c r="R17" s="158"/>
      <c r="S17" s="136"/>
      <c r="T17" s="136"/>
      <c r="U17" s="136"/>
      <c r="V17" s="136"/>
      <c r="W17" s="136"/>
      <c r="X17" s="136"/>
      <c r="Y17" s="136"/>
      <c r="Z17" s="136"/>
      <c r="AA17" s="136"/>
    </row>
    <row r="18" spans="1:27" x14ac:dyDescent="0.25">
      <c r="A18" s="154"/>
      <c r="B18" s="155">
        <f t="shared" si="0"/>
        <v>1248</v>
      </c>
      <c r="C18" s="161"/>
      <c r="D18" s="162"/>
      <c r="E18" s="163"/>
      <c r="F18" s="164"/>
      <c r="G18" s="160"/>
      <c r="H18" s="158"/>
      <c r="I18" s="156"/>
      <c r="J18" s="160"/>
      <c r="K18" s="158"/>
      <c r="L18" s="156"/>
      <c r="M18" s="157"/>
      <c r="N18" s="158"/>
      <c r="O18" s="159"/>
      <c r="P18" s="160"/>
      <c r="Q18" s="158"/>
      <c r="R18" s="158"/>
      <c r="S18" s="136"/>
      <c r="T18" s="136"/>
      <c r="U18" s="136"/>
      <c r="V18" s="136"/>
      <c r="W18" s="136"/>
      <c r="X18" s="136"/>
      <c r="Y18" s="136"/>
      <c r="Z18" s="136"/>
      <c r="AA18" s="136"/>
    </row>
    <row r="19" spans="1:27" x14ac:dyDescent="0.25">
      <c r="A19" s="154" t="s">
        <v>23</v>
      </c>
      <c r="B19" s="155">
        <f t="shared" si="0"/>
        <v>1249</v>
      </c>
      <c r="C19" s="161"/>
      <c r="D19" s="162"/>
      <c r="E19" s="163"/>
      <c r="F19" s="164"/>
      <c r="G19" s="160"/>
      <c r="H19" s="158"/>
      <c r="I19" s="156"/>
      <c r="J19" s="160"/>
      <c r="K19" s="158"/>
      <c r="L19" s="156"/>
      <c r="M19" s="157"/>
      <c r="N19" s="158"/>
      <c r="O19" s="159"/>
      <c r="P19" s="160"/>
      <c r="Q19" s="158"/>
      <c r="R19" s="158"/>
      <c r="S19" s="136"/>
      <c r="T19" s="136"/>
      <c r="U19" s="136"/>
      <c r="V19" s="136"/>
      <c r="W19" s="136"/>
      <c r="X19" s="136"/>
      <c r="Y19" s="136"/>
      <c r="Z19" s="136"/>
      <c r="AA19" s="136"/>
    </row>
    <row r="20" spans="1:27" x14ac:dyDescent="0.25">
      <c r="A20" s="154" t="s">
        <v>23</v>
      </c>
      <c r="B20" s="155">
        <f t="shared" si="0"/>
        <v>1250</v>
      </c>
      <c r="C20" s="161"/>
      <c r="D20" s="162"/>
      <c r="E20" s="163"/>
      <c r="F20" s="164"/>
      <c r="G20" s="160"/>
      <c r="H20" s="158"/>
      <c r="I20" s="156"/>
      <c r="J20" s="160"/>
      <c r="K20" s="158"/>
      <c r="L20" s="156"/>
      <c r="M20" s="157"/>
      <c r="N20" s="158"/>
      <c r="O20" s="159"/>
      <c r="P20" s="160"/>
      <c r="Q20" s="158"/>
      <c r="R20" s="158"/>
      <c r="S20" s="136"/>
      <c r="T20" s="136"/>
      <c r="U20" s="136"/>
      <c r="V20" s="136"/>
      <c r="W20" s="136"/>
      <c r="X20" s="136"/>
      <c r="Y20" s="136"/>
      <c r="Z20" s="136"/>
      <c r="AA20" s="136"/>
    </row>
    <row r="21" spans="1:27" x14ac:dyDescent="0.25">
      <c r="A21" s="154" t="s">
        <v>24</v>
      </c>
      <c r="B21" s="155">
        <f t="shared" si="0"/>
        <v>1251</v>
      </c>
      <c r="C21" s="161"/>
      <c r="D21" s="162"/>
      <c r="E21" s="163"/>
      <c r="F21" s="164"/>
      <c r="G21" s="160"/>
      <c r="H21" s="158"/>
      <c r="I21" s="156"/>
      <c r="J21" s="160"/>
      <c r="K21" s="158"/>
      <c r="L21" s="156"/>
      <c r="M21" s="157"/>
      <c r="N21" s="158"/>
      <c r="O21" s="159"/>
      <c r="P21" s="160"/>
      <c r="Q21" s="158"/>
      <c r="R21" s="158"/>
      <c r="S21" s="136"/>
      <c r="T21" s="136"/>
      <c r="U21" s="136"/>
      <c r="V21" s="136"/>
      <c r="W21" s="136"/>
      <c r="X21" s="136"/>
      <c r="Y21" s="136"/>
      <c r="Z21" s="136"/>
      <c r="AA21" s="136"/>
    </row>
    <row r="22" spans="1:27" x14ac:dyDescent="0.25">
      <c r="A22" s="154" t="s">
        <v>25</v>
      </c>
      <c r="B22" s="155">
        <f t="shared" si="0"/>
        <v>1252</v>
      </c>
      <c r="C22" s="161"/>
      <c r="D22" s="162"/>
      <c r="E22" s="163"/>
      <c r="F22" s="164"/>
      <c r="G22" s="160"/>
      <c r="H22" s="158"/>
      <c r="I22" s="156"/>
      <c r="J22" s="160"/>
      <c r="K22" s="158"/>
      <c r="L22" s="156"/>
      <c r="M22" s="157"/>
      <c r="N22" s="158"/>
      <c r="O22" s="159"/>
      <c r="P22" s="160"/>
      <c r="Q22" s="158"/>
      <c r="R22" s="158"/>
      <c r="S22" s="136"/>
      <c r="T22" s="136"/>
      <c r="U22" s="136"/>
      <c r="V22" s="136"/>
      <c r="W22" s="136"/>
      <c r="X22" s="136"/>
      <c r="Y22" s="136"/>
      <c r="Z22" s="136"/>
      <c r="AA22" s="136"/>
    </row>
    <row r="23" spans="1:27" ht="15.75" thickBot="1" x14ac:dyDescent="0.3">
      <c r="A23" s="154" t="s">
        <v>26</v>
      </c>
      <c r="B23" s="155">
        <f t="shared" si="0"/>
        <v>1253</v>
      </c>
      <c r="C23" s="161"/>
      <c r="D23" s="162"/>
      <c r="E23" s="163"/>
      <c r="F23" s="164"/>
      <c r="G23" s="160"/>
      <c r="H23" s="158"/>
      <c r="I23" s="156"/>
      <c r="J23" s="160"/>
      <c r="K23" s="158"/>
      <c r="L23" s="156"/>
      <c r="M23" s="157"/>
      <c r="N23" s="158"/>
      <c r="O23" s="165"/>
      <c r="P23" s="160"/>
      <c r="Q23" s="158"/>
      <c r="R23" s="158"/>
      <c r="S23" s="136"/>
      <c r="T23" s="136"/>
      <c r="U23" s="136"/>
      <c r="V23" s="136"/>
      <c r="W23" s="136"/>
      <c r="X23" s="136"/>
      <c r="Y23" s="136"/>
      <c r="Z23" s="136"/>
      <c r="AA23" s="136"/>
    </row>
    <row r="24" spans="1:27" ht="15.75" thickBot="1" x14ac:dyDescent="0.3">
      <c r="A24" s="252" t="s">
        <v>27</v>
      </c>
      <c r="B24" s="253"/>
      <c r="C24" s="150">
        <f t="shared" ref="C24:R24" si="1">SUM(C4:C23)</f>
        <v>-786</v>
      </c>
      <c r="D24" s="150">
        <f t="shared" si="1"/>
        <v>4577</v>
      </c>
      <c r="E24" s="150">
        <f t="shared" si="1"/>
        <v>5813</v>
      </c>
      <c r="F24" s="150">
        <f t="shared" si="1"/>
        <v>4102</v>
      </c>
      <c r="G24" s="153">
        <f t="shared" si="1"/>
        <v>-7.3879999999995789</v>
      </c>
      <c r="H24" s="153">
        <f t="shared" si="1"/>
        <v>0</v>
      </c>
      <c r="I24" s="153">
        <f t="shared" si="1"/>
        <v>4910.8500000000158</v>
      </c>
      <c r="J24" s="153">
        <f t="shared" si="1"/>
        <v>36232.219999999812</v>
      </c>
      <c r="K24" s="153">
        <f t="shared" si="1"/>
        <v>18992.330000000016</v>
      </c>
      <c r="L24" s="153">
        <f t="shared" si="1"/>
        <v>40812</v>
      </c>
      <c r="M24" s="153">
        <f t="shared" si="1"/>
        <v>20572.950000000012</v>
      </c>
      <c r="N24" s="153">
        <f t="shared" si="1"/>
        <v>273812.39</v>
      </c>
      <c r="O24" s="153">
        <f t="shared" si="1"/>
        <v>0.59999999997671694</v>
      </c>
      <c r="P24" s="153">
        <f t="shared" si="1"/>
        <v>0</v>
      </c>
      <c r="Q24" s="153">
        <f t="shared" si="1"/>
        <v>19409.368999999999</v>
      </c>
      <c r="R24" s="153">
        <f t="shared" si="1"/>
        <v>500.72999999999593</v>
      </c>
      <c r="S24" s="136"/>
      <c r="T24" s="136"/>
      <c r="U24" s="136"/>
      <c r="V24" s="136"/>
      <c r="W24" s="136"/>
      <c r="X24" s="136"/>
      <c r="Y24" s="136"/>
      <c r="Z24" s="136"/>
      <c r="AA24" s="136"/>
    </row>
    <row r="25" spans="1:27" ht="15.75" thickBot="1" x14ac:dyDescent="0.3">
      <c r="A25" s="166" t="s">
        <v>28</v>
      </c>
      <c r="B25" s="167">
        <v>479</v>
      </c>
      <c r="C25" s="167"/>
      <c r="D25" s="168"/>
      <c r="E25" s="169"/>
      <c r="F25" s="170"/>
      <c r="G25" s="171"/>
      <c r="H25" s="173"/>
      <c r="I25" s="205"/>
      <c r="J25" s="171"/>
      <c r="K25" s="173"/>
      <c r="L25" s="173"/>
      <c r="M25" s="172"/>
      <c r="N25" s="173"/>
      <c r="O25" s="174"/>
      <c r="P25" s="171"/>
      <c r="Q25" s="173"/>
      <c r="R25" s="173"/>
      <c r="S25" s="136"/>
      <c r="T25" s="136"/>
      <c r="U25" s="136"/>
      <c r="V25" s="136"/>
      <c r="W25" s="136"/>
      <c r="X25" s="136"/>
      <c r="Y25" s="136"/>
      <c r="Z25" s="136"/>
      <c r="AA25" s="136"/>
    </row>
    <row r="26" spans="1:27" x14ac:dyDescent="0.25">
      <c r="A26" s="24" t="s">
        <v>31</v>
      </c>
      <c r="B26" s="175">
        <f>B25+1</f>
        <v>480</v>
      </c>
      <c r="C26" s="176"/>
      <c r="D26" s="162"/>
      <c r="E26" s="177"/>
      <c r="F26" s="164"/>
      <c r="G26" s="160"/>
      <c r="H26" s="158"/>
      <c r="I26" s="156"/>
      <c r="J26" s="160"/>
      <c r="K26" s="158"/>
      <c r="L26" s="158"/>
      <c r="M26" s="157"/>
      <c r="N26" s="158"/>
      <c r="O26" s="159"/>
      <c r="P26" s="160"/>
      <c r="Q26" s="158"/>
      <c r="R26" s="158"/>
      <c r="S26" s="136"/>
      <c r="T26" s="136"/>
      <c r="U26" s="136"/>
      <c r="V26" s="136"/>
      <c r="W26" s="136"/>
      <c r="X26" s="136"/>
      <c r="Y26" s="136"/>
      <c r="Z26" s="136"/>
      <c r="AA26" s="136"/>
    </row>
    <row r="27" spans="1:27" x14ac:dyDescent="0.25">
      <c r="A27" s="154"/>
      <c r="B27" s="175">
        <f t="shared" ref="B27:B46" si="2">B26+1</f>
        <v>481</v>
      </c>
      <c r="C27" s="176"/>
      <c r="D27" s="162"/>
      <c r="E27" s="177"/>
      <c r="F27" s="164"/>
      <c r="G27" s="160"/>
      <c r="H27" s="158"/>
      <c r="I27" s="156"/>
      <c r="J27" s="160"/>
      <c r="K27" s="158"/>
      <c r="L27" s="158"/>
      <c r="M27" s="157"/>
      <c r="N27" s="158"/>
      <c r="O27" s="159"/>
      <c r="P27" s="160"/>
      <c r="Q27" s="158"/>
      <c r="R27" s="158"/>
      <c r="S27" s="136"/>
      <c r="T27" s="136"/>
      <c r="U27" s="136"/>
      <c r="V27" s="136"/>
      <c r="W27" s="136"/>
      <c r="X27" s="136"/>
      <c r="Y27" s="136"/>
      <c r="Z27" s="136"/>
      <c r="AA27" s="136"/>
    </row>
    <row r="28" spans="1:27" x14ac:dyDescent="0.25">
      <c r="A28" s="154"/>
      <c r="B28" s="175">
        <f t="shared" si="2"/>
        <v>482</v>
      </c>
      <c r="C28" s="176"/>
      <c r="D28" s="162"/>
      <c r="E28" s="177"/>
      <c r="F28" s="164"/>
      <c r="G28" s="160"/>
      <c r="H28" s="158"/>
      <c r="I28" s="156"/>
      <c r="J28" s="160"/>
      <c r="K28" s="158"/>
      <c r="L28" s="158"/>
      <c r="M28" s="157"/>
      <c r="N28" s="158"/>
      <c r="O28" s="159"/>
      <c r="P28" s="160"/>
      <c r="Q28" s="158"/>
      <c r="R28" s="158"/>
      <c r="S28" s="136"/>
      <c r="T28" s="136"/>
      <c r="U28" s="136"/>
      <c r="V28" s="136"/>
      <c r="W28" s="136"/>
      <c r="X28" s="136"/>
      <c r="Y28" s="136"/>
      <c r="Z28" s="136"/>
      <c r="AA28" s="136"/>
    </row>
    <row r="29" spans="1:27" x14ac:dyDescent="0.25">
      <c r="A29" s="154"/>
      <c r="B29" s="175">
        <f t="shared" si="2"/>
        <v>483</v>
      </c>
      <c r="C29" s="176"/>
      <c r="D29" s="162"/>
      <c r="E29" s="177"/>
      <c r="F29" s="164"/>
      <c r="G29" s="160"/>
      <c r="H29" s="158"/>
      <c r="I29" s="156"/>
      <c r="J29" s="160"/>
      <c r="K29" s="158"/>
      <c r="L29" s="158"/>
      <c r="M29" s="157"/>
      <c r="N29" s="158"/>
      <c r="O29" s="159"/>
      <c r="P29" s="160"/>
      <c r="Q29" s="158"/>
      <c r="R29" s="158"/>
      <c r="S29" s="136"/>
      <c r="T29" s="136"/>
      <c r="U29" s="136"/>
      <c r="V29" s="136"/>
      <c r="W29" s="136"/>
      <c r="X29" s="136"/>
      <c r="Y29" s="136"/>
      <c r="Z29" s="136"/>
      <c r="AA29" s="136"/>
    </row>
    <row r="30" spans="1:27" x14ac:dyDescent="0.25">
      <c r="A30" s="154" t="s">
        <v>34</v>
      </c>
      <c r="B30" s="175">
        <f t="shared" si="2"/>
        <v>484</v>
      </c>
      <c r="C30" s="176"/>
      <c r="D30" s="162"/>
      <c r="E30" s="177"/>
      <c r="F30" s="164"/>
      <c r="G30" s="160"/>
      <c r="H30" s="158"/>
      <c r="I30" s="156"/>
      <c r="J30" s="160"/>
      <c r="K30" s="158"/>
      <c r="L30" s="158"/>
      <c r="M30" s="157"/>
      <c r="N30" s="158"/>
      <c r="O30" s="159"/>
      <c r="P30" s="160"/>
      <c r="Q30" s="158"/>
      <c r="R30" s="158"/>
      <c r="S30" s="136"/>
      <c r="T30" s="136"/>
      <c r="U30" s="136"/>
      <c r="V30" s="136"/>
      <c r="W30" s="136"/>
      <c r="X30" s="136"/>
      <c r="Y30" s="136"/>
      <c r="Z30" s="136"/>
      <c r="AA30" s="136"/>
    </row>
    <row r="31" spans="1:27" x14ac:dyDescent="0.25">
      <c r="A31" s="154" t="s">
        <v>35</v>
      </c>
      <c r="B31" s="175">
        <f t="shared" si="2"/>
        <v>485</v>
      </c>
      <c r="C31" s="176"/>
      <c r="D31" s="162"/>
      <c r="E31" s="177"/>
      <c r="F31" s="164"/>
      <c r="G31" s="160"/>
      <c r="H31" s="158"/>
      <c r="I31" s="156"/>
      <c r="J31" s="160"/>
      <c r="K31" s="158"/>
      <c r="L31" s="158"/>
      <c r="M31" s="157"/>
      <c r="N31" s="158"/>
      <c r="O31" s="159"/>
      <c r="P31" s="160"/>
      <c r="Q31" s="158"/>
      <c r="R31" s="158"/>
      <c r="S31" s="136"/>
      <c r="T31" s="136"/>
      <c r="U31" s="136"/>
      <c r="V31" s="136"/>
      <c r="W31" s="136"/>
      <c r="X31" s="136"/>
      <c r="Y31" s="136"/>
      <c r="Z31" s="136"/>
      <c r="AA31" s="136"/>
    </row>
    <row r="32" spans="1:27" x14ac:dyDescent="0.25">
      <c r="A32" s="154" t="s">
        <v>30</v>
      </c>
      <c r="B32" s="175">
        <f t="shared" si="2"/>
        <v>486</v>
      </c>
      <c r="C32" s="176"/>
      <c r="D32" s="162"/>
      <c r="E32" s="177"/>
      <c r="F32" s="164"/>
      <c r="G32" s="160"/>
      <c r="H32" s="158"/>
      <c r="I32" s="156"/>
      <c r="J32" s="160"/>
      <c r="K32" s="158"/>
      <c r="L32" s="158"/>
      <c r="M32" s="157"/>
      <c r="N32" s="158"/>
      <c r="O32" s="159"/>
      <c r="P32" s="160"/>
      <c r="Q32" s="158"/>
      <c r="R32" s="158"/>
      <c r="S32" s="136"/>
      <c r="T32" s="136"/>
      <c r="U32" s="136"/>
      <c r="V32" s="136"/>
      <c r="W32" s="136"/>
      <c r="X32" s="136"/>
      <c r="Y32" s="136"/>
      <c r="Z32" s="136"/>
      <c r="AA32" s="136"/>
    </row>
    <row r="33" spans="1:27" x14ac:dyDescent="0.25">
      <c r="A33" s="154" t="s">
        <v>32</v>
      </c>
      <c r="B33" s="175">
        <f t="shared" si="2"/>
        <v>487</v>
      </c>
      <c r="C33" s="176"/>
      <c r="D33" s="162"/>
      <c r="E33" s="177"/>
      <c r="F33" s="164"/>
      <c r="G33" s="160"/>
      <c r="H33" s="158"/>
      <c r="I33" s="156"/>
      <c r="J33" s="160"/>
      <c r="K33" s="158"/>
      <c r="L33" s="158"/>
      <c r="M33" s="157"/>
      <c r="N33" s="158"/>
      <c r="O33" s="159"/>
      <c r="P33" s="160"/>
      <c r="Q33" s="158"/>
      <c r="R33" s="158"/>
      <c r="S33" s="136"/>
      <c r="T33" s="136"/>
      <c r="U33" s="136"/>
      <c r="V33" s="136"/>
      <c r="W33" s="136"/>
      <c r="X33" s="136"/>
      <c r="Y33" s="136"/>
      <c r="Z33" s="136"/>
      <c r="AA33" s="136"/>
    </row>
    <row r="34" spans="1:27" x14ac:dyDescent="0.25">
      <c r="A34" s="154" t="s">
        <v>120</v>
      </c>
      <c r="B34" s="175">
        <f t="shared" si="2"/>
        <v>488</v>
      </c>
      <c r="C34" s="176"/>
      <c r="D34" s="162"/>
      <c r="E34" s="177"/>
      <c r="F34" s="164"/>
      <c r="G34" s="160"/>
      <c r="H34" s="158"/>
      <c r="I34" s="156"/>
      <c r="J34" s="160"/>
      <c r="K34" s="158"/>
      <c r="L34" s="158"/>
      <c r="M34" s="157"/>
      <c r="N34" s="158"/>
      <c r="O34" s="159"/>
      <c r="P34" s="160"/>
      <c r="Q34" s="158"/>
      <c r="R34" s="158"/>
      <c r="S34" s="136"/>
      <c r="T34" s="136"/>
      <c r="U34" s="136"/>
      <c r="V34" s="136"/>
      <c r="W34" s="136"/>
      <c r="X34" s="136"/>
      <c r="Y34" s="136"/>
      <c r="Z34" s="136"/>
      <c r="AA34" s="136"/>
    </row>
    <row r="35" spans="1:27" x14ac:dyDescent="0.25">
      <c r="A35" s="154"/>
      <c r="B35" s="175">
        <f t="shared" si="2"/>
        <v>489</v>
      </c>
      <c r="C35" s="176"/>
      <c r="D35" s="162"/>
      <c r="E35" s="177"/>
      <c r="F35" s="164"/>
      <c r="G35" s="160"/>
      <c r="H35" s="158"/>
      <c r="I35" s="156"/>
      <c r="J35" s="160"/>
      <c r="K35" s="158"/>
      <c r="L35" s="158"/>
      <c r="M35" s="157"/>
      <c r="N35" s="158"/>
      <c r="O35" s="159"/>
      <c r="P35" s="160"/>
      <c r="Q35" s="158"/>
      <c r="R35" s="158"/>
      <c r="S35" s="136"/>
      <c r="T35" s="136"/>
      <c r="U35" s="136"/>
      <c r="V35" s="136"/>
      <c r="W35" s="136"/>
      <c r="X35" s="136"/>
      <c r="Y35" s="136"/>
      <c r="Z35" s="136"/>
      <c r="AA35" s="136"/>
    </row>
    <row r="36" spans="1:27" x14ac:dyDescent="0.25">
      <c r="A36" s="154"/>
      <c r="B36" s="175">
        <f t="shared" si="2"/>
        <v>490</v>
      </c>
      <c r="C36" s="176"/>
      <c r="D36" s="162"/>
      <c r="E36" s="177"/>
      <c r="F36" s="164"/>
      <c r="G36" s="160"/>
      <c r="H36" s="158"/>
      <c r="I36" s="156"/>
      <c r="J36" s="160"/>
      <c r="K36" s="158"/>
      <c r="L36" s="158"/>
      <c r="M36" s="157"/>
      <c r="N36" s="158"/>
      <c r="O36" s="159"/>
      <c r="P36" s="160"/>
      <c r="Q36" s="158"/>
      <c r="R36" s="158"/>
      <c r="S36" s="136"/>
      <c r="T36" s="136"/>
      <c r="U36" s="136"/>
      <c r="V36" s="136"/>
      <c r="W36" s="136"/>
      <c r="X36" s="136"/>
      <c r="Y36" s="136"/>
      <c r="Z36" s="136"/>
      <c r="AA36" s="136"/>
    </row>
    <row r="37" spans="1:27" x14ac:dyDescent="0.25">
      <c r="A37" s="154"/>
      <c r="B37" s="175">
        <f t="shared" si="2"/>
        <v>491</v>
      </c>
      <c r="C37" s="176"/>
      <c r="D37" s="162"/>
      <c r="E37" s="177"/>
      <c r="F37" s="164"/>
      <c r="G37" s="160"/>
      <c r="H37" s="158"/>
      <c r="I37" s="156"/>
      <c r="J37" s="160"/>
      <c r="K37" s="158"/>
      <c r="L37" s="158"/>
      <c r="M37" s="157"/>
      <c r="N37" s="158"/>
      <c r="O37" s="159"/>
      <c r="P37" s="160"/>
      <c r="Q37" s="158"/>
      <c r="R37" s="158"/>
      <c r="S37" s="136"/>
      <c r="T37" s="136"/>
      <c r="U37" s="136"/>
      <c r="V37" s="136"/>
      <c r="W37" s="136"/>
      <c r="X37" s="136"/>
      <c r="Y37" s="136"/>
      <c r="Z37" s="136"/>
      <c r="AA37" s="136"/>
    </row>
    <row r="38" spans="1:27" x14ac:dyDescent="0.25">
      <c r="A38" s="154"/>
      <c r="B38" s="175">
        <f t="shared" si="2"/>
        <v>492</v>
      </c>
      <c r="C38" s="176"/>
      <c r="D38" s="162"/>
      <c r="E38" s="177"/>
      <c r="F38" s="164"/>
      <c r="G38" s="160"/>
      <c r="H38" s="158"/>
      <c r="I38" s="156"/>
      <c r="J38" s="160"/>
      <c r="K38" s="158"/>
      <c r="L38" s="158"/>
      <c r="M38" s="157"/>
      <c r="N38" s="158"/>
      <c r="O38" s="159"/>
      <c r="P38" s="160"/>
      <c r="Q38" s="158"/>
      <c r="R38" s="158"/>
      <c r="S38" s="136"/>
      <c r="T38" s="136"/>
      <c r="U38" s="136"/>
      <c r="V38" s="136"/>
      <c r="W38" s="136"/>
      <c r="X38" s="136"/>
      <c r="Y38" s="136"/>
      <c r="Z38" s="136"/>
      <c r="AA38" s="136"/>
    </row>
    <row r="39" spans="1:27" x14ac:dyDescent="0.25">
      <c r="A39" s="24" t="s">
        <v>31</v>
      </c>
      <c r="B39" s="175">
        <f t="shared" si="2"/>
        <v>493</v>
      </c>
      <c r="C39" s="176"/>
      <c r="D39" s="162"/>
      <c r="E39" s="177"/>
      <c r="F39" s="164"/>
      <c r="G39" s="160"/>
      <c r="H39" s="158"/>
      <c r="I39" s="156"/>
      <c r="J39" s="160"/>
      <c r="K39" s="158"/>
      <c r="L39" s="158"/>
      <c r="M39" s="157"/>
      <c r="N39" s="158"/>
      <c r="O39" s="159"/>
      <c r="P39" s="160"/>
      <c r="Q39" s="158"/>
      <c r="R39" s="158"/>
      <c r="S39" s="136"/>
      <c r="T39" s="136"/>
      <c r="U39" s="136"/>
      <c r="V39" s="136"/>
      <c r="W39" s="136"/>
      <c r="X39" s="136"/>
      <c r="Y39" s="136"/>
      <c r="Z39" s="136"/>
      <c r="AA39" s="136"/>
    </row>
    <row r="40" spans="1:27" x14ac:dyDescent="0.25">
      <c r="A40" s="154" t="s">
        <v>29</v>
      </c>
      <c r="B40" s="175">
        <f t="shared" si="2"/>
        <v>494</v>
      </c>
      <c r="C40" s="176"/>
      <c r="D40" s="162"/>
      <c r="E40" s="177"/>
      <c r="F40" s="164"/>
      <c r="G40" s="160"/>
      <c r="H40" s="158"/>
      <c r="I40" s="156"/>
      <c r="J40" s="160"/>
      <c r="K40" s="158"/>
      <c r="L40" s="158"/>
      <c r="M40" s="157"/>
      <c r="N40" s="158"/>
      <c r="O40" s="159"/>
      <c r="P40" s="160"/>
      <c r="Q40" s="158"/>
      <c r="R40" s="158"/>
      <c r="S40" s="136"/>
      <c r="T40" s="136"/>
      <c r="U40" s="136"/>
      <c r="V40" s="136"/>
      <c r="W40" s="136"/>
      <c r="X40" s="136"/>
      <c r="Y40" s="136"/>
      <c r="Z40" s="136"/>
      <c r="AA40" s="136"/>
    </row>
    <row r="41" spans="1:27" x14ac:dyDescent="0.25">
      <c r="A41" s="154" t="s">
        <v>30</v>
      </c>
      <c r="B41" s="175">
        <f t="shared" si="2"/>
        <v>495</v>
      </c>
      <c r="C41" s="176"/>
      <c r="D41" s="162"/>
      <c r="E41" s="177"/>
      <c r="F41" s="164"/>
      <c r="G41" s="160"/>
      <c r="H41" s="158"/>
      <c r="I41" s="156"/>
      <c r="J41" s="160"/>
      <c r="K41" s="158"/>
      <c r="L41" s="158"/>
      <c r="M41" s="157"/>
      <c r="N41" s="158"/>
      <c r="O41" s="159"/>
      <c r="P41" s="160"/>
      <c r="Q41" s="158"/>
      <c r="R41" s="158"/>
      <c r="S41" s="136"/>
      <c r="T41" s="136"/>
      <c r="U41" s="136"/>
      <c r="V41" s="136"/>
      <c r="W41" s="136"/>
      <c r="X41" s="136"/>
      <c r="Y41" s="136"/>
      <c r="Z41" s="136"/>
      <c r="AA41" s="136"/>
    </row>
    <row r="42" spans="1:27" x14ac:dyDescent="0.25">
      <c r="A42" s="154" t="s">
        <v>32</v>
      </c>
      <c r="B42" s="175">
        <f t="shared" si="2"/>
        <v>496</v>
      </c>
      <c r="C42" s="176"/>
      <c r="D42" s="162"/>
      <c r="E42" s="177"/>
      <c r="F42" s="164"/>
      <c r="G42" s="160"/>
      <c r="H42" s="158"/>
      <c r="I42" s="156"/>
      <c r="J42" s="160"/>
      <c r="K42" s="158"/>
      <c r="L42" s="158"/>
      <c r="M42" s="157"/>
      <c r="N42" s="158"/>
      <c r="O42" s="159"/>
      <c r="P42" s="160"/>
      <c r="Q42" s="158"/>
      <c r="R42" s="158"/>
      <c r="S42" s="136"/>
      <c r="T42" s="136"/>
      <c r="U42" s="136"/>
      <c r="V42" s="136"/>
      <c r="W42" s="136"/>
      <c r="X42" s="136"/>
      <c r="Y42" s="136"/>
      <c r="Z42" s="136"/>
      <c r="AA42" s="136"/>
    </row>
    <row r="43" spans="1:27" x14ac:dyDescent="0.25">
      <c r="A43" s="154" t="s">
        <v>33</v>
      </c>
      <c r="B43" s="175">
        <f t="shared" si="2"/>
        <v>497</v>
      </c>
      <c r="C43" s="176"/>
      <c r="D43" s="162"/>
      <c r="E43" s="177"/>
      <c r="F43" s="164"/>
      <c r="G43" s="160"/>
      <c r="H43" s="158"/>
      <c r="I43" s="156"/>
      <c r="J43" s="160"/>
      <c r="K43" s="158"/>
      <c r="L43" s="158"/>
      <c r="M43" s="157"/>
      <c r="N43" s="158"/>
      <c r="O43" s="159"/>
      <c r="P43" s="160"/>
      <c r="Q43" s="158"/>
      <c r="R43" s="158"/>
      <c r="S43" s="136"/>
      <c r="T43" s="136"/>
      <c r="U43" s="136"/>
      <c r="V43" s="136"/>
      <c r="W43" s="136"/>
      <c r="X43" s="136"/>
      <c r="Y43" s="136"/>
      <c r="Z43" s="136"/>
      <c r="AA43" s="136"/>
    </row>
    <row r="44" spans="1:27" x14ac:dyDescent="0.25">
      <c r="A44" s="154"/>
      <c r="B44" s="175">
        <f t="shared" si="2"/>
        <v>498</v>
      </c>
      <c r="C44" s="176"/>
      <c r="D44" s="162"/>
      <c r="E44" s="177"/>
      <c r="F44" s="164"/>
      <c r="G44" s="160"/>
      <c r="H44" s="158"/>
      <c r="I44" s="156"/>
      <c r="J44" s="160"/>
      <c r="K44" s="158"/>
      <c r="L44" s="158"/>
      <c r="M44" s="157"/>
      <c r="N44" s="158"/>
      <c r="O44" s="159"/>
      <c r="P44" s="160"/>
      <c r="Q44" s="158"/>
      <c r="R44" s="158"/>
      <c r="S44" s="136"/>
      <c r="T44" s="136"/>
      <c r="U44" s="136"/>
      <c r="V44" s="136"/>
      <c r="W44" s="136"/>
      <c r="X44" s="136"/>
      <c r="Y44" s="136"/>
      <c r="Z44" s="136"/>
      <c r="AA44" s="136"/>
    </row>
    <row r="45" spans="1:27" x14ac:dyDescent="0.25">
      <c r="A45" s="154" t="s">
        <v>34</v>
      </c>
      <c r="B45" s="175">
        <f t="shared" si="2"/>
        <v>499</v>
      </c>
      <c r="C45" s="176"/>
      <c r="D45" s="162"/>
      <c r="E45" s="177"/>
      <c r="F45" s="164"/>
      <c r="G45" s="160"/>
      <c r="H45" s="158"/>
      <c r="I45" s="156"/>
      <c r="J45" s="160"/>
      <c r="K45" s="158"/>
      <c r="L45" s="158"/>
      <c r="M45" s="157"/>
      <c r="N45" s="158"/>
      <c r="O45" s="159"/>
      <c r="P45" s="160"/>
      <c r="Q45" s="158"/>
      <c r="R45" s="158"/>
      <c r="S45" s="136"/>
      <c r="T45" s="136"/>
      <c r="U45" s="136"/>
      <c r="V45" s="136"/>
      <c r="W45" s="136"/>
      <c r="X45" s="136"/>
      <c r="Y45" s="136"/>
      <c r="Z45" s="136"/>
      <c r="AA45" s="136"/>
    </row>
    <row r="46" spans="1:27" x14ac:dyDescent="0.25">
      <c r="A46" s="154" t="s">
        <v>35</v>
      </c>
      <c r="B46" s="175">
        <f t="shared" si="2"/>
        <v>500</v>
      </c>
      <c r="C46" s="176"/>
      <c r="D46" s="162"/>
      <c r="E46" s="177"/>
      <c r="F46" s="164"/>
      <c r="G46" s="160"/>
      <c r="H46" s="158"/>
      <c r="I46" s="156"/>
      <c r="J46" s="160"/>
      <c r="K46" s="158"/>
      <c r="L46" s="158"/>
      <c r="M46" s="157"/>
      <c r="N46" s="158"/>
      <c r="O46" s="159"/>
      <c r="P46" s="160"/>
      <c r="Q46" s="158"/>
      <c r="R46" s="158"/>
      <c r="S46" s="136"/>
      <c r="T46" s="136"/>
      <c r="U46" s="136"/>
      <c r="V46" s="136"/>
      <c r="W46" s="136"/>
      <c r="X46" s="136"/>
      <c r="Y46" s="136"/>
      <c r="Z46" s="136"/>
      <c r="AA46" s="136"/>
    </row>
    <row r="47" spans="1:27" x14ac:dyDescent="0.25">
      <c r="A47" s="254"/>
      <c r="B47" s="255"/>
      <c r="C47" s="178">
        <f t="shared" ref="C47:R47" si="3">SUM(C25:C46)</f>
        <v>0</v>
      </c>
      <c r="D47" s="178">
        <f t="shared" si="3"/>
        <v>0</v>
      </c>
      <c r="E47" s="178">
        <f t="shared" si="3"/>
        <v>0</v>
      </c>
      <c r="F47" s="178">
        <f t="shared" si="3"/>
        <v>0</v>
      </c>
      <c r="G47" s="180">
        <f t="shared" si="3"/>
        <v>0</v>
      </c>
      <c r="H47" s="180">
        <f t="shared" si="3"/>
        <v>0</v>
      </c>
      <c r="I47" s="180">
        <f t="shared" si="3"/>
        <v>0</v>
      </c>
      <c r="J47" s="180">
        <f t="shared" si="3"/>
        <v>0</v>
      </c>
      <c r="K47" s="180">
        <f t="shared" si="3"/>
        <v>0</v>
      </c>
      <c r="L47" s="180">
        <f t="shared" si="3"/>
        <v>0</v>
      </c>
      <c r="M47" s="180">
        <f t="shared" si="3"/>
        <v>0</v>
      </c>
      <c r="N47" s="180">
        <f t="shared" si="3"/>
        <v>0</v>
      </c>
      <c r="O47" s="180">
        <f t="shared" si="3"/>
        <v>0</v>
      </c>
      <c r="P47" s="180">
        <f t="shared" si="3"/>
        <v>0</v>
      </c>
      <c r="Q47" s="180">
        <f t="shared" si="3"/>
        <v>0</v>
      </c>
      <c r="R47" s="180">
        <f t="shared" si="3"/>
        <v>0</v>
      </c>
      <c r="S47" s="136"/>
      <c r="T47" s="136"/>
      <c r="U47" s="136"/>
      <c r="V47" s="136"/>
      <c r="W47" s="136"/>
      <c r="X47" s="136"/>
      <c r="Y47" s="136"/>
      <c r="Z47" s="136"/>
      <c r="AA47" s="136"/>
    </row>
    <row r="48" spans="1:27" x14ac:dyDescent="0.25">
      <c r="A48" s="181"/>
      <c r="B48" s="182">
        <v>929</v>
      </c>
      <c r="C48" s="183"/>
      <c r="D48" s="184"/>
      <c r="E48" s="184"/>
      <c r="F48" s="185"/>
      <c r="G48" s="187"/>
      <c r="H48" s="188"/>
      <c r="I48" s="206"/>
      <c r="J48" s="188"/>
      <c r="K48" s="188"/>
      <c r="L48" s="188"/>
      <c r="M48" s="187"/>
      <c r="N48" s="188"/>
      <c r="O48" s="188"/>
      <c r="P48" s="186"/>
      <c r="Q48" s="188"/>
      <c r="R48" s="188"/>
      <c r="S48" s="136"/>
      <c r="T48" s="136"/>
      <c r="U48" s="136"/>
      <c r="V48" s="136"/>
      <c r="W48" s="136"/>
      <c r="X48" s="136"/>
      <c r="Y48" s="136"/>
      <c r="Z48" s="136"/>
      <c r="AA48" s="136"/>
    </row>
    <row r="49" spans="1:27" x14ac:dyDescent="0.25">
      <c r="A49" s="24" t="s">
        <v>121</v>
      </c>
      <c r="B49" s="182">
        <f>B48+1</f>
        <v>930</v>
      </c>
      <c r="C49" s="161">
        <v>80</v>
      </c>
      <c r="D49" s="177"/>
      <c r="E49" s="177"/>
      <c r="F49" s="162"/>
      <c r="G49" s="157"/>
      <c r="H49" s="158"/>
      <c r="I49" s="156"/>
      <c r="J49" s="158"/>
      <c r="K49" s="158"/>
      <c r="L49" s="158"/>
      <c r="M49" s="157"/>
      <c r="N49" s="158"/>
      <c r="O49" s="159"/>
      <c r="P49" s="160"/>
      <c r="Q49" s="158"/>
      <c r="R49" s="158"/>
      <c r="S49" s="136"/>
      <c r="T49" s="136"/>
      <c r="U49" s="136"/>
      <c r="V49" s="136"/>
      <c r="W49" s="136"/>
      <c r="X49" s="136"/>
      <c r="Y49" s="136"/>
      <c r="Z49" s="136"/>
      <c r="AA49" s="136"/>
    </row>
    <row r="50" spans="1:27" x14ac:dyDescent="0.25">
      <c r="A50" s="24"/>
      <c r="B50" s="182">
        <f>B49+1</f>
        <v>931</v>
      </c>
      <c r="C50" s="161"/>
      <c r="D50" s="177"/>
      <c r="E50" s="177"/>
      <c r="F50" s="162"/>
      <c r="G50" s="157"/>
      <c r="H50" s="158"/>
      <c r="I50" s="156">
        <v>402.15</v>
      </c>
      <c r="J50" s="158"/>
      <c r="K50" s="158"/>
      <c r="L50" s="158"/>
      <c r="M50" s="157"/>
      <c r="N50" s="158"/>
      <c r="O50" s="159"/>
      <c r="P50" s="160"/>
      <c r="Q50" s="158"/>
      <c r="R50" s="158"/>
      <c r="S50" s="136"/>
      <c r="T50" s="136"/>
      <c r="U50" s="136"/>
      <c r="V50" s="136"/>
      <c r="W50" s="136"/>
      <c r="X50" s="136"/>
      <c r="Y50" s="136"/>
      <c r="Z50" s="136"/>
      <c r="AA50" s="136"/>
    </row>
    <row r="51" spans="1:27" x14ac:dyDescent="0.25">
      <c r="A51" s="154" t="s">
        <v>122</v>
      </c>
      <c r="B51" s="182">
        <f>B50+1</f>
        <v>932</v>
      </c>
      <c r="C51" s="161">
        <v>70</v>
      </c>
      <c r="D51" s="177"/>
      <c r="E51" s="177"/>
      <c r="F51" s="162"/>
      <c r="G51" s="157"/>
      <c r="H51" s="158"/>
      <c r="I51" s="156"/>
      <c r="J51" s="158"/>
      <c r="K51" s="158"/>
      <c r="L51" s="158"/>
      <c r="M51" s="157"/>
      <c r="N51" s="158"/>
      <c r="O51" s="159"/>
      <c r="P51" s="160"/>
      <c r="Q51" s="158"/>
      <c r="R51" s="158"/>
      <c r="S51" s="136"/>
      <c r="T51" s="136"/>
      <c r="U51" s="136"/>
      <c r="V51" s="136"/>
      <c r="W51" s="136"/>
      <c r="X51" s="136"/>
      <c r="Y51" s="136"/>
      <c r="Z51" s="136"/>
      <c r="AA51" s="136"/>
    </row>
    <row r="52" spans="1:27" x14ac:dyDescent="0.25">
      <c r="A52" s="154"/>
      <c r="B52" s="182">
        <f>B51+1</f>
        <v>933</v>
      </c>
      <c r="C52" s="161"/>
      <c r="D52" s="177"/>
      <c r="E52" s="177"/>
      <c r="F52" s="162"/>
      <c r="G52" s="157"/>
      <c r="H52" s="158"/>
      <c r="I52" s="156"/>
      <c r="J52" s="158"/>
      <c r="K52" s="158"/>
      <c r="L52" s="158"/>
      <c r="M52" s="157"/>
      <c r="N52" s="158"/>
      <c r="O52" s="159"/>
      <c r="P52" s="160"/>
      <c r="Q52" s="158"/>
      <c r="R52" s="158"/>
      <c r="S52" s="136"/>
      <c r="T52" s="136"/>
      <c r="U52" s="136"/>
      <c r="V52" s="136"/>
      <c r="W52" s="136"/>
      <c r="X52" s="136"/>
      <c r="Y52" s="136"/>
      <c r="Z52" s="136"/>
      <c r="AA52" s="136"/>
    </row>
    <row r="53" spans="1:27" x14ac:dyDescent="0.25">
      <c r="A53" s="154"/>
      <c r="B53" s="182">
        <f>B52+1</f>
        <v>934</v>
      </c>
      <c r="C53" s="161"/>
      <c r="D53" s="190"/>
      <c r="E53" s="190"/>
      <c r="F53" s="164"/>
      <c r="G53" s="192"/>
      <c r="H53" s="159"/>
      <c r="I53" s="194"/>
      <c r="J53" s="159"/>
      <c r="K53" s="159"/>
      <c r="L53" s="159"/>
      <c r="M53" s="192"/>
      <c r="N53" s="193"/>
      <c r="O53" s="159"/>
      <c r="P53" s="194"/>
      <c r="Q53" s="159"/>
      <c r="R53" s="159"/>
      <c r="S53" s="136"/>
      <c r="T53" s="136"/>
      <c r="U53" s="136"/>
      <c r="V53" s="136"/>
      <c r="W53" s="136"/>
      <c r="X53" s="136"/>
      <c r="Y53" s="136"/>
      <c r="Z53" s="136"/>
      <c r="AA53" s="136"/>
    </row>
    <row r="54" spans="1:27" x14ac:dyDescent="0.25">
      <c r="A54" s="154"/>
      <c r="B54" s="182">
        <f t="shared" ref="B54:B65" si="4">B53+1</f>
        <v>935</v>
      </c>
      <c r="C54" s="161"/>
      <c r="D54" s="190"/>
      <c r="E54" s="190"/>
      <c r="F54" s="164"/>
      <c r="G54" s="192"/>
      <c r="H54" s="159"/>
      <c r="I54" s="194"/>
      <c r="J54" s="159"/>
      <c r="K54" s="159"/>
      <c r="L54" s="159"/>
      <c r="M54" s="192"/>
      <c r="N54" s="193"/>
      <c r="O54" s="159"/>
      <c r="P54" s="194"/>
      <c r="Q54" s="159"/>
      <c r="R54" s="159"/>
      <c r="S54" s="136"/>
      <c r="T54" s="136"/>
      <c r="U54" s="136"/>
      <c r="V54" s="136"/>
      <c r="W54" s="136"/>
      <c r="X54" s="136"/>
      <c r="Y54" s="136"/>
      <c r="Z54" s="136"/>
      <c r="AA54" s="136"/>
    </row>
    <row r="55" spans="1:27" x14ac:dyDescent="0.25">
      <c r="A55" s="154"/>
      <c r="B55" s="182">
        <f t="shared" si="4"/>
        <v>936</v>
      </c>
      <c r="C55" s="161"/>
      <c r="D55" s="190"/>
      <c r="E55" s="190"/>
      <c r="F55" s="164"/>
      <c r="G55" s="192"/>
      <c r="H55" s="159"/>
      <c r="I55" s="194"/>
      <c r="J55" s="159"/>
      <c r="K55" s="159"/>
      <c r="L55" s="159"/>
      <c r="M55" s="192"/>
      <c r="N55" s="193"/>
      <c r="O55" s="159"/>
      <c r="P55" s="194"/>
      <c r="Q55" s="159"/>
      <c r="R55" s="159"/>
      <c r="S55" s="136"/>
      <c r="T55" s="136"/>
      <c r="U55" s="136"/>
      <c r="V55" s="136"/>
      <c r="W55" s="136"/>
      <c r="X55" s="136"/>
      <c r="Y55" s="136"/>
      <c r="Z55" s="136"/>
      <c r="AA55" s="136"/>
    </row>
    <row r="56" spans="1:27" x14ac:dyDescent="0.25">
      <c r="A56" s="154"/>
      <c r="B56" s="182">
        <f t="shared" si="4"/>
        <v>937</v>
      </c>
      <c r="C56" s="161"/>
      <c r="D56" s="190"/>
      <c r="E56" s="190"/>
      <c r="F56" s="164"/>
      <c r="G56" s="192"/>
      <c r="H56" s="159"/>
      <c r="I56" s="194"/>
      <c r="J56" s="159"/>
      <c r="K56" s="159"/>
      <c r="L56" s="159"/>
      <c r="M56" s="192"/>
      <c r="N56" s="193"/>
      <c r="O56" s="159"/>
      <c r="P56" s="194"/>
      <c r="Q56" s="159"/>
      <c r="R56" s="159"/>
      <c r="S56" s="136"/>
      <c r="T56" s="136"/>
      <c r="U56" s="136"/>
      <c r="V56" s="136"/>
      <c r="W56" s="136"/>
      <c r="X56" s="136"/>
      <c r="Y56" s="136"/>
      <c r="Z56" s="136"/>
      <c r="AA56" s="136"/>
    </row>
    <row r="57" spans="1:27" x14ac:dyDescent="0.25">
      <c r="A57" s="154"/>
      <c r="B57" s="182">
        <f t="shared" si="4"/>
        <v>938</v>
      </c>
      <c r="C57" s="161"/>
      <c r="D57" s="190"/>
      <c r="E57" s="190"/>
      <c r="F57" s="164"/>
      <c r="G57" s="192"/>
      <c r="H57" s="159"/>
      <c r="I57" s="194"/>
      <c r="J57" s="159"/>
      <c r="K57" s="159"/>
      <c r="L57" s="159"/>
      <c r="M57" s="192"/>
      <c r="N57" s="193"/>
      <c r="O57" s="159"/>
      <c r="P57" s="194"/>
      <c r="Q57" s="159"/>
      <c r="R57" s="159"/>
      <c r="S57" s="136"/>
      <c r="T57" s="136"/>
      <c r="U57" s="136"/>
      <c r="V57" s="136"/>
      <c r="W57" s="136"/>
      <c r="X57" s="136"/>
      <c r="Y57" s="136"/>
      <c r="Z57" s="136"/>
      <c r="AA57" s="136"/>
    </row>
    <row r="58" spans="1:27" x14ac:dyDescent="0.25">
      <c r="A58" s="154"/>
      <c r="B58" s="182">
        <f t="shared" si="4"/>
        <v>939</v>
      </c>
      <c r="C58" s="161"/>
      <c r="D58" s="190"/>
      <c r="E58" s="190"/>
      <c r="F58" s="164"/>
      <c r="G58" s="192"/>
      <c r="H58" s="159"/>
      <c r="I58" s="194"/>
      <c r="J58" s="159"/>
      <c r="K58" s="159"/>
      <c r="L58" s="159"/>
      <c r="M58" s="192"/>
      <c r="N58" s="193"/>
      <c r="O58" s="159"/>
      <c r="P58" s="194"/>
      <c r="Q58" s="159"/>
      <c r="R58" s="159"/>
      <c r="S58" s="136"/>
      <c r="T58" s="136"/>
      <c r="U58" s="136"/>
      <c r="V58" s="136"/>
      <c r="W58" s="136"/>
      <c r="X58" s="136"/>
      <c r="Y58" s="136"/>
      <c r="Z58" s="136"/>
      <c r="AA58" s="136"/>
    </row>
    <row r="59" spans="1:27" x14ac:dyDescent="0.25">
      <c r="A59" s="154"/>
      <c r="B59" s="182">
        <f t="shared" si="4"/>
        <v>940</v>
      </c>
      <c r="C59" s="161"/>
      <c r="D59" s="190"/>
      <c r="E59" s="190"/>
      <c r="F59" s="164"/>
      <c r="G59" s="192"/>
      <c r="H59" s="159"/>
      <c r="I59" s="194"/>
      <c r="J59" s="159"/>
      <c r="K59" s="159"/>
      <c r="L59" s="159"/>
      <c r="M59" s="192"/>
      <c r="N59" s="193"/>
      <c r="O59" s="159"/>
      <c r="P59" s="194"/>
      <c r="Q59" s="159"/>
      <c r="R59" s="159"/>
      <c r="S59" s="136"/>
      <c r="T59" s="136"/>
      <c r="U59" s="136"/>
      <c r="V59" s="136"/>
      <c r="W59" s="136"/>
      <c r="X59" s="136"/>
      <c r="Y59" s="136"/>
      <c r="Z59" s="136"/>
      <c r="AA59" s="136"/>
    </row>
    <row r="60" spans="1:27" x14ac:dyDescent="0.25">
      <c r="A60" s="154"/>
      <c r="B60" s="182">
        <f t="shared" si="4"/>
        <v>941</v>
      </c>
      <c r="C60" s="161"/>
      <c r="D60" s="190"/>
      <c r="E60" s="190"/>
      <c r="F60" s="164"/>
      <c r="G60" s="192"/>
      <c r="H60" s="159"/>
      <c r="I60" s="194"/>
      <c r="J60" s="159"/>
      <c r="K60" s="159"/>
      <c r="L60" s="159"/>
      <c r="M60" s="192"/>
      <c r="N60" s="159"/>
      <c r="O60" s="159"/>
      <c r="P60" s="191"/>
      <c r="Q60" s="159"/>
      <c r="R60" s="159"/>
      <c r="S60" s="136"/>
      <c r="T60" s="136"/>
      <c r="U60" s="136"/>
      <c r="V60" s="136"/>
      <c r="W60" s="136"/>
      <c r="X60" s="136"/>
      <c r="Y60" s="136"/>
      <c r="Z60" s="136"/>
      <c r="AA60" s="136"/>
    </row>
    <row r="61" spans="1:27" x14ac:dyDescent="0.25">
      <c r="A61" s="154"/>
      <c r="B61" s="182">
        <f t="shared" si="4"/>
        <v>942</v>
      </c>
      <c r="C61" s="161"/>
      <c r="D61" s="190"/>
      <c r="E61" s="190"/>
      <c r="F61" s="164"/>
      <c r="G61" s="192"/>
      <c r="H61" s="159"/>
      <c r="I61" s="194"/>
      <c r="J61" s="159"/>
      <c r="K61" s="159"/>
      <c r="L61" s="159"/>
      <c r="M61" s="192"/>
      <c r="N61" s="159"/>
      <c r="O61" s="159"/>
      <c r="P61" s="191"/>
      <c r="Q61" s="159"/>
      <c r="R61" s="159"/>
      <c r="S61" s="136"/>
      <c r="T61" s="136"/>
      <c r="U61" s="136"/>
      <c r="V61" s="136"/>
      <c r="W61" s="136"/>
      <c r="X61" s="136"/>
      <c r="Y61" s="136"/>
      <c r="Z61" s="136"/>
      <c r="AA61" s="136"/>
    </row>
    <row r="62" spans="1:27" x14ac:dyDescent="0.25">
      <c r="A62" s="154"/>
      <c r="B62" s="182">
        <f t="shared" si="4"/>
        <v>943</v>
      </c>
      <c r="C62" s="161"/>
      <c r="D62" s="190"/>
      <c r="E62" s="190"/>
      <c r="F62" s="164"/>
      <c r="G62" s="192"/>
      <c r="H62" s="159"/>
      <c r="I62" s="194"/>
      <c r="J62" s="159"/>
      <c r="K62" s="159"/>
      <c r="L62" s="159"/>
      <c r="M62" s="192"/>
      <c r="N62" s="159"/>
      <c r="O62" s="159"/>
      <c r="P62" s="191"/>
      <c r="Q62" s="159"/>
      <c r="R62" s="159"/>
      <c r="S62" s="136"/>
      <c r="T62" s="136"/>
      <c r="U62" s="136"/>
      <c r="V62" s="136"/>
      <c r="W62" s="136"/>
      <c r="X62" s="136"/>
      <c r="Y62" s="136"/>
      <c r="Z62" s="136"/>
      <c r="AA62" s="136"/>
    </row>
    <row r="63" spans="1:27" x14ac:dyDescent="0.25">
      <c r="A63" s="154"/>
      <c r="B63" s="182">
        <f t="shared" si="4"/>
        <v>944</v>
      </c>
      <c r="C63" s="161"/>
      <c r="D63" s="190"/>
      <c r="E63" s="190"/>
      <c r="F63" s="164"/>
      <c r="G63" s="192"/>
      <c r="H63" s="159"/>
      <c r="I63" s="194"/>
      <c r="J63" s="159"/>
      <c r="K63" s="159"/>
      <c r="L63" s="159"/>
      <c r="M63" s="192"/>
      <c r="N63" s="159"/>
      <c r="O63" s="159"/>
      <c r="P63" s="191"/>
      <c r="Q63" s="159"/>
      <c r="R63" s="159"/>
      <c r="S63" s="136"/>
      <c r="T63" s="136"/>
      <c r="U63" s="136"/>
      <c r="V63" s="136"/>
      <c r="W63" s="136"/>
      <c r="X63" s="136"/>
      <c r="Y63" s="136"/>
      <c r="Z63" s="136"/>
      <c r="AA63" s="136"/>
    </row>
    <row r="64" spans="1:27" x14ac:dyDescent="0.25">
      <c r="A64" s="24" t="s">
        <v>38</v>
      </c>
      <c r="B64" s="182">
        <f t="shared" si="4"/>
        <v>945</v>
      </c>
      <c r="C64" s="161"/>
      <c r="D64" s="190"/>
      <c r="E64" s="190"/>
      <c r="F64" s="164"/>
      <c r="G64" s="192"/>
      <c r="H64" s="159"/>
      <c r="I64" s="194"/>
      <c r="J64" s="159"/>
      <c r="K64" s="159"/>
      <c r="L64" s="159"/>
      <c r="M64" s="192"/>
      <c r="N64" s="159"/>
      <c r="O64" s="159"/>
      <c r="P64" s="191"/>
      <c r="Q64" s="159"/>
      <c r="R64" s="159"/>
      <c r="S64" s="136"/>
      <c r="T64" s="136"/>
      <c r="U64" s="136"/>
      <c r="V64" s="136"/>
      <c r="W64" s="136"/>
      <c r="X64" s="136"/>
      <c r="Y64" s="136"/>
      <c r="Z64" s="136"/>
      <c r="AA64" s="136"/>
    </row>
    <row r="65" spans="1:27" ht="15.75" thickBot="1" x14ac:dyDescent="0.3">
      <c r="A65" s="24" t="s">
        <v>39</v>
      </c>
      <c r="B65" s="182">
        <f t="shared" si="4"/>
        <v>946</v>
      </c>
      <c r="C65" s="161"/>
      <c r="D65" s="190"/>
      <c r="E65" s="190"/>
      <c r="F65" s="164"/>
      <c r="G65" s="192"/>
      <c r="H65" s="159"/>
      <c r="I65" s="194"/>
      <c r="J65" s="159"/>
      <c r="K65" s="159"/>
      <c r="L65" s="159"/>
      <c r="M65" s="192"/>
      <c r="N65" s="159"/>
      <c r="O65" s="165"/>
      <c r="P65" s="191"/>
      <c r="Q65" s="159"/>
      <c r="R65" s="159"/>
      <c r="S65" s="136"/>
      <c r="T65" s="136"/>
      <c r="U65" s="136"/>
      <c r="V65" s="136"/>
      <c r="W65" s="136"/>
      <c r="X65" s="136"/>
      <c r="Y65" s="136"/>
      <c r="Z65" s="136"/>
      <c r="AA65" s="136"/>
    </row>
    <row r="66" spans="1:27" ht="15.75" thickBot="1" x14ac:dyDescent="0.3">
      <c r="A66" s="256" t="s">
        <v>40</v>
      </c>
      <c r="B66" s="256"/>
      <c r="C66" s="195">
        <f t="shared" ref="C66:R66" si="5">SUM(C48:C65)</f>
        <v>150</v>
      </c>
      <c r="D66" s="195">
        <f t="shared" si="5"/>
        <v>0</v>
      </c>
      <c r="E66" s="195">
        <f t="shared" si="5"/>
        <v>0</v>
      </c>
      <c r="F66" s="195">
        <f t="shared" si="5"/>
        <v>0</v>
      </c>
      <c r="G66" s="197">
        <f t="shared" si="5"/>
        <v>0</v>
      </c>
      <c r="H66" s="197">
        <f t="shared" si="5"/>
        <v>0</v>
      </c>
      <c r="I66" s="197">
        <f t="shared" si="5"/>
        <v>402.15</v>
      </c>
      <c r="J66" s="197">
        <f t="shared" si="5"/>
        <v>0</v>
      </c>
      <c r="K66" s="197">
        <f t="shared" si="5"/>
        <v>0</v>
      </c>
      <c r="L66" s="197">
        <f t="shared" si="5"/>
        <v>0</v>
      </c>
      <c r="M66" s="197">
        <f t="shared" si="5"/>
        <v>0</v>
      </c>
      <c r="N66" s="197">
        <f t="shared" si="5"/>
        <v>0</v>
      </c>
      <c r="O66" s="197">
        <f t="shared" si="5"/>
        <v>0</v>
      </c>
      <c r="P66" s="197">
        <f t="shared" si="5"/>
        <v>0</v>
      </c>
      <c r="Q66" s="197">
        <f t="shared" si="5"/>
        <v>0</v>
      </c>
      <c r="R66" s="197">
        <f t="shared" si="5"/>
        <v>0</v>
      </c>
      <c r="S66" s="198"/>
      <c r="T66" s="198"/>
      <c r="U66" s="198"/>
      <c r="V66" s="198"/>
      <c r="W66" s="198"/>
      <c r="X66" s="198"/>
      <c r="Y66" s="198"/>
      <c r="Z66" s="198"/>
      <c r="AA66" s="198"/>
    </row>
    <row r="67" spans="1:27" ht="15.75" thickBot="1" x14ac:dyDescent="0.3">
      <c r="A67" s="257" t="s">
        <v>41</v>
      </c>
      <c r="B67" s="257"/>
      <c r="C67" s="199">
        <f t="shared" ref="C67:R67" si="6">C24+C47-C66</f>
        <v>-936</v>
      </c>
      <c r="D67" s="199">
        <f t="shared" si="6"/>
        <v>4577</v>
      </c>
      <c r="E67" s="199">
        <f t="shared" si="6"/>
        <v>5813</v>
      </c>
      <c r="F67" s="199">
        <f t="shared" si="6"/>
        <v>4102</v>
      </c>
      <c r="G67" s="201">
        <f t="shared" si="6"/>
        <v>-7.3879999999995789</v>
      </c>
      <c r="H67" s="201">
        <f t="shared" si="6"/>
        <v>0</v>
      </c>
      <c r="I67" s="201">
        <f t="shared" si="6"/>
        <v>4508.7000000000162</v>
      </c>
      <c r="J67" s="201">
        <f t="shared" si="6"/>
        <v>36232.219999999812</v>
      </c>
      <c r="K67" s="201">
        <f t="shared" si="6"/>
        <v>18992.330000000016</v>
      </c>
      <c r="L67" s="201">
        <f t="shared" si="6"/>
        <v>40812</v>
      </c>
      <c r="M67" s="201">
        <f t="shared" si="6"/>
        <v>20572.950000000012</v>
      </c>
      <c r="N67" s="201">
        <f t="shared" si="6"/>
        <v>273812.39</v>
      </c>
      <c r="O67" s="201">
        <f t="shared" si="6"/>
        <v>0.59999999997671694</v>
      </c>
      <c r="P67" s="201">
        <f t="shared" si="6"/>
        <v>0</v>
      </c>
      <c r="Q67" s="201">
        <f t="shared" si="6"/>
        <v>19409.368999999999</v>
      </c>
      <c r="R67" s="201">
        <f t="shared" si="6"/>
        <v>500.72999999999593</v>
      </c>
      <c r="S67" s="198"/>
      <c r="T67" s="198"/>
      <c r="U67" s="198"/>
      <c r="V67" s="198"/>
      <c r="W67" s="198"/>
      <c r="X67" s="198"/>
      <c r="Y67" s="198"/>
      <c r="Z67" s="198"/>
      <c r="AA67" s="198"/>
    </row>
    <row r="68" spans="1:27" x14ac:dyDescent="0.25">
      <c r="A68" s="198"/>
      <c r="B68" s="198"/>
      <c r="C68" s="198"/>
      <c r="D68" s="198"/>
      <c r="E68" s="198"/>
      <c r="F68" s="198"/>
      <c r="G68" s="202"/>
      <c r="H68" s="202"/>
      <c r="I68" s="202"/>
      <c r="J68" s="202"/>
      <c r="K68" s="202"/>
      <c r="L68" s="202"/>
      <c r="M68" s="202"/>
      <c r="N68" s="202"/>
      <c r="O68" s="202"/>
      <c r="P68" s="202"/>
      <c r="Q68" s="202"/>
      <c r="R68" s="202"/>
      <c r="S68" s="198"/>
      <c r="T68" s="198"/>
      <c r="U68" s="198"/>
      <c r="V68" s="198"/>
      <c r="W68" s="198"/>
      <c r="X68" s="198"/>
      <c r="Y68" s="198"/>
      <c r="Z68" s="198"/>
      <c r="AA68" s="198"/>
    </row>
    <row r="70" spans="1:27" ht="24.75" x14ac:dyDescent="0.5">
      <c r="A70" s="203"/>
      <c r="B70" s="198"/>
      <c r="C70" s="198"/>
      <c r="D70" s="198"/>
      <c r="E70" s="198"/>
      <c r="F70" s="198"/>
      <c r="G70" s="202"/>
      <c r="H70" s="202"/>
      <c r="I70" s="202"/>
      <c r="J70" s="202"/>
      <c r="K70" s="202"/>
      <c r="L70" s="202"/>
      <c r="M70" s="202"/>
      <c r="N70" s="202"/>
      <c r="O70" s="258"/>
      <c r="P70" s="258"/>
      <c r="Q70" s="258"/>
      <c r="R70" s="258"/>
      <c r="S70" s="198"/>
      <c r="T70" s="198"/>
      <c r="U70" s="198"/>
      <c r="V70" s="198"/>
      <c r="W70" s="198"/>
      <c r="X70" s="198"/>
      <c r="Y70" s="198"/>
      <c r="Z70" s="198"/>
      <c r="AA70" s="198"/>
    </row>
    <row r="71" spans="1:27" ht="24.75" x14ac:dyDescent="0.5">
      <c r="A71" s="203" t="s">
        <v>42</v>
      </c>
      <c r="B71" s="198"/>
      <c r="C71" s="198"/>
      <c r="D71" s="198"/>
      <c r="E71" s="198"/>
      <c r="F71" s="198"/>
      <c r="G71" s="202"/>
      <c r="H71" s="202"/>
      <c r="I71" s="202"/>
      <c r="J71" s="202"/>
      <c r="K71" s="202"/>
      <c r="L71" s="202"/>
      <c r="M71" s="202"/>
      <c r="N71" s="202"/>
      <c r="O71" s="258"/>
      <c r="P71" s="258"/>
      <c r="Q71" s="258"/>
      <c r="R71" s="258"/>
      <c r="S71" s="198"/>
      <c r="T71" s="198"/>
      <c r="U71" s="198"/>
      <c r="V71" s="198"/>
      <c r="W71" s="198"/>
      <c r="X71" s="198"/>
      <c r="Y71" s="198"/>
      <c r="Z71" s="198"/>
      <c r="AA71" s="198"/>
    </row>
    <row r="73" spans="1:27" x14ac:dyDescent="0.25">
      <c r="A73" s="198"/>
      <c r="B73" s="198"/>
      <c r="C73" s="198"/>
      <c r="D73" s="198"/>
      <c r="E73" s="198"/>
      <c r="F73" s="198"/>
      <c r="G73" s="202"/>
      <c r="H73" s="202"/>
      <c r="I73" s="202"/>
      <c r="J73" s="202"/>
      <c r="K73" s="202"/>
      <c r="L73" s="202"/>
      <c r="M73" s="202"/>
      <c r="N73" s="202"/>
      <c r="O73" s="202"/>
      <c r="P73" s="202"/>
      <c r="Q73" s="202"/>
      <c r="R73" s="202"/>
      <c r="S73" s="198"/>
      <c r="T73" s="198"/>
      <c r="U73" s="198"/>
      <c r="V73" s="198"/>
      <c r="W73" s="198"/>
      <c r="X73" s="198"/>
      <c r="Y73" s="198"/>
      <c r="Z73" s="198"/>
      <c r="AA73" s="198"/>
    </row>
    <row r="243" spans="4:4" x14ac:dyDescent="0.25">
      <c r="D243" s="204" t="s">
        <v>43</v>
      </c>
    </row>
  </sheetData>
  <mergeCells count="14">
    <mergeCell ref="O71:R71"/>
    <mergeCell ref="B1:H1"/>
    <mergeCell ref="I1:R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R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42"/>
  <sheetViews>
    <sheetView rightToLeft="1" tabSelected="1" workbookViewId="0">
      <selection activeCell="A14" sqref="A14"/>
    </sheetView>
  </sheetViews>
  <sheetFormatPr defaultRowHeight="15" x14ac:dyDescent="0.25"/>
  <cols>
    <col min="1" max="1" width="60" bestFit="1" customWidth="1"/>
    <col min="2" max="2" width="5.140625" customWidth="1"/>
    <col min="3" max="3" width="6.42578125" customWidth="1"/>
    <col min="4" max="4" width="7" style="101" customWidth="1"/>
    <col min="5" max="6" width="6.85546875" style="101" customWidth="1"/>
    <col min="7" max="7" width="7.42578125" style="101" hidden="1" customWidth="1"/>
    <col min="8" max="8" width="8.7109375" style="102" customWidth="1"/>
    <col min="9" max="9" width="8.7109375" style="102" hidden="1" customWidth="1"/>
    <col min="10" max="10" width="8.7109375" style="102" customWidth="1"/>
    <col min="11" max="11" width="10.42578125" style="102" customWidth="1"/>
    <col min="12" max="13" width="9.7109375" style="102" customWidth="1"/>
    <col min="14" max="14" width="9.42578125" style="102" customWidth="1"/>
    <col min="15" max="15" width="10.42578125" style="102" customWidth="1"/>
    <col min="16" max="16" width="9.42578125" style="103" bestFit="1" customWidth="1"/>
    <col min="17" max="17" width="9.28515625" style="102" customWidth="1"/>
    <col min="18" max="18" width="9.140625" style="102" customWidth="1"/>
    <col min="19" max="19" width="9.5703125" style="102" customWidth="1"/>
    <col min="20" max="20" width="9.28515625" style="102" customWidth="1"/>
    <col min="21" max="21" width="7.85546875" hidden="1" customWidth="1"/>
    <col min="22" max="22" width="9.85546875" style="104" hidden="1" customWidth="1"/>
    <col min="23" max="23" width="9.28515625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60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60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60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60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60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60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60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60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60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60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60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60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60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60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60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60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60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60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60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60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60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60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60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60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60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60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60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60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60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60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60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60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60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60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60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60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60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60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60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60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60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60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60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60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60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60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60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60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60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60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60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60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60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60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60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60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60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60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60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60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60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60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60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9</v>
      </c>
      <c r="B1" s="228" t="s">
        <v>0</v>
      </c>
      <c r="C1" s="229"/>
      <c r="D1" s="229"/>
      <c r="E1" s="229"/>
      <c r="F1" s="229"/>
      <c r="G1" s="229"/>
      <c r="H1" s="230"/>
      <c r="I1" s="231"/>
      <c r="J1" s="2"/>
      <c r="K1" s="232" t="s">
        <v>124</v>
      </c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9</v>
      </c>
      <c r="B2" s="235" t="s">
        <v>2</v>
      </c>
      <c r="C2" s="237" t="s">
        <v>3</v>
      </c>
      <c r="D2" s="239" t="s">
        <v>4</v>
      </c>
      <c r="E2" s="239"/>
      <c r="F2" s="240"/>
      <c r="G2" s="241"/>
      <c r="H2" s="249" t="s">
        <v>5</v>
      </c>
      <c r="I2" s="249" t="s">
        <v>6</v>
      </c>
      <c r="J2" s="249" t="s">
        <v>6</v>
      </c>
      <c r="K2" s="246" t="s">
        <v>4</v>
      </c>
      <c r="L2" s="247"/>
      <c r="M2" s="247"/>
      <c r="N2" s="247"/>
      <c r="O2" s="247"/>
      <c r="P2" s="247"/>
      <c r="Q2" s="247"/>
      <c r="R2" s="248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36"/>
      <c r="C3" s="238"/>
      <c r="D3" s="210" t="s">
        <v>9</v>
      </c>
      <c r="E3" s="11" t="s">
        <v>10</v>
      </c>
      <c r="F3" s="11" t="s">
        <v>11</v>
      </c>
      <c r="G3" s="12" t="s">
        <v>12</v>
      </c>
      <c r="H3" s="250"/>
      <c r="I3" s="250"/>
      <c r="J3" s="295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5" t="s">
        <v>21</v>
      </c>
      <c r="T3" s="16" t="s">
        <v>21</v>
      </c>
      <c r="U3" s="17" t="s">
        <v>21</v>
      </c>
      <c r="V3" s="18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19" t="s">
        <v>22</v>
      </c>
      <c r="B4" s="20">
        <v>1240</v>
      </c>
      <c r="C4" s="21">
        <f>'[1]8'!C70</f>
        <v>-936</v>
      </c>
      <c r="D4" s="211">
        <f>'[1]8'!D70</f>
        <v>4577</v>
      </c>
      <c r="E4" s="21">
        <f>'[1]8'!E70</f>
        <v>5813</v>
      </c>
      <c r="F4" s="21">
        <f>'[1]8'!F70</f>
        <v>4102</v>
      </c>
      <c r="G4" s="21" t="e">
        <f>'[1]8'!G70</f>
        <v>#REF!</v>
      </c>
      <c r="H4" s="22">
        <f>'[1]8'!H70</f>
        <v>-7.3879999999995789</v>
      </c>
      <c r="I4" s="22">
        <f>'[1]8'!I70</f>
        <v>0</v>
      </c>
      <c r="J4" s="22">
        <f>'[1]8'!J70</f>
        <v>0</v>
      </c>
      <c r="K4" s="22">
        <f>'[1]8'!K70</f>
        <v>4508.7000000000162</v>
      </c>
      <c r="L4" s="22">
        <f>'[1]8'!L70</f>
        <v>36232.219999999812</v>
      </c>
      <c r="M4" s="22">
        <f>'[1]8'!M70</f>
        <v>18992.330000000016</v>
      </c>
      <c r="N4" s="22">
        <f>'[1]8'!N70</f>
        <v>40812</v>
      </c>
      <c r="O4" s="22">
        <f>'[1]8'!O70</f>
        <v>20572.950000000012</v>
      </c>
      <c r="P4" s="22">
        <f>'[1]8'!P70</f>
        <v>273812.39</v>
      </c>
      <c r="Q4" s="22">
        <f>'[1]8'!Q70</f>
        <v>0.59999999997671694</v>
      </c>
      <c r="R4" s="22">
        <f>'[1]8'!R70</f>
        <v>0</v>
      </c>
      <c r="S4" s="22">
        <f>'[1]8'!S70</f>
        <v>19409.368999999999</v>
      </c>
      <c r="T4" s="22">
        <f>'[1]8'!T70</f>
        <v>500.72999999999593</v>
      </c>
      <c r="U4" s="23" t="e">
        <f>'[1]8'!U70</f>
        <v>#REF!</v>
      </c>
      <c r="V4" s="23" t="e">
        <f>'[1]8'!V70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4" t="s">
        <v>70</v>
      </c>
      <c r="B5" s="25">
        <f>B4+1</f>
        <v>1241</v>
      </c>
      <c r="C5" s="26"/>
      <c r="D5" s="59">
        <v>1450</v>
      </c>
      <c r="E5" s="27"/>
      <c r="F5" s="29"/>
      <c r="G5" s="30"/>
      <c r="H5" s="31"/>
      <c r="I5" s="32"/>
      <c r="J5" s="33"/>
      <c r="K5" s="34"/>
      <c r="L5" s="31"/>
      <c r="M5" s="33"/>
      <c r="N5" s="34"/>
      <c r="O5" s="32"/>
      <c r="P5" s="33"/>
      <c r="Q5" s="35"/>
      <c r="R5" s="31"/>
      <c r="S5" s="33"/>
      <c r="T5" s="33"/>
      <c r="U5" s="36"/>
      <c r="V5" s="37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4" t="s">
        <v>128</v>
      </c>
      <c r="B6" s="25">
        <f t="shared" ref="B6:B21" si="0">B5+1</f>
        <v>1242</v>
      </c>
      <c r="C6" s="26"/>
      <c r="D6" s="59">
        <v>50</v>
      </c>
      <c r="E6" s="27"/>
      <c r="F6" s="29"/>
      <c r="G6" s="30"/>
      <c r="H6" s="31"/>
      <c r="I6" s="32"/>
      <c r="J6" s="33"/>
      <c r="K6" s="34"/>
      <c r="L6" s="31"/>
      <c r="M6" s="33"/>
      <c r="N6" s="34"/>
      <c r="O6" s="32"/>
      <c r="P6" s="33"/>
      <c r="Q6" s="35"/>
      <c r="R6" s="31"/>
      <c r="S6" s="33"/>
      <c r="T6" s="33"/>
      <c r="U6" s="36"/>
      <c r="V6" s="37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4" t="s">
        <v>125</v>
      </c>
      <c r="B7" s="25">
        <f t="shared" si="0"/>
        <v>1243</v>
      </c>
      <c r="C7" s="26"/>
      <c r="D7" s="28"/>
      <c r="E7" s="27"/>
      <c r="F7" s="29"/>
      <c r="G7" s="30"/>
      <c r="H7" s="31"/>
      <c r="I7" s="32"/>
      <c r="J7" s="33"/>
      <c r="K7" s="34"/>
      <c r="L7" s="31"/>
      <c r="M7" s="33"/>
      <c r="N7" s="34"/>
      <c r="O7" s="32"/>
      <c r="P7" s="33">
        <v>25000</v>
      </c>
      <c r="Q7" s="35"/>
      <c r="R7" s="31"/>
      <c r="S7" s="33"/>
      <c r="T7" s="33"/>
      <c r="U7" s="36"/>
      <c r="V7" s="37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4" t="s">
        <v>23</v>
      </c>
      <c r="B8" s="25">
        <f t="shared" si="0"/>
        <v>1244</v>
      </c>
      <c r="C8" s="26"/>
      <c r="D8" s="28"/>
      <c r="E8" s="27">
        <v>5610</v>
      </c>
      <c r="F8" s="29"/>
      <c r="G8" s="30"/>
      <c r="H8" s="31"/>
      <c r="I8" s="32"/>
      <c r="J8" s="33"/>
      <c r="K8" s="34"/>
      <c r="L8" s="31"/>
      <c r="M8" s="33"/>
      <c r="N8" s="34"/>
      <c r="O8" s="32"/>
      <c r="P8" s="33"/>
      <c r="Q8" s="35"/>
      <c r="R8" s="31"/>
      <c r="S8" s="33"/>
      <c r="T8" s="33"/>
      <c r="U8" s="36"/>
      <c r="V8" s="37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4" t="s">
        <v>23</v>
      </c>
      <c r="B9" s="25">
        <f t="shared" si="0"/>
        <v>1245</v>
      </c>
      <c r="C9" s="26"/>
      <c r="D9" s="28"/>
      <c r="E9" s="27">
        <v>100</v>
      </c>
      <c r="F9" s="29"/>
      <c r="G9" s="30"/>
      <c r="H9" s="31"/>
      <c r="I9" s="32"/>
      <c r="J9" s="33"/>
      <c r="K9" s="34"/>
      <c r="L9" s="31"/>
      <c r="M9" s="33"/>
      <c r="N9" s="34"/>
      <c r="O9" s="32"/>
      <c r="P9" s="33"/>
      <c r="Q9" s="35"/>
      <c r="R9" s="31"/>
      <c r="S9" s="33"/>
      <c r="T9" s="33"/>
      <c r="U9" s="36"/>
      <c r="V9" s="37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4" t="s">
        <v>24</v>
      </c>
      <c r="B10" s="25">
        <f t="shared" si="0"/>
        <v>1246</v>
      </c>
      <c r="C10" s="26"/>
      <c r="D10" s="28"/>
      <c r="E10" s="27"/>
      <c r="F10" s="29">
        <v>2110</v>
      </c>
      <c r="G10" s="30"/>
      <c r="H10" s="31"/>
      <c r="I10" s="32"/>
      <c r="J10" s="33"/>
      <c r="K10" s="34"/>
      <c r="L10" s="31"/>
      <c r="M10" s="33"/>
      <c r="N10" s="34"/>
      <c r="O10" s="32"/>
      <c r="P10" s="33"/>
      <c r="Q10" s="35"/>
      <c r="R10" s="31"/>
      <c r="S10" s="33"/>
      <c r="T10" s="33"/>
      <c r="U10" s="36"/>
      <c r="V10" s="37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4" t="s">
        <v>89</v>
      </c>
      <c r="B11" s="25">
        <f t="shared" si="0"/>
        <v>1247</v>
      </c>
      <c r="C11" s="26"/>
      <c r="D11" s="28"/>
      <c r="E11" s="27"/>
      <c r="F11" s="29">
        <v>25</v>
      </c>
      <c r="G11" s="30"/>
      <c r="H11" s="31"/>
      <c r="I11" s="32"/>
      <c r="J11" s="33"/>
      <c r="K11" s="34"/>
      <c r="L11" s="31"/>
      <c r="M11" s="33"/>
      <c r="N11" s="34"/>
      <c r="O11" s="32"/>
      <c r="P11" s="33"/>
      <c r="Q11" s="35"/>
      <c r="R11" s="31"/>
      <c r="S11" s="33"/>
      <c r="T11" s="33"/>
      <c r="U11" s="36"/>
      <c r="V11" s="37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4"/>
      <c r="B12" s="25">
        <f t="shared" si="0"/>
        <v>1248</v>
      </c>
      <c r="C12" s="26"/>
      <c r="D12" s="59"/>
      <c r="E12" s="27"/>
      <c r="F12" s="29"/>
      <c r="G12" s="30"/>
      <c r="H12" s="31"/>
      <c r="I12" s="32"/>
      <c r="J12" s="33"/>
      <c r="K12" s="34"/>
      <c r="L12" s="31"/>
      <c r="M12" s="33"/>
      <c r="N12" s="34"/>
      <c r="O12" s="32"/>
      <c r="P12" s="33"/>
      <c r="Q12" s="35"/>
      <c r="R12" s="31"/>
      <c r="S12" s="33"/>
      <c r="T12" s="33"/>
      <c r="U12" s="36"/>
      <c r="V12" s="37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4"/>
      <c r="B13" s="25">
        <f t="shared" si="0"/>
        <v>1249</v>
      </c>
      <c r="C13" s="26"/>
      <c r="D13" s="59"/>
      <c r="E13" s="27"/>
      <c r="F13" s="29"/>
      <c r="G13" s="30"/>
      <c r="H13" s="31"/>
      <c r="I13" s="32"/>
      <c r="J13" s="33"/>
      <c r="K13" s="34"/>
      <c r="L13" s="31"/>
      <c r="M13" s="33"/>
      <c r="N13" s="34"/>
      <c r="O13" s="32"/>
      <c r="P13" s="33"/>
      <c r="Q13" s="35"/>
      <c r="R13" s="31"/>
      <c r="S13" s="33"/>
      <c r="T13" s="33"/>
      <c r="U13" s="36"/>
      <c r="V13" s="37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4"/>
      <c r="B14" s="25">
        <f t="shared" si="0"/>
        <v>1250</v>
      </c>
      <c r="C14" s="26"/>
      <c r="D14" s="59"/>
      <c r="E14" s="27"/>
      <c r="F14" s="29"/>
      <c r="G14" s="30"/>
      <c r="H14" s="31"/>
      <c r="I14" s="32"/>
      <c r="J14" s="33"/>
      <c r="K14" s="34"/>
      <c r="L14" s="31"/>
      <c r="M14" s="33"/>
      <c r="N14" s="34"/>
      <c r="O14" s="32"/>
      <c r="P14" s="33"/>
      <c r="Q14" s="35"/>
      <c r="R14" s="31"/>
      <c r="S14" s="33"/>
      <c r="T14" s="33"/>
      <c r="U14" s="36"/>
      <c r="V14" s="37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4"/>
      <c r="B15" s="25">
        <f t="shared" si="0"/>
        <v>1251</v>
      </c>
      <c r="C15" s="26"/>
      <c r="D15" s="59"/>
      <c r="E15" s="27"/>
      <c r="F15" s="29"/>
      <c r="G15" s="30"/>
      <c r="H15" s="31"/>
      <c r="I15" s="32"/>
      <c r="J15" s="33"/>
      <c r="K15" s="34"/>
      <c r="L15" s="31"/>
      <c r="M15" s="33"/>
      <c r="N15" s="34"/>
      <c r="O15" s="32"/>
      <c r="P15" s="33"/>
      <c r="Q15" s="35"/>
      <c r="R15" s="31"/>
      <c r="S15" s="33"/>
      <c r="T15" s="33"/>
      <c r="U15" s="36"/>
      <c r="V15" s="37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4"/>
      <c r="B16" s="25">
        <f t="shared" si="0"/>
        <v>1252</v>
      </c>
      <c r="C16" s="26"/>
      <c r="D16" s="59"/>
      <c r="E16" s="27"/>
      <c r="F16" s="29"/>
      <c r="G16" s="30"/>
      <c r="H16" s="31"/>
      <c r="I16" s="32"/>
      <c r="J16" s="33"/>
      <c r="K16" s="34"/>
      <c r="L16" s="31"/>
      <c r="M16" s="33"/>
      <c r="N16" s="34"/>
      <c r="O16" s="32"/>
      <c r="P16" s="33"/>
      <c r="Q16" s="35"/>
      <c r="R16" s="31"/>
      <c r="S16" s="33"/>
      <c r="T16" s="33"/>
      <c r="U16" s="36"/>
      <c r="V16" s="37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4" t="s">
        <v>23</v>
      </c>
      <c r="B17" s="25">
        <f t="shared" si="0"/>
        <v>1253</v>
      </c>
      <c r="C17" s="26"/>
      <c r="D17" s="59"/>
      <c r="E17" s="27"/>
      <c r="F17" s="29"/>
      <c r="G17" s="30"/>
      <c r="H17" s="31"/>
      <c r="I17" s="32"/>
      <c r="J17" s="33"/>
      <c r="K17" s="34"/>
      <c r="L17" s="31"/>
      <c r="M17" s="33"/>
      <c r="N17" s="34"/>
      <c r="O17" s="32"/>
      <c r="P17" s="33"/>
      <c r="Q17" s="35"/>
      <c r="R17" s="31"/>
      <c r="S17" s="33"/>
      <c r="T17" s="33"/>
      <c r="U17" s="36"/>
      <c r="V17" s="37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4" t="s">
        <v>23</v>
      </c>
      <c r="B18" s="25">
        <f t="shared" si="0"/>
        <v>1254</v>
      </c>
      <c r="C18" s="26"/>
      <c r="D18" s="59"/>
      <c r="E18" s="27"/>
      <c r="F18" s="29"/>
      <c r="G18" s="30"/>
      <c r="H18" s="31"/>
      <c r="I18" s="32"/>
      <c r="J18" s="33"/>
      <c r="K18" s="34"/>
      <c r="L18" s="31"/>
      <c r="M18" s="33"/>
      <c r="N18" s="34"/>
      <c r="O18" s="32"/>
      <c r="P18" s="33"/>
      <c r="Q18" s="35"/>
      <c r="R18" s="31"/>
      <c r="S18" s="33"/>
      <c r="T18" s="33"/>
      <c r="U18" s="36"/>
      <c r="V18" s="37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4" t="s">
        <v>24</v>
      </c>
      <c r="B19" s="25">
        <f t="shared" si="0"/>
        <v>1255</v>
      </c>
      <c r="C19" s="26"/>
      <c r="D19" s="59"/>
      <c r="E19" s="27"/>
      <c r="F19" s="29"/>
      <c r="G19" s="30"/>
      <c r="H19" s="31"/>
      <c r="I19" s="32"/>
      <c r="J19" s="33"/>
      <c r="K19" s="34"/>
      <c r="L19" s="31"/>
      <c r="M19" s="33"/>
      <c r="N19" s="34"/>
      <c r="O19" s="32"/>
      <c r="P19" s="33"/>
      <c r="Q19" s="35"/>
      <c r="R19" s="31"/>
      <c r="S19" s="33"/>
      <c r="T19" s="33"/>
      <c r="U19" s="36"/>
      <c r="V19" s="37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4" t="s">
        <v>25</v>
      </c>
      <c r="B20" s="25">
        <f t="shared" si="0"/>
        <v>1256</v>
      </c>
      <c r="C20" s="26"/>
      <c r="D20" s="59"/>
      <c r="E20" s="27"/>
      <c r="F20" s="29"/>
      <c r="G20" s="30"/>
      <c r="H20" s="31"/>
      <c r="I20" s="32"/>
      <c r="J20" s="33"/>
      <c r="K20" s="34"/>
      <c r="L20" s="31"/>
      <c r="M20" s="33"/>
      <c r="N20" s="34"/>
      <c r="O20" s="32"/>
      <c r="P20" s="33"/>
      <c r="Q20" s="35"/>
      <c r="R20" s="31"/>
      <c r="S20" s="33"/>
      <c r="T20" s="33"/>
      <c r="U20" s="36"/>
      <c r="V20" s="37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4" t="s">
        <v>26</v>
      </c>
      <c r="B21" s="25">
        <f t="shared" si="0"/>
        <v>1257</v>
      </c>
      <c r="C21" s="26"/>
      <c r="D21" s="59"/>
      <c r="E21" s="27"/>
      <c r="F21" s="29"/>
      <c r="G21" s="30"/>
      <c r="H21" s="31"/>
      <c r="I21" s="32"/>
      <c r="J21" s="33"/>
      <c r="K21" s="34"/>
      <c r="L21" s="31"/>
      <c r="M21" s="33"/>
      <c r="N21" s="34"/>
      <c r="O21" s="32"/>
      <c r="P21" s="33"/>
      <c r="Q21" s="38"/>
      <c r="R21" s="31"/>
      <c r="S21" s="33"/>
      <c r="T21" s="33"/>
      <c r="U21" s="36"/>
      <c r="V21" s="37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21" t="s">
        <v>27</v>
      </c>
      <c r="B22" s="222"/>
      <c r="C22" s="39">
        <f t="shared" ref="C22:V22" si="1">SUM(C4:C21)</f>
        <v>-936</v>
      </c>
      <c r="D22" s="40">
        <f t="shared" si="1"/>
        <v>6077</v>
      </c>
      <c r="E22" s="39">
        <f t="shared" si="1"/>
        <v>11523</v>
      </c>
      <c r="F22" s="39">
        <f t="shared" si="1"/>
        <v>6237</v>
      </c>
      <c r="G22" s="41" t="e">
        <f t="shared" si="1"/>
        <v>#REF!</v>
      </c>
      <c r="H22" s="22">
        <f t="shared" si="1"/>
        <v>-7.3879999999995789</v>
      </c>
      <c r="I22" s="42">
        <f t="shared" si="1"/>
        <v>0</v>
      </c>
      <c r="J22" s="22">
        <f t="shared" si="1"/>
        <v>0</v>
      </c>
      <c r="K22" s="43">
        <f t="shared" si="1"/>
        <v>4508.7000000000162</v>
      </c>
      <c r="L22" s="22">
        <f t="shared" si="1"/>
        <v>36232.219999999812</v>
      </c>
      <c r="M22" s="22">
        <f t="shared" si="1"/>
        <v>18992.330000000016</v>
      </c>
      <c r="N22" s="22">
        <f t="shared" si="1"/>
        <v>40812</v>
      </c>
      <c r="O22" s="42">
        <f t="shared" si="1"/>
        <v>20572.950000000012</v>
      </c>
      <c r="P22" s="22">
        <f t="shared" si="1"/>
        <v>298812.39</v>
      </c>
      <c r="Q22" s="22">
        <f t="shared" si="1"/>
        <v>0.59999999997671694</v>
      </c>
      <c r="R22" s="22">
        <f t="shared" si="1"/>
        <v>0</v>
      </c>
      <c r="S22" s="22">
        <f t="shared" si="1"/>
        <v>19409.368999999999</v>
      </c>
      <c r="T22" s="22">
        <f t="shared" si="1"/>
        <v>500.72999999999593</v>
      </c>
      <c r="U22" s="39" t="e">
        <f t="shared" si="1"/>
        <v>#REF!</v>
      </c>
      <c r="V22" s="39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44" t="s">
        <v>28</v>
      </c>
      <c r="B23" s="45">
        <v>479</v>
      </c>
      <c r="C23" s="45"/>
      <c r="D23" s="47"/>
      <c r="E23" s="46"/>
      <c r="F23" s="48"/>
      <c r="G23" s="49"/>
      <c r="H23" s="50"/>
      <c r="I23" s="51"/>
      <c r="J23" s="52"/>
      <c r="K23" s="53"/>
      <c r="L23" s="50"/>
      <c r="M23" s="52"/>
      <c r="N23" s="52"/>
      <c r="O23" s="51"/>
      <c r="P23" s="52"/>
      <c r="Q23" s="54"/>
      <c r="R23" s="50"/>
      <c r="S23" s="52"/>
      <c r="T23" s="52"/>
      <c r="U23" s="55"/>
      <c r="V23" s="5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4"/>
      <c r="B24" s="57">
        <f>B23+1</f>
        <v>480</v>
      </c>
      <c r="C24" s="58"/>
      <c r="D24" s="59"/>
      <c r="E24" s="27"/>
      <c r="F24" s="29"/>
      <c r="G24" s="30"/>
      <c r="H24" s="31"/>
      <c r="I24" s="32"/>
      <c r="J24" s="33"/>
      <c r="K24" s="34"/>
      <c r="L24" s="31"/>
      <c r="M24" s="33"/>
      <c r="N24" s="33"/>
      <c r="O24" s="32"/>
      <c r="P24" s="33"/>
      <c r="Q24" s="35"/>
      <c r="R24" s="31"/>
      <c r="S24" s="33"/>
      <c r="T24" s="33"/>
      <c r="U24" s="60"/>
      <c r="V24" s="61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4"/>
      <c r="B25" s="57">
        <f>B24+1</f>
        <v>481</v>
      </c>
      <c r="C25" s="58"/>
      <c r="D25" s="59"/>
      <c r="E25" s="27"/>
      <c r="F25" s="29"/>
      <c r="G25" s="30"/>
      <c r="H25" s="31"/>
      <c r="I25" s="32"/>
      <c r="J25" s="33"/>
      <c r="K25" s="34"/>
      <c r="L25" s="31"/>
      <c r="M25" s="33"/>
      <c r="N25" s="33"/>
      <c r="O25" s="32"/>
      <c r="P25" s="33"/>
      <c r="Q25" s="35"/>
      <c r="R25" s="31"/>
      <c r="S25" s="33"/>
      <c r="T25" s="33"/>
      <c r="U25" s="60"/>
      <c r="V25" s="61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4"/>
      <c r="B26" s="57">
        <f>B25+1</f>
        <v>482</v>
      </c>
      <c r="C26" s="58"/>
      <c r="D26" s="59"/>
      <c r="E26" s="27"/>
      <c r="F26" s="29"/>
      <c r="G26" s="30"/>
      <c r="H26" s="31"/>
      <c r="I26" s="32"/>
      <c r="J26" s="33"/>
      <c r="K26" s="34"/>
      <c r="L26" s="31"/>
      <c r="M26" s="33"/>
      <c r="N26" s="33"/>
      <c r="O26" s="32"/>
      <c r="P26" s="33"/>
      <c r="Q26" s="35"/>
      <c r="R26" s="31"/>
      <c r="S26" s="33"/>
      <c r="T26" s="33"/>
      <c r="U26" s="60"/>
      <c r="V26" s="61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4" t="s">
        <v>31</v>
      </c>
      <c r="B27" s="57">
        <f t="shared" ref="B27:B42" si="2">B26+1</f>
        <v>483</v>
      </c>
      <c r="C27" s="58">
        <v>5000</v>
      </c>
      <c r="D27" s="59">
        <v>-5000</v>
      </c>
      <c r="E27" s="27"/>
      <c r="F27" s="29"/>
      <c r="G27" s="30"/>
      <c r="H27" s="31"/>
      <c r="I27" s="32"/>
      <c r="J27" s="33"/>
      <c r="K27" s="34"/>
      <c r="L27" s="31"/>
      <c r="M27" s="33"/>
      <c r="N27" s="33"/>
      <c r="O27" s="32"/>
      <c r="P27" s="33"/>
      <c r="Q27" s="35"/>
      <c r="R27" s="31"/>
      <c r="S27" s="33"/>
      <c r="T27" s="33"/>
      <c r="U27" s="60"/>
      <c r="V27" s="61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4"/>
      <c r="B28" s="57">
        <f t="shared" si="2"/>
        <v>484</v>
      </c>
      <c r="C28" s="58"/>
      <c r="D28" s="59"/>
      <c r="E28" s="27"/>
      <c r="F28" s="29"/>
      <c r="G28" s="30"/>
      <c r="H28" s="31"/>
      <c r="I28" s="32"/>
      <c r="J28" s="33"/>
      <c r="K28" s="34"/>
      <c r="L28" s="31"/>
      <c r="M28" s="33"/>
      <c r="N28" s="33"/>
      <c r="O28" s="32"/>
      <c r="P28" s="33"/>
      <c r="Q28" s="35"/>
      <c r="R28" s="31"/>
      <c r="S28" s="33"/>
      <c r="T28" s="33"/>
      <c r="U28" s="60"/>
      <c r="V28" s="61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4"/>
      <c r="B29" s="57">
        <f t="shared" si="2"/>
        <v>485</v>
      </c>
      <c r="C29" s="58"/>
      <c r="D29" s="59"/>
      <c r="E29" s="27"/>
      <c r="F29" s="29"/>
      <c r="G29" s="30"/>
      <c r="H29" s="31"/>
      <c r="I29" s="32"/>
      <c r="J29" s="33"/>
      <c r="K29" s="34"/>
      <c r="L29" s="31"/>
      <c r="M29" s="33"/>
      <c r="N29" s="33"/>
      <c r="O29" s="32"/>
      <c r="P29" s="33"/>
      <c r="Q29" s="35"/>
      <c r="R29" s="31"/>
      <c r="S29" s="33"/>
      <c r="T29" s="33"/>
      <c r="U29" s="60"/>
      <c r="V29" s="61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4"/>
      <c r="B30" s="57">
        <f t="shared" si="2"/>
        <v>486</v>
      </c>
      <c r="C30" s="58"/>
      <c r="D30" s="59"/>
      <c r="E30" s="27"/>
      <c r="F30" s="29"/>
      <c r="G30" s="30"/>
      <c r="H30" s="31"/>
      <c r="I30" s="32"/>
      <c r="J30" s="33"/>
      <c r="K30" s="34"/>
      <c r="L30" s="31"/>
      <c r="M30" s="33"/>
      <c r="N30" s="33"/>
      <c r="O30" s="32"/>
      <c r="P30" s="33"/>
      <c r="Q30" s="35"/>
      <c r="R30" s="31"/>
      <c r="S30" s="33"/>
      <c r="T30" s="33"/>
      <c r="U30" s="60"/>
      <c r="V30" s="61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4"/>
      <c r="B31" s="57">
        <f t="shared" si="2"/>
        <v>487</v>
      </c>
      <c r="C31" s="58"/>
      <c r="D31" s="59"/>
      <c r="E31" s="27"/>
      <c r="F31" s="29"/>
      <c r="G31" s="30"/>
      <c r="H31" s="31"/>
      <c r="I31" s="32"/>
      <c r="J31" s="33"/>
      <c r="K31" s="34"/>
      <c r="L31" s="31"/>
      <c r="M31" s="33"/>
      <c r="N31" s="33"/>
      <c r="O31" s="32"/>
      <c r="P31" s="33"/>
      <c r="Q31" s="35"/>
      <c r="R31" s="31"/>
      <c r="S31" s="33"/>
      <c r="T31" s="33"/>
      <c r="U31" s="60"/>
      <c r="V31" s="61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4"/>
      <c r="B32" s="57">
        <f t="shared" si="2"/>
        <v>488</v>
      </c>
      <c r="C32" s="58"/>
      <c r="D32" s="59"/>
      <c r="E32" s="27"/>
      <c r="F32" s="29"/>
      <c r="G32" s="30"/>
      <c r="H32" s="31"/>
      <c r="I32" s="32"/>
      <c r="J32" s="33"/>
      <c r="K32" s="34"/>
      <c r="L32" s="31"/>
      <c r="M32" s="33"/>
      <c r="N32" s="33"/>
      <c r="O32" s="32"/>
      <c r="P32" s="33"/>
      <c r="Q32" s="35"/>
      <c r="R32" s="31"/>
      <c r="S32" s="33"/>
      <c r="T32" s="33"/>
      <c r="U32" s="60"/>
      <c r="V32" s="61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4"/>
      <c r="B33" s="57">
        <f t="shared" si="2"/>
        <v>489</v>
      </c>
      <c r="C33" s="58"/>
      <c r="D33" s="59"/>
      <c r="E33" s="27"/>
      <c r="F33" s="29"/>
      <c r="G33" s="30"/>
      <c r="H33" s="31"/>
      <c r="I33" s="32"/>
      <c r="J33" s="33"/>
      <c r="K33" s="34"/>
      <c r="L33" s="31"/>
      <c r="M33" s="33"/>
      <c r="N33" s="33"/>
      <c r="O33" s="32"/>
      <c r="P33" s="33"/>
      <c r="Q33" s="35"/>
      <c r="R33" s="31"/>
      <c r="S33" s="33"/>
      <c r="T33" s="33"/>
      <c r="U33" s="60"/>
      <c r="V33" s="61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4"/>
      <c r="B34" s="57">
        <f t="shared" si="2"/>
        <v>490</v>
      </c>
      <c r="C34" s="58"/>
      <c r="D34" s="59"/>
      <c r="E34" s="27"/>
      <c r="F34" s="29"/>
      <c r="G34" s="30"/>
      <c r="H34" s="31"/>
      <c r="I34" s="32"/>
      <c r="J34" s="33"/>
      <c r="K34" s="34"/>
      <c r="L34" s="31"/>
      <c r="M34" s="33"/>
      <c r="N34" s="33"/>
      <c r="O34" s="32"/>
      <c r="P34" s="33"/>
      <c r="Q34" s="35"/>
      <c r="R34" s="31"/>
      <c r="S34" s="33"/>
      <c r="T34" s="33"/>
      <c r="U34" s="60"/>
      <c r="V34" s="61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4" t="s">
        <v>31</v>
      </c>
      <c r="B35" s="57">
        <f t="shared" si="2"/>
        <v>491</v>
      </c>
      <c r="C35" s="58"/>
      <c r="D35" s="59"/>
      <c r="E35" s="27"/>
      <c r="F35" s="29"/>
      <c r="G35" s="30"/>
      <c r="H35" s="31"/>
      <c r="I35" s="32"/>
      <c r="J35" s="33"/>
      <c r="K35" s="34"/>
      <c r="L35" s="31"/>
      <c r="M35" s="33"/>
      <c r="N35" s="33"/>
      <c r="O35" s="32"/>
      <c r="P35" s="33"/>
      <c r="Q35" s="35"/>
      <c r="R35" s="31"/>
      <c r="S35" s="33"/>
      <c r="T35" s="33"/>
      <c r="U35" s="60"/>
      <c r="V35" s="61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4" t="s">
        <v>29</v>
      </c>
      <c r="B36" s="57">
        <f t="shared" si="2"/>
        <v>492</v>
      </c>
      <c r="C36" s="58"/>
      <c r="D36" s="59"/>
      <c r="E36" s="27"/>
      <c r="F36" s="29"/>
      <c r="G36" s="30"/>
      <c r="H36" s="31"/>
      <c r="I36" s="32"/>
      <c r="J36" s="33"/>
      <c r="K36" s="34"/>
      <c r="L36" s="31"/>
      <c r="M36" s="33"/>
      <c r="N36" s="33"/>
      <c r="O36" s="32"/>
      <c r="P36" s="33"/>
      <c r="Q36" s="35"/>
      <c r="R36" s="31"/>
      <c r="S36" s="33"/>
      <c r="T36" s="33"/>
      <c r="U36" s="60"/>
      <c r="V36" s="61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4" t="s">
        <v>30</v>
      </c>
      <c r="B37" s="57">
        <f t="shared" si="2"/>
        <v>493</v>
      </c>
      <c r="C37" s="58"/>
      <c r="D37" s="59"/>
      <c r="E37" s="27"/>
      <c r="F37" s="29"/>
      <c r="G37" s="30"/>
      <c r="H37" s="31"/>
      <c r="I37" s="32"/>
      <c r="J37" s="33"/>
      <c r="K37" s="34"/>
      <c r="L37" s="31"/>
      <c r="M37" s="33"/>
      <c r="N37" s="33"/>
      <c r="O37" s="32"/>
      <c r="P37" s="33"/>
      <c r="Q37" s="35"/>
      <c r="R37" s="31"/>
      <c r="S37" s="33"/>
      <c r="T37" s="33"/>
      <c r="U37" s="60"/>
      <c r="V37" s="61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4" t="s">
        <v>32</v>
      </c>
      <c r="B38" s="57">
        <f t="shared" si="2"/>
        <v>494</v>
      </c>
      <c r="C38" s="58"/>
      <c r="D38" s="59"/>
      <c r="E38" s="27"/>
      <c r="F38" s="29"/>
      <c r="G38" s="30"/>
      <c r="H38" s="31"/>
      <c r="I38" s="32"/>
      <c r="J38" s="33"/>
      <c r="K38" s="34"/>
      <c r="L38" s="31"/>
      <c r="M38" s="33"/>
      <c r="N38" s="33"/>
      <c r="O38" s="32"/>
      <c r="P38" s="33"/>
      <c r="Q38" s="35"/>
      <c r="R38" s="31"/>
      <c r="S38" s="33"/>
      <c r="T38" s="33"/>
      <c r="U38" s="60"/>
      <c r="V38" s="61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4" t="s">
        <v>33</v>
      </c>
      <c r="B39" s="57">
        <f t="shared" si="2"/>
        <v>495</v>
      </c>
      <c r="C39" s="58"/>
      <c r="D39" s="59"/>
      <c r="E39" s="27"/>
      <c r="F39" s="29"/>
      <c r="G39" s="30"/>
      <c r="H39" s="31"/>
      <c r="I39" s="32"/>
      <c r="J39" s="33"/>
      <c r="K39" s="34"/>
      <c r="L39" s="31"/>
      <c r="M39" s="33"/>
      <c r="N39" s="33"/>
      <c r="O39" s="32"/>
      <c r="P39" s="33"/>
      <c r="Q39" s="35"/>
      <c r="R39" s="31"/>
      <c r="S39" s="33"/>
      <c r="T39" s="33"/>
      <c r="U39" s="60"/>
      <c r="V39" s="61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4"/>
      <c r="B40" s="57">
        <f t="shared" si="2"/>
        <v>496</v>
      </c>
      <c r="C40" s="58"/>
      <c r="D40" s="59"/>
      <c r="E40" s="27"/>
      <c r="F40" s="29"/>
      <c r="G40" s="30"/>
      <c r="H40" s="31"/>
      <c r="I40" s="32"/>
      <c r="J40" s="33"/>
      <c r="K40" s="34"/>
      <c r="L40" s="31"/>
      <c r="M40" s="33"/>
      <c r="N40" s="33"/>
      <c r="O40" s="32"/>
      <c r="P40" s="33"/>
      <c r="Q40" s="35"/>
      <c r="R40" s="31"/>
      <c r="S40" s="33"/>
      <c r="T40" s="33"/>
      <c r="U40" s="60"/>
      <c r="V40" s="61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4" t="s">
        <v>34</v>
      </c>
      <c r="B41" s="57">
        <f t="shared" si="2"/>
        <v>497</v>
      </c>
      <c r="C41" s="58"/>
      <c r="D41" s="59"/>
      <c r="E41" s="27"/>
      <c r="F41" s="29"/>
      <c r="G41" s="30"/>
      <c r="H41" s="31"/>
      <c r="I41" s="32"/>
      <c r="J41" s="33"/>
      <c r="K41" s="34"/>
      <c r="L41" s="31"/>
      <c r="M41" s="33"/>
      <c r="N41" s="33"/>
      <c r="O41" s="32"/>
      <c r="P41" s="33"/>
      <c r="Q41" s="35"/>
      <c r="R41" s="31"/>
      <c r="S41" s="33"/>
      <c r="T41" s="33"/>
      <c r="U41" s="60"/>
      <c r="V41" s="61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4" t="s">
        <v>35</v>
      </c>
      <c r="B42" s="57">
        <f t="shared" si="2"/>
        <v>498</v>
      </c>
      <c r="C42" s="58"/>
      <c r="D42" s="59"/>
      <c r="E42" s="27"/>
      <c r="F42" s="29"/>
      <c r="G42" s="30"/>
      <c r="H42" s="31"/>
      <c r="I42" s="32"/>
      <c r="J42" s="33"/>
      <c r="K42" s="34"/>
      <c r="L42" s="31"/>
      <c r="M42" s="33"/>
      <c r="N42" s="33"/>
      <c r="O42" s="32"/>
      <c r="P42" s="33"/>
      <c r="Q42" s="35"/>
      <c r="R42" s="31"/>
      <c r="S42" s="33"/>
      <c r="T42" s="33"/>
      <c r="U42" s="60"/>
      <c r="V42" s="61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23"/>
      <c r="B43" s="224"/>
      <c r="C43" s="62">
        <f t="shared" ref="C43:V43" si="3">SUM(C23:C42)</f>
        <v>5000</v>
      </c>
      <c r="D43" s="64">
        <f t="shared" si="3"/>
        <v>-5000</v>
      </c>
      <c r="E43" s="63">
        <f t="shared" si="3"/>
        <v>0</v>
      </c>
      <c r="F43" s="63">
        <f t="shared" si="3"/>
        <v>0</v>
      </c>
      <c r="G43" s="65">
        <f t="shared" si="3"/>
        <v>0</v>
      </c>
      <c r="H43" s="66">
        <f t="shared" si="3"/>
        <v>0</v>
      </c>
      <c r="I43" s="66">
        <f t="shared" si="3"/>
        <v>0</v>
      </c>
      <c r="J43" s="67">
        <f t="shared" si="3"/>
        <v>0</v>
      </c>
      <c r="K43" s="68">
        <f t="shared" si="3"/>
        <v>0</v>
      </c>
      <c r="L43" s="67">
        <f t="shared" si="3"/>
        <v>0</v>
      </c>
      <c r="M43" s="67">
        <f t="shared" si="3"/>
        <v>0</v>
      </c>
      <c r="N43" s="67">
        <f t="shared" si="3"/>
        <v>0</v>
      </c>
      <c r="O43" s="66">
        <f t="shared" si="3"/>
        <v>0</v>
      </c>
      <c r="P43" s="67">
        <f t="shared" si="3"/>
        <v>0</v>
      </c>
      <c r="Q43" s="67">
        <f t="shared" si="3"/>
        <v>0</v>
      </c>
      <c r="R43" s="67">
        <f t="shared" si="3"/>
        <v>0</v>
      </c>
      <c r="S43" s="67">
        <f t="shared" si="3"/>
        <v>0</v>
      </c>
      <c r="T43" s="67">
        <f t="shared" si="3"/>
        <v>0</v>
      </c>
      <c r="U43" s="69">
        <f t="shared" si="3"/>
        <v>0</v>
      </c>
      <c r="V43" s="70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71" t="s">
        <v>36</v>
      </c>
      <c r="B44" s="72">
        <v>932</v>
      </c>
      <c r="C44" s="73"/>
      <c r="D44" s="74"/>
      <c r="E44" s="75"/>
      <c r="F44" s="75"/>
      <c r="G44" s="76"/>
      <c r="H44" s="77"/>
      <c r="I44" s="77"/>
      <c r="J44" s="78"/>
      <c r="K44" s="79"/>
      <c r="L44" s="78"/>
      <c r="M44" s="78"/>
      <c r="N44" s="78"/>
      <c r="O44" s="77"/>
      <c r="P44" s="78"/>
      <c r="Q44" s="78"/>
      <c r="R44" s="80"/>
      <c r="S44" s="78"/>
      <c r="T44" s="78"/>
      <c r="U44" s="81"/>
      <c r="V44" s="82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4" t="s">
        <v>126</v>
      </c>
      <c r="B45" s="83">
        <f t="shared" ref="B45:B64" si="4">B44+1</f>
        <v>933</v>
      </c>
      <c r="C45" s="26"/>
      <c r="D45" s="59"/>
      <c r="E45" s="27"/>
      <c r="F45" s="27"/>
      <c r="G45" s="28"/>
      <c r="H45" s="32"/>
      <c r="I45" s="32"/>
      <c r="J45" s="33"/>
      <c r="K45" s="34"/>
      <c r="L45" s="33"/>
      <c r="M45" s="33"/>
      <c r="N45" s="33"/>
      <c r="O45" s="32"/>
      <c r="P45" s="33"/>
      <c r="Q45" s="35"/>
      <c r="R45" s="31"/>
      <c r="S45" s="33"/>
      <c r="T45" s="33">
        <v>8658.0400000000009</v>
      </c>
      <c r="U45" s="84"/>
      <c r="V45" s="8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4" t="s">
        <v>37</v>
      </c>
      <c r="B46" s="83">
        <f t="shared" si="4"/>
        <v>934</v>
      </c>
      <c r="C46" s="26">
        <v>900</v>
      </c>
      <c r="D46" s="59"/>
      <c r="E46" s="27"/>
      <c r="F46" s="27"/>
      <c r="G46" s="28"/>
      <c r="H46" s="32"/>
      <c r="I46" s="32"/>
      <c r="J46" s="33"/>
      <c r="K46" s="34"/>
      <c r="L46" s="33"/>
      <c r="M46" s="33"/>
      <c r="N46" s="33"/>
      <c r="O46" s="32"/>
      <c r="P46" s="33"/>
      <c r="Q46" s="35"/>
      <c r="R46" s="31"/>
      <c r="S46" s="33"/>
      <c r="T46" s="33"/>
      <c r="U46" s="84"/>
      <c r="V46" s="8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4" t="s">
        <v>127</v>
      </c>
      <c r="B47" s="83">
        <f t="shared" si="4"/>
        <v>935</v>
      </c>
      <c r="C47" s="26"/>
      <c r="D47" s="88"/>
      <c r="E47" s="29"/>
      <c r="F47" s="29"/>
      <c r="G47" s="89"/>
      <c r="H47" s="90"/>
      <c r="I47" s="90"/>
      <c r="J47" s="35"/>
      <c r="K47" s="91">
        <v>3000</v>
      </c>
      <c r="L47" s="35"/>
      <c r="M47" s="35"/>
      <c r="N47" s="35"/>
      <c r="O47" s="90"/>
      <c r="P47" s="92"/>
      <c r="Q47" s="35"/>
      <c r="R47" s="91"/>
      <c r="S47" s="35"/>
      <c r="T47" s="35"/>
      <c r="U47" s="86"/>
      <c r="V47" s="87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4"/>
      <c r="B48" s="83">
        <f t="shared" si="4"/>
        <v>936</v>
      </c>
      <c r="C48" s="26"/>
      <c r="D48" s="88"/>
      <c r="E48" s="29"/>
      <c r="F48" s="29"/>
      <c r="G48" s="89"/>
      <c r="H48" s="90"/>
      <c r="I48" s="90"/>
      <c r="J48" s="35"/>
      <c r="K48" s="91"/>
      <c r="L48" s="35"/>
      <c r="M48" s="35"/>
      <c r="N48" s="35"/>
      <c r="O48" s="90"/>
      <c r="P48" s="92"/>
      <c r="Q48" s="35"/>
      <c r="R48" s="91"/>
      <c r="S48" s="35"/>
      <c r="T48" s="35"/>
      <c r="U48" s="86"/>
      <c r="V48" s="87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4"/>
      <c r="B49" s="83">
        <f t="shared" si="4"/>
        <v>937</v>
      </c>
      <c r="C49" s="26"/>
      <c r="D49" s="88"/>
      <c r="E49" s="29"/>
      <c r="F49" s="29"/>
      <c r="G49" s="89"/>
      <c r="H49" s="90"/>
      <c r="I49" s="90"/>
      <c r="J49" s="35"/>
      <c r="K49" s="91"/>
      <c r="L49" s="35"/>
      <c r="M49" s="35"/>
      <c r="N49" s="35"/>
      <c r="O49" s="90"/>
      <c r="P49" s="92"/>
      <c r="Q49" s="35"/>
      <c r="R49" s="91"/>
      <c r="S49" s="35"/>
      <c r="T49" s="35"/>
      <c r="U49" s="86"/>
      <c r="V49" s="87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4"/>
      <c r="B50" s="83">
        <f t="shared" si="4"/>
        <v>938</v>
      </c>
      <c r="C50" s="26"/>
      <c r="D50" s="88"/>
      <c r="E50" s="29"/>
      <c r="F50" s="29"/>
      <c r="G50" s="89"/>
      <c r="H50" s="90"/>
      <c r="I50" s="90"/>
      <c r="J50" s="35"/>
      <c r="K50" s="91"/>
      <c r="L50" s="35"/>
      <c r="M50" s="35"/>
      <c r="N50" s="35"/>
      <c r="O50" s="90"/>
      <c r="P50" s="92"/>
      <c r="Q50" s="35"/>
      <c r="R50" s="91"/>
      <c r="S50" s="35"/>
      <c r="T50" s="35"/>
      <c r="U50" s="86"/>
      <c r="V50" s="87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4"/>
      <c r="B51" s="83">
        <f t="shared" si="4"/>
        <v>939</v>
      </c>
      <c r="C51" s="26"/>
      <c r="D51" s="88"/>
      <c r="E51" s="29"/>
      <c r="F51" s="29"/>
      <c r="G51" s="89"/>
      <c r="H51" s="90"/>
      <c r="I51" s="90"/>
      <c r="J51" s="35"/>
      <c r="K51" s="91"/>
      <c r="L51" s="35"/>
      <c r="M51" s="35"/>
      <c r="N51" s="35"/>
      <c r="O51" s="90"/>
      <c r="P51" s="92"/>
      <c r="Q51" s="35"/>
      <c r="R51" s="91"/>
      <c r="S51" s="35"/>
      <c r="T51" s="35"/>
      <c r="U51" s="86"/>
      <c r="V51" s="87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4"/>
      <c r="B52" s="83">
        <f t="shared" si="4"/>
        <v>940</v>
      </c>
      <c r="C52" s="26"/>
      <c r="D52" s="88"/>
      <c r="E52" s="29"/>
      <c r="F52" s="29"/>
      <c r="G52" s="89"/>
      <c r="H52" s="90"/>
      <c r="I52" s="90"/>
      <c r="J52" s="35"/>
      <c r="K52" s="91"/>
      <c r="L52" s="35"/>
      <c r="M52" s="35"/>
      <c r="N52" s="35"/>
      <c r="O52" s="90"/>
      <c r="P52" s="92"/>
      <c r="Q52" s="35"/>
      <c r="R52" s="91"/>
      <c r="S52" s="35"/>
      <c r="T52" s="35"/>
      <c r="U52" s="86"/>
      <c r="V52" s="87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4"/>
      <c r="B53" s="83">
        <f t="shared" si="4"/>
        <v>941</v>
      </c>
      <c r="C53" s="26"/>
      <c r="D53" s="88"/>
      <c r="E53" s="29"/>
      <c r="F53" s="29"/>
      <c r="G53" s="89"/>
      <c r="H53" s="90"/>
      <c r="I53" s="90"/>
      <c r="J53" s="35"/>
      <c r="K53" s="91"/>
      <c r="L53" s="35"/>
      <c r="M53" s="35"/>
      <c r="N53" s="35"/>
      <c r="O53" s="90"/>
      <c r="P53" s="92"/>
      <c r="Q53" s="35"/>
      <c r="R53" s="91"/>
      <c r="S53" s="35"/>
      <c r="T53" s="35"/>
      <c r="U53" s="86"/>
      <c r="V53" s="87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4"/>
      <c r="B54" s="83">
        <f t="shared" si="4"/>
        <v>942</v>
      </c>
      <c r="C54" s="26"/>
      <c r="D54" s="88"/>
      <c r="E54" s="29"/>
      <c r="F54" s="29"/>
      <c r="G54" s="89"/>
      <c r="H54" s="90"/>
      <c r="I54" s="90"/>
      <c r="J54" s="35"/>
      <c r="K54" s="91"/>
      <c r="L54" s="35"/>
      <c r="M54" s="35"/>
      <c r="N54" s="35"/>
      <c r="O54" s="90"/>
      <c r="P54" s="92"/>
      <c r="Q54" s="35"/>
      <c r="R54" s="91"/>
      <c r="S54" s="35"/>
      <c r="T54" s="35"/>
      <c r="U54" s="86"/>
      <c r="V54" s="87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4"/>
      <c r="B55" s="83">
        <f t="shared" si="4"/>
        <v>943</v>
      </c>
      <c r="C55" s="26"/>
      <c r="D55" s="88"/>
      <c r="E55" s="29"/>
      <c r="F55" s="29"/>
      <c r="G55" s="89"/>
      <c r="H55" s="90"/>
      <c r="I55" s="90"/>
      <c r="J55" s="35"/>
      <c r="K55" s="91"/>
      <c r="L55" s="35"/>
      <c r="M55" s="35"/>
      <c r="N55" s="35"/>
      <c r="O55" s="90"/>
      <c r="P55" s="92"/>
      <c r="Q55" s="35"/>
      <c r="R55" s="91"/>
      <c r="S55" s="35"/>
      <c r="T55" s="35"/>
      <c r="U55" s="86"/>
      <c r="V55" s="87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4"/>
      <c r="B56" s="83">
        <f t="shared" si="4"/>
        <v>944</v>
      </c>
      <c r="C56" s="26"/>
      <c r="D56" s="88"/>
      <c r="E56" s="29"/>
      <c r="F56" s="29"/>
      <c r="G56" s="89"/>
      <c r="H56" s="90"/>
      <c r="I56" s="90"/>
      <c r="J56" s="35"/>
      <c r="K56" s="91"/>
      <c r="L56" s="35"/>
      <c r="M56" s="35"/>
      <c r="N56" s="35"/>
      <c r="O56" s="90"/>
      <c r="P56" s="92"/>
      <c r="Q56" s="35"/>
      <c r="R56" s="91"/>
      <c r="S56" s="35"/>
      <c r="T56" s="35"/>
      <c r="U56" s="86"/>
      <c r="V56" s="87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4"/>
      <c r="B57" s="83">
        <f t="shared" si="4"/>
        <v>945</v>
      </c>
      <c r="C57" s="26"/>
      <c r="D57" s="88"/>
      <c r="E57" s="29"/>
      <c r="F57" s="29"/>
      <c r="G57" s="89"/>
      <c r="H57" s="90"/>
      <c r="I57" s="90"/>
      <c r="J57" s="35"/>
      <c r="K57" s="91"/>
      <c r="L57" s="35"/>
      <c r="M57" s="35"/>
      <c r="N57" s="35"/>
      <c r="O57" s="90"/>
      <c r="P57" s="92"/>
      <c r="Q57" s="35"/>
      <c r="R57" s="91"/>
      <c r="S57" s="35"/>
      <c r="T57" s="35"/>
      <c r="U57" s="86"/>
      <c r="V57" s="87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4"/>
      <c r="B58" s="83">
        <f t="shared" si="4"/>
        <v>946</v>
      </c>
      <c r="C58" s="26"/>
      <c r="D58" s="88"/>
      <c r="E58" s="29"/>
      <c r="F58" s="29"/>
      <c r="G58" s="89"/>
      <c r="H58" s="90"/>
      <c r="I58" s="90"/>
      <c r="J58" s="35"/>
      <c r="K58" s="91"/>
      <c r="L58" s="35"/>
      <c r="M58" s="35"/>
      <c r="N58" s="35"/>
      <c r="O58" s="90"/>
      <c r="P58" s="92"/>
      <c r="Q58" s="35"/>
      <c r="R58" s="91"/>
      <c r="S58" s="35"/>
      <c r="T58" s="35"/>
      <c r="U58" s="86"/>
      <c r="V58" s="87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4"/>
      <c r="B59" s="83">
        <f t="shared" si="4"/>
        <v>947</v>
      </c>
      <c r="C59" s="26"/>
      <c r="D59" s="88"/>
      <c r="E59" s="29"/>
      <c r="F59" s="29"/>
      <c r="G59" s="89"/>
      <c r="H59" s="90"/>
      <c r="I59" s="90"/>
      <c r="J59" s="35"/>
      <c r="K59" s="91"/>
      <c r="L59" s="35"/>
      <c r="M59" s="35"/>
      <c r="N59" s="35"/>
      <c r="O59" s="90"/>
      <c r="P59" s="92"/>
      <c r="Q59" s="35"/>
      <c r="R59" s="91"/>
      <c r="S59" s="35"/>
      <c r="T59" s="35"/>
      <c r="U59" s="86"/>
      <c r="V59" s="87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4"/>
      <c r="B60" s="83">
        <f t="shared" si="4"/>
        <v>948</v>
      </c>
      <c r="C60" s="26"/>
      <c r="D60" s="88"/>
      <c r="E60" s="29"/>
      <c r="F60" s="29"/>
      <c r="G60" s="89"/>
      <c r="H60" s="90"/>
      <c r="I60" s="90"/>
      <c r="J60" s="35"/>
      <c r="K60" s="91"/>
      <c r="L60" s="35"/>
      <c r="M60" s="35"/>
      <c r="N60" s="35"/>
      <c r="O60" s="90"/>
      <c r="P60" s="35"/>
      <c r="Q60" s="35"/>
      <c r="R60" s="93"/>
      <c r="S60" s="35"/>
      <c r="T60" s="35"/>
      <c r="U60" s="86"/>
      <c r="V60" s="87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4"/>
      <c r="B61" s="83">
        <f t="shared" si="4"/>
        <v>949</v>
      </c>
      <c r="C61" s="26"/>
      <c r="D61" s="88"/>
      <c r="E61" s="29"/>
      <c r="F61" s="29"/>
      <c r="G61" s="89"/>
      <c r="H61" s="90"/>
      <c r="I61" s="90"/>
      <c r="J61" s="35"/>
      <c r="K61" s="91"/>
      <c r="L61" s="35"/>
      <c r="M61" s="35"/>
      <c r="N61" s="35"/>
      <c r="O61" s="90"/>
      <c r="P61" s="35"/>
      <c r="Q61" s="35"/>
      <c r="R61" s="93"/>
      <c r="S61" s="35"/>
      <c r="T61" s="35"/>
      <c r="U61" s="86"/>
      <c r="V61" s="87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4"/>
      <c r="B62" s="83">
        <f t="shared" si="4"/>
        <v>950</v>
      </c>
      <c r="C62" s="26"/>
      <c r="D62" s="88"/>
      <c r="E62" s="29"/>
      <c r="F62" s="29"/>
      <c r="G62" s="89"/>
      <c r="H62" s="90"/>
      <c r="I62" s="90"/>
      <c r="J62" s="35"/>
      <c r="K62" s="91"/>
      <c r="L62" s="35"/>
      <c r="M62" s="35"/>
      <c r="N62" s="35"/>
      <c r="O62" s="90"/>
      <c r="P62" s="35"/>
      <c r="Q62" s="35"/>
      <c r="R62" s="93"/>
      <c r="S62" s="35"/>
      <c r="T62" s="35"/>
      <c r="U62" s="86"/>
      <c r="V62" s="87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4" t="s">
        <v>38</v>
      </c>
      <c r="B63" s="83">
        <f t="shared" si="4"/>
        <v>951</v>
      </c>
      <c r="C63" s="26"/>
      <c r="D63" s="88"/>
      <c r="E63" s="29"/>
      <c r="F63" s="29"/>
      <c r="G63" s="89"/>
      <c r="H63" s="90"/>
      <c r="I63" s="90"/>
      <c r="J63" s="35"/>
      <c r="K63" s="91"/>
      <c r="L63" s="35"/>
      <c r="M63" s="35"/>
      <c r="N63" s="35"/>
      <c r="O63" s="90"/>
      <c r="P63" s="35"/>
      <c r="Q63" s="35"/>
      <c r="R63" s="93"/>
      <c r="S63" s="35"/>
      <c r="T63" s="35"/>
      <c r="U63" s="86"/>
      <c r="V63" s="87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4" t="s">
        <v>39</v>
      </c>
      <c r="B64" s="83">
        <f t="shared" si="4"/>
        <v>952</v>
      </c>
      <c r="C64" s="26"/>
      <c r="D64" s="88"/>
      <c r="E64" s="29"/>
      <c r="F64" s="29"/>
      <c r="G64" s="89"/>
      <c r="H64" s="90"/>
      <c r="I64" s="90"/>
      <c r="J64" s="35"/>
      <c r="K64" s="91"/>
      <c r="L64" s="35"/>
      <c r="M64" s="35"/>
      <c r="N64" s="35"/>
      <c r="O64" s="90"/>
      <c r="P64" s="35"/>
      <c r="Q64" s="35"/>
      <c r="R64" s="93"/>
      <c r="S64" s="35"/>
      <c r="T64" s="35"/>
      <c r="U64" s="86"/>
      <c r="V64" s="87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225" t="s">
        <v>40</v>
      </c>
      <c r="B65" s="225"/>
      <c r="C65" s="94">
        <f t="shared" ref="C65:V65" si="5">SUM(C44:C64)</f>
        <v>900</v>
      </c>
      <c r="D65" s="212">
        <f t="shared" si="5"/>
        <v>0</v>
      </c>
      <c r="E65" s="94">
        <f t="shared" si="5"/>
        <v>0</v>
      </c>
      <c r="F65" s="94">
        <f t="shared" si="5"/>
        <v>0</v>
      </c>
      <c r="G65" s="94">
        <f t="shared" si="5"/>
        <v>0</v>
      </c>
      <c r="H65" s="95">
        <f t="shared" si="5"/>
        <v>0</v>
      </c>
      <c r="I65" s="95">
        <f t="shared" si="5"/>
        <v>0</v>
      </c>
      <c r="J65" s="95">
        <f t="shared" si="5"/>
        <v>0</v>
      </c>
      <c r="K65" s="95">
        <f t="shared" si="5"/>
        <v>3000</v>
      </c>
      <c r="L65" s="95">
        <f t="shared" si="5"/>
        <v>0</v>
      </c>
      <c r="M65" s="95">
        <f t="shared" si="5"/>
        <v>0</v>
      </c>
      <c r="N65" s="95">
        <f t="shared" si="5"/>
        <v>0</v>
      </c>
      <c r="O65" s="96">
        <f t="shared" si="5"/>
        <v>0</v>
      </c>
      <c r="P65" s="95">
        <f t="shared" si="5"/>
        <v>0</v>
      </c>
      <c r="Q65" s="95">
        <f t="shared" si="5"/>
        <v>0</v>
      </c>
      <c r="R65" s="95">
        <f t="shared" si="5"/>
        <v>0</v>
      </c>
      <c r="S65" s="95">
        <f t="shared" si="5"/>
        <v>0</v>
      </c>
      <c r="T65" s="95">
        <f t="shared" si="5"/>
        <v>8658.0400000000009</v>
      </c>
      <c r="U65" s="97">
        <f t="shared" si="5"/>
        <v>0</v>
      </c>
      <c r="V65" s="98">
        <f t="shared" si="5"/>
        <v>0</v>
      </c>
    </row>
    <row r="66" spans="1:22" ht="15.75" thickBot="1" x14ac:dyDescent="0.3">
      <c r="A66" s="293" t="s">
        <v>41</v>
      </c>
      <c r="B66" s="293"/>
      <c r="C66" s="100">
        <f t="shared" ref="C66:V66" si="6">C22+C43-C65</f>
        <v>3164</v>
      </c>
      <c r="D66" s="213">
        <f t="shared" si="6"/>
        <v>1077</v>
      </c>
      <c r="E66" s="100">
        <f t="shared" si="6"/>
        <v>11523</v>
      </c>
      <c r="F66" s="100">
        <f t="shared" si="6"/>
        <v>6237</v>
      </c>
      <c r="G66" s="214" t="e">
        <f t="shared" si="6"/>
        <v>#REF!</v>
      </c>
      <c r="H66" s="215">
        <f t="shared" si="6"/>
        <v>-7.3879999999995789</v>
      </c>
      <c r="I66" s="216">
        <f t="shared" si="6"/>
        <v>0</v>
      </c>
      <c r="J66" s="215">
        <f t="shared" si="6"/>
        <v>0</v>
      </c>
      <c r="K66" s="217">
        <f t="shared" si="6"/>
        <v>1508.7000000000162</v>
      </c>
      <c r="L66" s="215">
        <f t="shared" si="6"/>
        <v>36232.219999999812</v>
      </c>
      <c r="M66" s="215">
        <f t="shared" si="6"/>
        <v>18992.330000000016</v>
      </c>
      <c r="N66" s="215">
        <f t="shared" si="6"/>
        <v>40812</v>
      </c>
      <c r="O66" s="216">
        <f t="shared" si="6"/>
        <v>20572.950000000012</v>
      </c>
      <c r="P66" s="215">
        <f t="shared" si="6"/>
        <v>298812.39</v>
      </c>
      <c r="Q66" s="218">
        <f t="shared" si="6"/>
        <v>0.59999999997671694</v>
      </c>
      <c r="R66" s="218">
        <f>R22+R43-R65</f>
        <v>0</v>
      </c>
      <c r="S66" s="215">
        <f t="shared" si="6"/>
        <v>19409.368999999999</v>
      </c>
      <c r="T66" s="215">
        <f t="shared" si="6"/>
        <v>-8157.3100000000049</v>
      </c>
      <c r="U66" s="131" t="e">
        <f t="shared" si="6"/>
        <v>#REF!</v>
      </c>
      <c r="V66" s="131" t="e">
        <f t="shared" si="6"/>
        <v>#REF!</v>
      </c>
    </row>
    <row r="67" spans="1:22" ht="17.25" customHeight="1" x14ac:dyDescent="0.25"/>
    <row r="69" spans="1:22" ht="27" customHeight="1" x14ac:dyDescent="0.5">
      <c r="A69" s="105"/>
      <c r="Q69" s="294"/>
      <c r="R69" s="294"/>
      <c r="S69" s="294"/>
      <c r="T69" s="294"/>
    </row>
    <row r="70" spans="1:22" ht="21" customHeight="1" x14ac:dyDescent="0.5">
      <c r="A70" s="105" t="s">
        <v>42</v>
      </c>
      <c r="Q70" s="294"/>
      <c r="R70" s="294"/>
      <c r="S70" s="294"/>
      <c r="T70" s="294"/>
    </row>
    <row r="72" spans="1:22" x14ac:dyDescent="0.25">
      <c r="B72" s="106"/>
    </row>
    <row r="242" spans="4:4" x14ac:dyDescent="0.25">
      <c r="D242" s="101" t="s">
        <v>43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40"/>
  <sheetViews>
    <sheetView rightToLeft="1" workbookViewId="0">
      <selection activeCell="D15" sqref="D15"/>
    </sheetView>
  </sheetViews>
  <sheetFormatPr defaultRowHeight="15" x14ac:dyDescent="0.25"/>
  <cols>
    <col min="1" max="1" width="60" bestFit="1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02" bestFit="1" customWidth="1"/>
    <col min="8" max="8" width="7.28515625" style="102" customWidth="1"/>
    <col min="9" max="9" width="10.7109375" style="102" customWidth="1"/>
    <col min="10" max="12" width="9.42578125" style="102" bestFit="1" customWidth="1"/>
    <col min="13" max="14" width="9.140625" style="102" bestFit="1" customWidth="1"/>
    <col min="15" max="15" width="9.85546875" style="102" bestFit="1" customWidth="1"/>
    <col min="16" max="18" width="9.140625" style="102" bestFit="1" customWidth="1"/>
    <col min="257" max="257" width="60" bestFit="1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4" width="9.140625" bestFit="1" customWidth="1"/>
    <col min="513" max="513" width="60" bestFit="1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30" width="9.140625" bestFit="1" customWidth="1"/>
    <col min="769" max="769" width="60" bestFit="1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6" width="9.140625" bestFit="1" customWidth="1"/>
    <col min="1025" max="1025" width="60" bestFit="1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2" width="9.140625" bestFit="1" customWidth="1"/>
    <col min="1281" max="1281" width="60" bestFit="1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8" width="9.140625" bestFit="1" customWidth="1"/>
    <col min="1537" max="1537" width="60" bestFit="1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4" width="9.140625" bestFit="1" customWidth="1"/>
    <col min="1793" max="1793" width="60" bestFit="1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10" width="9.140625" bestFit="1" customWidth="1"/>
    <col min="2049" max="2049" width="60" bestFit="1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6" width="9.140625" bestFit="1" customWidth="1"/>
    <col min="2305" max="2305" width="60" bestFit="1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2" width="9.140625" bestFit="1" customWidth="1"/>
    <col min="2561" max="2561" width="60" bestFit="1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8" width="9.140625" bestFit="1" customWidth="1"/>
    <col min="2817" max="2817" width="60" bestFit="1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4" width="9.140625" bestFit="1" customWidth="1"/>
    <col min="3073" max="3073" width="60" bestFit="1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90" width="9.140625" bestFit="1" customWidth="1"/>
    <col min="3329" max="3329" width="60" bestFit="1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6" width="9.140625" bestFit="1" customWidth="1"/>
    <col min="3585" max="3585" width="60" bestFit="1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2" width="9.140625" bestFit="1" customWidth="1"/>
    <col min="3841" max="3841" width="60" bestFit="1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8" width="9.140625" bestFit="1" customWidth="1"/>
    <col min="4097" max="4097" width="60" bestFit="1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4" width="9.140625" bestFit="1" customWidth="1"/>
    <col min="4353" max="4353" width="60" bestFit="1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70" width="9.140625" bestFit="1" customWidth="1"/>
    <col min="4609" max="4609" width="60" bestFit="1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6" width="9.140625" bestFit="1" customWidth="1"/>
    <col min="4865" max="4865" width="60" bestFit="1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2" width="9.140625" bestFit="1" customWidth="1"/>
    <col min="5121" max="5121" width="60" bestFit="1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8" width="9.140625" bestFit="1" customWidth="1"/>
    <col min="5377" max="5377" width="60" bestFit="1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4" width="9.140625" bestFit="1" customWidth="1"/>
    <col min="5633" max="5633" width="60" bestFit="1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50" width="9.140625" bestFit="1" customWidth="1"/>
    <col min="5889" max="5889" width="60" bestFit="1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6" width="9.140625" bestFit="1" customWidth="1"/>
    <col min="6145" max="6145" width="60" bestFit="1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2" width="9.140625" bestFit="1" customWidth="1"/>
    <col min="6401" max="6401" width="60" bestFit="1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8" width="9.140625" bestFit="1" customWidth="1"/>
    <col min="6657" max="6657" width="60" bestFit="1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4" width="9.140625" bestFit="1" customWidth="1"/>
    <col min="6913" max="6913" width="60" bestFit="1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30" width="9.140625" bestFit="1" customWidth="1"/>
    <col min="7169" max="7169" width="60" bestFit="1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6" width="9.140625" bestFit="1" customWidth="1"/>
    <col min="7425" max="7425" width="60" bestFit="1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2" width="9.140625" bestFit="1" customWidth="1"/>
    <col min="7681" max="7681" width="60" bestFit="1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8" width="9.140625" bestFit="1" customWidth="1"/>
    <col min="7937" max="7937" width="60" bestFit="1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4" width="9.140625" bestFit="1" customWidth="1"/>
    <col min="8193" max="8193" width="60" bestFit="1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10" width="9.140625" bestFit="1" customWidth="1"/>
    <col min="8449" max="8449" width="60" bestFit="1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6" width="9.140625" bestFit="1" customWidth="1"/>
    <col min="8705" max="8705" width="60" bestFit="1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2" width="9.140625" bestFit="1" customWidth="1"/>
    <col min="8961" max="8961" width="60" bestFit="1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8" width="9.140625" bestFit="1" customWidth="1"/>
    <col min="9217" max="9217" width="60" bestFit="1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4" width="9.140625" bestFit="1" customWidth="1"/>
    <col min="9473" max="9473" width="60" bestFit="1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90" width="9.140625" bestFit="1" customWidth="1"/>
    <col min="9729" max="9729" width="60" bestFit="1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6" width="9.140625" bestFit="1" customWidth="1"/>
    <col min="9985" max="9985" width="60" bestFit="1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2" width="9.140625" bestFit="1" customWidth="1"/>
    <col min="10241" max="10241" width="60" bestFit="1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8" width="9.140625" bestFit="1" customWidth="1"/>
    <col min="10497" max="10497" width="60" bestFit="1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4" width="9.140625" bestFit="1" customWidth="1"/>
    <col min="10753" max="10753" width="60" bestFit="1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70" width="9.140625" bestFit="1" customWidth="1"/>
    <col min="11009" max="11009" width="60" bestFit="1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6" width="9.140625" bestFit="1" customWidth="1"/>
    <col min="11265" max="11265" width="60" bestFit="1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2" width="9.140625" bestFit="1" customWidth="1"/>
    <col min="11521" max="11521" width="60" bestFit="1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8" width="9.140625" bestFit="1" customWidth="1"/>
    <col min="11777" max="11777" width="60" bestFit="1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4" width="9.140625" bestFit="1" customWidth="1"/>
    <col min="12033" max="12033" width="60" bestFit="1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50" width="9.140625" bestFit="1" customWidth="1"/>
    <col min="12289" max="12289" width="60" bestFit="1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6" width="9.140625" bestFit="1" customWidth="1"/>
    <col min="12545" max="12545" width="60" bestFit="1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2" width="9.140625" bestFit="1" customWidth="1"/>
    <col min="12801" max="12801" width="60" bestFit="1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8" width="9.140625" bestFit="1" customWidth="1"/>
    <col min="13057" max="13057" width="60" bestFit="1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4" width="9.140625" bestFit="1" customWidth="1"/>
    <col min="13313" max="13313" width="60" bestFit="1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30" width="9.140625" bestFit="1" customWidth="1"/>
    <col min="13569" max="13569" width="60" bestFit="1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6" width="9.140625" bestFit="1" customWidth="1"/>
    <col min="13825" max="13825" width="60" bestFit="1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2" width="9.140625" bestFit="1" customWidth="1"/>
    <col min="14081" max="14081" width="60" bestFit="1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8" width="9.140625" bestFit="1" customWidth="1"/>
    <col min="14337" max="14337" width="60" bestFit="1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4" width="9.140625" bestFit="1" customWidth="1"/>
    <col min="14593" max="14593" width="60" bestFit="1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10" width="9.140625" bestFit="1" customWidth="1"/>
    <col min="14849" max="14849" width="60" bestFit="1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6" width="9.140625" bestFit="1" customWidth="1"/>
    <col min="15105" max="15105" width="60" bestFit="1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2" width="9.140625" bestFit="1" customWidth="1"/>
    <col min="15361" max="15361" width="60" bestFit="1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8" width="9.140625" bestFit="1" customWidth="1"/>
    <col min="15617" max="15617" width="60" bestFit="1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4" width="9.140625" bestFit="1" customWidth="1"/>
    <col min="15873" max="15873" width="60" bestFit="1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90" width="9.140625" bestFit="1" customWidth="1"/>
    <col min="16129" max="16129" width="60" bestFit="1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6" width="9.140625" bestFit="1" customWidth="1"/>
  </cols>
  <sheetData>
    <row r="1" spans="1:27" ht="15.75" thickBot="1" x14ac:dyDescent="0.3">
      <c r="A1" s="1">
        <v>10</v>
      </c>
      <c r="B1" s="259" t="s">
        <v>0</v>
      </c>
      <c r="C1" s="260"/>
      <c r="D1" s="260"/>
      <c r="E1" s="260"/>
      <c r="F1" s="260"/>
      <c r="G1" s="261"/>
      <c r="H1" s="262"/>
      <c r="I1" s="263" t="s">
        <v>1</v>
      </c>
      <c r="J1" s="264"/>
      <c r="K1" s="264"/>
      <c r="L1" s="264"/>
      <c r="M1" s="264"/>
      <c r="N1" s="264"/>
      <c r="O1" s="264"/>
      <c r="P1" s="264"/>
      <c r="Q1" s="264"/>
      <c r="R1" s="264"/>
      <c r="S1" s="136"/>
      <c r="T1" s="136"/>
      <c r="U1" s="136"/>
      <c r="V1" s="136"/>
      <c r="W1" s="136"/>
      <c r="X1" s="136"/>
      <c r="Y1" s="136"/>
      <c r="Z1" s="136"/>
      <c r="AA1" s="136"/>
    </row>
    <row r="2" spans="1:27" ht="15.75" thickBot="1" x14ac:dyDescent="0.3">
      <c r="A2" s="137">
        <f>'[1]1'!A2</f>
        <v>9</v>
      </c>
      <c r="B2" s="265" t="s">
        <v>2</v>
      </c>
      <c r="C2" s="267" t="s">
        <v>3</v>
      </c>
      <c r="D2" s="269" t="s">
        <v>4</v>
      </c>
      <c r="E2" s="269"/>
      <c r="F2" s="270"/>
      <c r="G2" s="271" t="s">
        <v>5</v>
      </c>
      <c r="H2" s="271" t="s">
        <v>6</v>
      </c>
      <c r="I2" s="274" t="s">
        <v>4</v>
      </c>
      <c r="J2" s="275"/>
      <c r="K2" s="275"/>
      <c r="L2" s="275"/>
      <c r="M2" s="275"/>
      <c r="N2" s="275"/>
      <c r="O2" s="275"/>
      <c r="P2" s="276"/>
      <c r="Q2" s="139" t="s">
        <v>5</v>
      </c>
      <c r="R2" s="138" t="s">
        <v>6</v>
      </c>
      <c r="S2" s="136"/>
      <c r="T2" s="136"/>
      <c r="U2" s="136"/>
      <c r="V2" s="136"/>
      <c r="W2" s="136"/>
      <c r="X2" s="136"/>
      <c r="Y2" s="136"/>
      <c r="Z2" s="136"/>
      <c r="AA2" s="136"/>
    </row>
    <row r="3" spans="1:27" ht="15.75" thickBot="1" x14ac:dyDescent="0.3">
      <c r="A3" s="137">
        <f>'[1]1'!A3</f>
        <v>2023</v>
      </c>
      <c r="B3" s="266"/>
      <c r="C3" s="268"/>
      <c r="D3" s="140" t="s">
        <v>9</v>
      </c>
      <c r="E3" s="141" t="s">
        <v>10</v>
      </c>
      <c r="F3" s="142" t="s">
        <v>11</v>
      </c>
      <c r="G3" s="273"/>
      <c r="H3" s="273"/>
      <c r="I3" s="143" t="s">
        <v>13</v>
      </c>
      <c r="J3" s="144" t="s">
        <v>14</v>
      </c>
      <c r="K3" s="144" t="s">
        <v>15</v>
      </c>
      <c r="L3" s="144" t="s">
        <v>16</v>
      </c>
      <c r="M3" s="144" t="s">
        <v>17</v>
      </c>
      <c r="N3" s="145" t="s">
        <v>18</v>
      </c>
      <c r="O3" s="139" t="s">
        <v>19</v>
      </c>
      <c r="P3" s="143" t="s">
        <v>20</v>
      </c>
      <c r="Q3" s="146" t="s">
        <v>21</v>
      </c>
      <c r="R3" s="147" t="s">
        <v>21</v>
      </c>
      <c r="S3" s="136"/>
      <c r="T3" s="136"/>
      <c r="U3" s="136"/>
      <c r="V3" s="136"/>
      <c r="W3" s="136"/>
      <c r="X3" s="136"/>
      <c r="Y3" s="136"/>
      <c r="Z3" s="136"/>
      <c r="AA3" s="136"/>
    </row>
    <row r="4" spans="1:27" ht="15.75" thickBot="1" x14ac:dyDescent="0.3">
      <c r="A4" s="148" t="s">
        <v>22</v>
      </c>
      <c r="B4" s="149">
        <v>1247</v>
      </c>
      <c r="C4" s="150">
        <f>'[1]9'!C66</f>
        <v>3164</v>
      </c>
      <c r="D4" s="150">
        <f>'[1]9'!D66</f>
        <v>1077</v>
      </c>
      <c r="E4" s="150">
        <f>'[1]9'!E66</f>
        <v>11523</v>
      </c>
      <c r="F4" s="150">
        <f>'[1]9'!F66</f>
        <v>6237</v>
      </c>
      <c r="G4" s="153">
        <f>'[1]9'!H66</f>
        <v>-7.3879999999995789</v>
      </c>
      <c r="H4" s="153">
        <f>'[1]9'!J66</f>
        <v>0</v>
      </c>
      <c r="I4" s="151">
        <f>'[1]9'!K66</f>
        <v>1508.7000000000162</v>
      </c>
      <c r="J4" s="153">
        <f>'[1]9'!L66</f>
        <v>36232.219999999812</v>
      </c>
      <c r="K4" s="153">
        <f>'[1]9'!M66</f>
        <v>18992.330000000016</v>
      </c>
      <c r="L4" s="153">
        <f>'[1]9'!N66</f>
        <v>40812</v>
      </c>
      <c r="M4" s="153">
        <f>'[1]9'!O66</f>
        <v>20572.950000000012</v>
      </c>
      <c r="N4" s="153">
        <f>'[1]9'!P66</f>
        <v>298812.39</v>
      </c>
      <c r="O4" s="153">
        <f>'[1]9'!Q66</f>
        <v>0.59999999997671694</v>
      </c>
      <c r="P4" s="153">
        <f>'[1]9'!R66</f>
        <v>0</v>
      </c>
      <c r="Q4" s="153">
        <f>'[1]9'!S66</f>
        <v>19409.368999999999</v>
      </c>
      <c r="R4" s="153">
        <f>'[1]9'!T66</f>
        <v>-8157.3100000000049</v>
      </c>
      <c r="S4" s="136"/>
      <c r="T4" s="136"/>
      <c r="U4" s="136"/>
      <c r="V4" s="136"/>
      <c r="W4" s="136"/>
      <c r="X4" s="136"/>
      <c r="Y4" s="136"/>
      <c r="Z4" s="136"/>
      <c r="AA4" s="136"/>
    </row>
    <row r="5" spans="1:27" x14ac:dyDescent="0.25">
      <c r="A5" s="154" t="s">
        <v>23</v>
      </c>
      <c r="B5" s="155">
        <f>B4+1</f>
        <v>1248</v>
      </c>
      <c r="C5" s="161"/>
      <c r="D5" s="162"/>
      <c r="E5" s="162">
        <v>8170</v>
      </c>
      <c r="F5" s="163"/>
      <c r="G5" s="164"/>
      <c r="H5" s="160"/>
      <c r="I5" s="219"/>
      <c r="J5" s="160"/>
      <c r="K5" s="158"/>
      <c r="L5" s="156"/>
      <c r="M5" s="157"/>
      <c r="N5" s="158"/>
      <c r="O5" s="159"/>
      <c r="P5" s="160"/>
      <c r="Q5" s="158"/>
      <c r="R5" s="158"/>
      <c r="S5" s="136"/>
      <c r="T5" s="136"/>
      <c r="U5" s="136"/>
      <c r="V5" s="136"/>
      <c r="W5" s="136"/>
      <c r="X5" s="136"/>
      <c r="Y5" s="136"/>
      <c r="Z5" s="136"/>
      <c r="AA5" s="136"/>
    </row>
    <row r="6" spans="1:27" x14ac:dyDescent="0.25">
      <c r="A6" s="154" t="s">
        <v>23</v>
      </c>
      <c r="B6" s="155">
        <f>B5+1</f>
        <v>1249</v>
      </c>
      <c r="C6" s="161"/>
      <c r="D6" s="162"/>
      <c r="E6" s="162">
        <v>110</v>
      </c>
      <c r="F6" s="163"/>
      <c r="G6" s="164"/>
      <c r="H6" s="160"/>
      <c r="I6" s="158"/>
      <c r="J6" s="160"/>
      <c r="K6" s="158"/>
      <c r="L6" s="156"/>
      <c r="M6" s="157"/>
      <c r="N6" s="158"/>
      <c r="O6" s="159"/>
      <c r="P6" s="160"/>
      <c r="Q6" s="158"/>
      <c r="R6" s="158"/>
      <c r="S6" s="136"/>
      <c r="T6" s="136"/>
      <c r="U6" s="136"/>
      <c r="V6" s="136"/>
      <c r="W6" s="136"/>
      <c r="X6" s="136"/>
      <c r="Y6" s="136"/>
      <c r="Z6" s="136"/>
      <c r="AA6" s="136"/>
    </row>
    <row r="7" spans="1:27" x14ac:dyDescent="0.25">
      <c r="A7" s="154" t="s">
        <v>24</v>
      </c>
      <c r="B7" s="155">
        <f>B6+1</f>
        <v>1250</v>
      </c>
      <c r="C7" s="161"/>
      <c r="D7" s="162"/>
      <c r="E7" s="162"/>
      <c r="F7" s="163">
        <v>1955</v>
      </c>
      <c r="G7" s="164"/>
      <c r="H7" s="160"/>
      <c r="I7" s="158"/>
      <c r="J7" s="160"/>
      <c r="K7" s="158"/>
      <c r="L7" s="156"/>
      <c r="M7" s="157"/>
      <c r="N7" s="158"/>
      <c r="O7" s="159"/>
      <c r="P7" s="160"/>
      <c r="Q7" s="158"/>
      <c r="R7" s="158"/>
      <c r="S7" s="136"/>
      <c r="T7" s="136"/>
      <c r="U7" s="136"/>
      <c r="V7" s="136"/>
      <c r="W7" s="136"/>
      <c r="X7" s="136"/>
      <c r="Y7" s="136"/>
      <c r="Z7" s="136"/>
      <c r="AA7" s="136"/>
    </row>
    <row r="8" spans="1:27" x14ac:dyDescent="0.25">
      <c r="A8" s="154" t="s">
        <v>108</v>
      </c>
      <c r="B8" s="155">
        <f>B7+1</f>
        <v>1251</v>
      </c>
      <c r="C8" s="161"/>
      <c r="D8" s="162">
        <v>1295</v>
      </c>
      <c r="E8" s="162"/>
      <c r="F8" s="163"/>
      <c r="G8" s="164"/>
      <c r="H8" s="160"/>
      <c r="I8" s="158"/>
      <c r="J8" s="160"/>
      <c r="K8" s="158"/>
      <c r="L8" s="156"/>
      <c r="M8" s="157"/>
      <c r="N8" s="158"/>
      <c r="O8" s="159"/>
      <c r="P8" s="160"/>
      <c r="Q8" s="158"/>
      <c r="R8" s="158"/>
      <c r="S8" s="136"/>
      <c r="T8" s="136"/>
      <c r="U8" s="136"/>
      <c r="V8" s="136"/>
      <c r="W8" s="136"/>
      <c r="X8" s="136"/>
      <c r="Y8" s="136"/>
      <c r="Z8" s="136"/>
      <c r="AA8" s="136"/>
    </row>
    <row r="9" spans="1:27" x14ac:dyDescent="0.25">
      <c r="A9" s="154" t="s">
        <v>133</v>
      </c>
      <c r="B9" s="155">
        <f t="shared" ref="B9:B21" si="0">B8+1</f>
        <v>1252</v>
      </c>
      <c r="C9" s="161"/>
      <c r="D9" s="162">
        <v>3870</v>
      </c>
      <c r="E9" s="162"/>
      <c r="F9" s="163"/>
      <c r="G9" s="164"/>
      <c r="H9" s="160"/>
      <c r="I9" s="158"/>
      <c r="J9" s="160"/>
      <c r="K9" s="158"/>
      <c r="L9" s="156"/>
      <c r="M9" s="157"/>
      <c r="N9" s="158"/>
      <c r="O9" s="159"/>
      <c r="P9" s="160"/>
      <c r="Q9" s="158"/>
      <c r="R9" s="158"/>
      <c r="S9" s="136"/>
      <c r="T9" s="136"/>
      <c r="U9" s="136"/>
      <c r="V9" s="136"/>
      <c r="W9" s="136"/>
      <c r="X9" s="136"/>
      <c r="Y9" s="136"/>
      <c r="Z9" s="136"/>
      <c r="AA9" s="136"/>
    </row>
    <row r="10" spans="1:27" x14ac:dyDescent="0.25">
      <c r="A10" s="154" t="s">
        <v>134</v>
      </c>
      <c r="B10" s="155">
        <f t="shared" si="0"/>
        <v>1253</v>
      </c>
      <c r="C10" s="161"/>
      <c r="D10" s="162">
        <v>700</v>
      </c>
      <c r="E10" s="162"/>
      <c r="F10" s="163"/>
      <c r="G10" s="164"/>
      <c r="H10" s="160"/>
      <c r="I10" s="158"/>
      <c r="J10" s="160"/>
      <c r="K10" s="158"/>
      <c r="L10" s="156"/>
      <c r="M10" s="157"/>
      <c r="N10" s="158"/>
      <c r="O10" s="159"/>
      <c r="P10" s="160"/>
      <c r="Q10" s="158"/>
      <c r="R10" s="158"/>
      <c r="S10" s="136"/>
      <c r="T10" s="136"/>
      <c r="U10" s="136"/>
      <c r="V10" s="136"/>
      <c r="W10" s="136"/>
      <c r="X10" s="136"/>
      <c r="Y10" s="136"/>
      <c r="Z10" s="136"/>
      <c r="AA10" s="136"/>
    </row>
    <row r="11" spans="1:27" x14ac:dyDescent="0.25">
      <c r="A11" s="154"/>
      <c r="B11" s="155">
        <f t="shared" si="0"/>
        <v>1254</v>
      </c>
      <c r="C11" s="161"/>
      <c r="D11" s="162"/>
      <c r="E11" s="162"/>
      <c r="F11" s="163"/>
      <c r="G11" s="164"/>
      <c r="H11" s="160"/>
      <c r="I11" s="158"/>
      <c r="J11" s="160"/>
      <c r="K11" s="158"/>
      <c r="L11" s="156"/>
      <c r="M11" s="157"/>
      <c r="N11" s="158"/>
      <c r="O11" s="159"/>
      <c r="P11" s="160"/>
      <c r="Q11" s="158"/>
      <c r="R11" s="158"/>
      <c r="S11" s="136"/>
      <c r="T11" s="136"/>
      <c r="U11" s="136"/>
      <c r="V11" s="136"/>
      <c r="W11" s="136"/>
      <c r="X11" s="136"/>
      <c r="Y11" s="136"/>
      <c r="Z11" s="136"/>
      <c r="AA11" s="136"/>
    </row>
    <row r="12" spans="1:27" x14ac:dyDescent="0.25">
      <c r="A12" s="154"/>
      <c r="B12" s="155">
        <f t="shared" si="0"/>
        <v>1255</v>
      </c>
      <c r="C12" s="161"/>
      <c r="D12" s="162"/>
      <c r="E12" s="163"/>
      <c r="F12" s="164"/>
      <c r="G12" s="160"/>
      <c r="H12" s="157"/>
      <c r="I12" s="158"/>
      <c r="J12" s="160"/>
      <c r="K12" s="158"/>
      <c r="L12" s="156"/>
      <c r="M12" s="157"/>
      <c r="N12" s="158"/>
      <c r="O12" s="159"/>
      <c r="P12" s="160"/>
      <c r="Q12" s="158"/>
      <c r="R12" s="158"/>
      <c r="S12" s="136"/>
      <c r="T12" s="136"/>
      <c r="U12" s="136"/>
      <c r="V12" s="136"/>
      <c r="W12" s="136"/>
      <c r="X12" s="136"/>
      <c r="Y12" s="136"/>
      <c r="Z12" s="136"/>
      <c r="AA12" s="136"/>
    </row>
    <row r="13" spans="1:27" x14ac:dyDescent="0.25">
      <c r="A13" s="154"/>
      <c r="B13" s="155">
        <f t="shared" si="0"/>
        <v>1256</v>
      </c>
      <c r="C13" s="161"/>
      <c r="D13" s="162"/>
      <c r="E13" s="163"/>
      <c r="F13" s="164"/>
      <c r="G13" s="160"/>
      <c r="H13" s="157"/>
      <c r="I13" s="158"/>
      <c r="J13" s="160"/>
      <c r="K13" s="158"/>
      <c r="L13" s="156"/>
      <c r="M13" s="157"/>
      <c r="N13" s="158"/>
      <c r="O13" s="159"/>
      <c r="P13" s="160"/>
      <c r="Q13" s="158"/>
      <c r="R13" s="158"/>
      <c r="S13" s="136"/>
      <c r="T13" s="136"/>
      <c r="U13" s="136"/>
      <c r="V13" s="136"/>
      <c r="W13" s="136"/>
      <c r="X13" s="136"/>
      <c r="Y13" s="136"/>
      <c r="Z13" s="136"/>
      <c r="AA13" s="136"/>
    </row>
    <row r="14" spans="1:27" x14ac:dyDescent="0.25">
      <c r="A14" s="154"/>
      <c r="B14" s="155">
        <f t="shared" si="0"/>
        <v>1257</v>
      </c>
      <c r="C14" s="161"/>
      <c r="D14" s="162"/>
      <c r="E14" s="163"/>
      <c r="F14" s="164"/>
      <c r="G14" s="160"/>
      <c r="H14" s="157"/>
      <c r="I14" s="158"/>
      <c r="J14" s="160"/>
      <c r="K14" s="158"/>
      <c r="L14" s="156"/>
      <c r="M14" s="157"/>
      <c r="N14" s="158"/>
      <c r="O14" s="159"/>
      <c r="P14" s="160"/>
      <c r="Q14" s="158"/>
      <c r="R14" s="158"/>
      <c r="S14" s="136"/>
      <c r="T14" s="136"/>
      <c r="U14" s="136"/>
      <c r="V14" s="136"/>
      <c r="W14" s="136"/>
      <c r="X14" s="136"/>
      <c r="Y14" s="136"/>
      <c r="Z14" s="136"/>
      <c r="AA14" s="136"/>
    </row>
    <row r="15" spans="1:27" x14ac:dyDescent="0.25">
      <c r="A15" s="154"/>
      <c r="B15" s="155">
        <f t="shared" si="0"/>
        <v>1258</v>
      </c>
      <c r="C15" s="161"/>
      <c r="D15" s="162"/>
      <c r="E15" s="163"/>
      <c r="F15" s="164"/>
      <c r="G15" s="160"/>
      <c r="H15" s="157"/>
      <c r="I15" s="158"/>
      <c r="J15" s="160"/>
      <c r="K15" s="158"/>
      <c r="L15" s="156"/>
      <c r="M15" s="157"/>
      <c r="N15" s="158"/>
      <c r="O15" s="159"/>
      <c r="P15" s="160"/>
      <c r="Q15" s="158"/>
      <c r="R15" s="158"/>
      <c r="S15" s="136"/>
      <c r="T15" s="136"/>
      <c r="U15" s="136"/>
      <c r="V15" s="136"/>
      <c r="W15" s="136"/>
      <c r="X15" s="136"/>
      <c r="Y15" s="136"/>
      <c r="Z15" s="136"/>
      <c r="AA15" s="136"/>
    </row>
    <row r="16" spans="1:27" x14ac:dyDescent="0.25">
      <c r="A16" s="154"/>
      <c r="B16" s="155">
        <f t="shared" si="0"/>
        <v>1259</v>
      </c>
      <c r="C16" s="161"/>
      <c r="D16" s="162"/>
      <c r="E16" s="163"/>
      <c r="F16" s="164"/>
      <c r="G16" s="160"/>
      <c r="H16" s="157"/>
      <c r="I16" s="158"/>
      <c r="J16" s="160"/>
      <c r="K16" s="158"/>
      <c r="L16" s="156"/>
      <c r="M16" s="157"/>
      <c r="N16" s="158"/>
      <c r="O16" s="159"/>
      <c r="P16" s="160"/>
      <c r="Q16" s="158"/>
      <c r="R16" s="158"/>
      <c r="S16" s="136"/>
      <c r="T16" s="136"/>
      <c r="U16" s="136"/>
      <c r="V16" s="136"/>
      <c r="W16" s="136"/>
      <c r="X16" s="136"/>
      <c r="Y16" s="136"/>
      <c r="Z16" s="136"/>
      <c r="AA16" s="136"/>
    </row>
    <row r="17" spans="1:27" x14ac:dyDescent="0.25">
      <c r="A17" s="154" t="s">
        <v>23</v>
      </c>
      <c r="B17" s="155">
        <f t="shared" si="0"/>
        <v>1260</v>
      </c>
      <c r="C17" s="161"/>
      <c r="D17" s="162"/>
      <c r="E17" s="163"/>
      <c r="F17" s="164"/>
      <c r="G17" s="160"/>
      <c r="H17" s="157"/>
      <c r="I17" s="158"/>
      <c r="J17" s="160"/>
      <c r="K17" s="158"/>
      <c r="L17" s="156"/>
      <c r="M17" s="157"/>
      <c r="N17" s="158"/>
      <c r="O17" s="159"/>
      <c r="P17" s="160"/>
      <c r="Q17" s="158"/>
      <c r="R17" s="158"/>
      <c r="S17" s="136"/>
      <c r="T17" s="136"/>
      <c r="U17" s="136"/>
      <c r="V17" s="136"/>
      <c r="W17" s="136"/>
      <c r="X17" s="136"/>
      <c r="Y17" s="136"/>
      <c r="Z17" s="136"/>
      <c r="AA17" s="136"/>
    </row>
    <row r="18" spans="1:27" x14ac:dyDescent="0.25">
      <c r="A18" s="154" t="s">
        <v>23</v>
      </c>
      <c r="B18" s="155">
        <f t="shared" si="0"/>
        <v>1261</v>
      </c>
      <c r="C18" s="161"/>
      <c r="D18" s="162"/>
      <c r="E18" s="163"/>
      <c r="F18" s="164"/>
      <c r="G18" s="160"/>
      <c r="H18" s="157"/>
      <c r="I18" s="158"/>
      <c r="J18" s="160"/>
      <c r="K18" s="158"/>
      <c r="L18" s="156"/>
      <c r="M18" s="157"/>
      <c r="N18" s="158"/>
      <c r="O18" s="159"/>
      <c r="P18" s="160"/>
      <c r="Q18" s="158"/>
      <c r="R18" s="158"/>
      <c r="S18" s="136"/>
      <c r="T18" s="136"/>
      <c r="U18" s="136"/>
      <c r="V18" s="136"/>
      <c r="W18" s="136"/>
      <c r="X18" s="136"/>
      <c r="Y18" s="136"/>
      <c r="Z18" s="136"/>
      <c r="AA18" s="136"/>
    </row>
    <row r="19" spans="1:27" x14ac:dyDescent="0.25">
      <c r="A19" s="154" t="s">
        <v>24</v>
      </c>
      <c r="B19" s="155">
        <f t="shared" si="0"/>
        <v>1262</v>
      </c>
      <c r="C19" s="161"/>
      <c r="D19" s="162"/>
      <c r="E19" s="163"/>
      <c r="F19" s="164"/>
      <c r="G19" s="160"/>
      <c r="H19" s="157"/>
      <c r="I19" s="158"/>
      <c r="J19" s="160"/>
      <c r="K19" s="158"/>
      <c r="L19" s="156"/>
      <c r="M19" s="157"/>
      <c r="N19" s="158"/>
      <c r="O19" s="159"/>
      <c r="P19" s="160"/>
      <c r="Q19" s="158"/>
      <c r="R19" s="158"/>
      <c r="S19" s="136"/>
      <c r="T19" s="136"/>
      <c r="U19" s="136"/>
      <c r="V19" s="136"/>
      <c r="W19" s="136"/>
      <c r="X19" s="136"/>
      <c r="Y19" s="136"/>
      <c r="Z19" s="136"/>
      <c r="AA19" s="136"/>
    </row>
    <row r="20" spans="1:27" x14ac:dyDescent="0.25">
      <c r="A20" s="154" t="s">
        <v>25</v>
      </c>
      <c r="B20" s="155">
        <f t="shared" si="0"/>
        <v>1263</v>
      </c>
      <c r="C20" s="161"/>
      <c r="D20" s="162"/>
      <c r="E20" s="163"/>
      <c r="F20" s="164"/>
      <c r="G20" s="160"/>
      <c r="H20" s="157"/>
      <c r="I20" s="158"/>
      <c r="J20" s="160"/>
      <c r="K20" s="158"/>
      <c r="L20" s="156"/>
      <c r="M20" s="157"/>
      <c r="N20" s="158"/>
      <c r="O20" s="159"/>
      <c r="P20" s="160"/>
      <c r="Q20" s="158"/>
      <c r="R20" s="158"/>
      <c r="S20" s="136"/>
      <c r="T20" s="136"/>
      <c r="U20" s="136"/>
      <c r="V20" s="136"/>
      <c r="W20" s="136"/>
      <c r="X20" s="136"/>
      <c r="Y20" s="136"/>
      <c r="Z20" s="136"/>
      <c r="AA20" s="136"/>
    </row>
    <row r="21" spans="1:27" ht="15.75" thickBot="1" x14ac:dyDescent="0.3">
      <c r="A21" s="154" t="s">
        <v>26</v>
      </c>
      <c r="B21" s="155">
        <f t="shared" si="0"/>
        <v>1264</v>
      </c>
      <c r="C21" s="161"/>
      <c r="D21" s="162"/>
      <c r="E21" s="163"/>
      <c r="F21" s="164"/>
      <c r="G21" s="160"/>
      <c r="H21" s="157"/>
      <c r="I21" s="158"/>
      <c r="J21" s="160"/>
      <c r="K21" s="158"/>
      <c r="L21" s="156"/>
      <c r="M21" s="157"/>
      <c r="N21" s="158"/>
      <c r="O21" s="165"/>
      <c r="P21" s="160"/>
      <c r="Q21" s="158"/>
      <c r="R21" s="158"/>
      <c r="S21" s="136"/>
      <c r="T21" s="136"/>
      <c r="U21" s="136"/>
      <c r="V21" s="136"/>
      <c r="W21" s="136"/>
      <c r="X21" s="136"/>
      <c r="Y21" s="136"/>
      <c r="Z21" s="136"/>
      <c r="AA21" s="136"/>
    </row>
    <row r="22" spans="1:27" ht="15.75" thickBot="1" x14ac:dyDescent="0.3">
      <c r="A22" s="252" t="s">
        <v>27</v>
      </c>
      <c r="B22" s="253"/>
      <c r="C22" s="150">
        <f t="shared" ref="C22:R22" si="1">SUM(C4:C21)</f>
        <v>3164</v>
      </c>
      <c r="D22" s="150">
        <f t="shared" si="1"/>
        <v>6942</v>
      </c>
      <c r="E22" s="150">
        <f t="shared" si="1"/>
        <v>19803</v>
      </c>
      <c r="F22" s="150">
        <f t="shared" si="1"/>
        <v>8192</v>
      </c>
      <c r="G22" s="153">
        <f t="shared" si="1"/>
        <v>-7.3879999999995789</v>
      </c>
      <c r="H22" s="152">
        <f t="shared" si="1"/>
        <v>0</v>
      </c>
      <c r="I22" s="153">
        <f t="shared" si="1"/>
        <v>1508.7000000000162</v>
      </c>
      <c r="J22" s="153">
        <f t="shared" si="1"/>
        <v>36232.219999999812</v>
      </c>
      <c r="K22" s="153">
        <f t="shared" si="1"/>
        <v>18992.330000000016</v>
      </c>
      <c r="L22" s="153">
        <f t="shared" si="1"/>
        <v>40812</v>
      </c>
      <c r="M22" s="153">
        <f t="shared" si="1"/>
        <v>20572.950000000012</v>
      </c>
      <c r="N22" s="153">
        <f t="shared" si="1"/>
        <v>298812.39</v>
      </c>
      <c r="O22" s="153">
        <f t="shared" si="1"/>
        <v>0.59999999997671694</v>
      </c>
      <c r="P22" s="153">
        <f t="shared" si="1"/>
        <v>0</v>
      </c>
      <c r="Q22" s="153">
        <f t="shared" si="1"/>
        <v>19409.368999999999</v>
      </c>
      <c r="R22" s="153">
        <f t="shared" si="1"/>
        <v>-8157.3100000000049</v>
      </c>
      <c r="S22" s="136"/>
      <c r="T22" s="136"/>
      <c r="U22" s="136"/>
      <c r="V22" s="136"/>
      <c r="W22" s="136"/>
      <c r="X22" s="136"/>
      <c r="Y22" s="136"/>
      <c r="Z22" s="136"/>
      <c r="AA22" s="136"/>
    </row>
    <row r="23" spans="1:27" ht="15.75" thickBot="1" x14ac:dyDescent="0.3">
      <c r="A23" s="166" t="s">
        <v>28</v>
      </c>
      <c r="B23" s="167">
        <v>483</v>
      </c>
      <c r="C23" s="167"/>
      <c r="D23" s="168"/>
      <c r="E23" s="169"/>
      <c r="F23" s="170"/>
      <c r="G23" s="171"/>
      <c r="H23" s="173"/>
      <c r="I23" s="205"/>
      <c r="J23" s="171"/>
      <c r="K23" s="173"/>
      <c r="L23" s="173"/>
      <c r="M23" s="172"/>
      <c r="N23" s="173"/>
      <c r="O23" s="174"/>
      <c r="P23" s="171"/>
      <c r="Q23" s="173"/>
      <c r="R23" s="173"/>
      <c r="S23" s="136"/>
      <c r="T23" s="136"/>
      <c r="U23" s="136"/>
      <c r="V23" s="136"/>
      <c r="W23" s="136"/>
      <c r="X23" s="136"/>
      <c r="Y23" s="136"/>
      <c r="Z23" s="136"/>
      <c r="AA23" s="136"/>
    </row>
    <row r="24" spans="1:27" x14ac:dyDescent="0.25">
      <c r="A24" s="24"/>
      <c r="B24" s="175">
        <f>B23+1</f>
        <v>484</v>
      </c>
      <c r="C24" s="176"/>
      <c r="D24" s="162"/>
      <c r="E24" s="177"/>
      <c r="F24" s="164"/>
      <c r="G24" s="160"/>
      <c r="H24" s="158"/>
      <c r="I24" s="156"/>
      <c r="J24" s="160"/>
      <c r="K24" s="158"/>
      <c r="L24" s="158"/>
      <c r="M24" s="157"/>
      <c r="N24" s="158"/>
      <c r="O24" s="159"/>
      <c r="P24" s="160"/>
      <c r="Q24" s="158"/>
      <c r="R24" s="158"/>
      <c r="S24" s="136"/>
      <c r="T24" s="136"/>
      <c r="U24" s="136"/>
      <c r="V24" s="136"/>
      <c r="W24" s="136"/>
      <c r="X24" s="136"/>
      <c r="Y24" s="136"/>
      <c r="Z24" s="136"/>
      <c r="AA24" s="136"/>
    </row>
    <row r="25" spans="1:27" x14ac:dyDescent="0.25">
      <c r="A25" s="24"/>
      <c r="B25" s="175">
        <v>421</v>
      </c>
      <c r="C25" s="176"/>
      <c r="D25" s="162"/>
      <c r="E25" s="177"/>
      <c r="F25" s="164"/>
      <c r="G25" s="160"/>
      <c r="H25" s="158"/>
      <c r="I25" s="156"/>
      <c r="J25" s="160"/>
      <c r="K25" s="158"/>
      <c r="L25" s="158"/>
      <c r="M25" s="157"/>
      <c r="N25" s="158"/>
      <c r="O25" s="159"/>
      <c r="P25" s="160"/>
      <c r="Q25" s="158"/>
      <c r="R25" s="158"/>
      <c r="S25" s="136"/>
      <c r="T25" s="136"/>
      <c r="U25" s="136"/>
      <c r="V25" s="136"/>
      <c r="W25" s="136"/>
      <c r="X25" s="136"/>
      <c r="Y25" s="136"/>
      <c r="Z25" s="136"/>
      <c r="AA25" s="136"/>
    </row>
    <row r="26" spans="1:27" x14ac:dyDescent="0.25">
      <c r="A26" s="24"/>
      <c r="B26" s="175">
        <f>B24+1</f>
        <v>485</v>
      </c>
      <c r="C26" s="176"/>
      <c r="D26" s="162"/>
      <c r="E26" s="177"/>
      <c r="F26" s="164"/>
      <c r="G26" s="160"/>
      <c r="H26" s="158"/>
      <c r="I26" s="156"/>
      <c r="J26" s="160"/>
      <c r="K26" s="158"/>
      <c r="L26" s="158"/>
      <c r="M26" s="157"/>
      <c r="N26" s="158"/>
      <c r="O26" s="159"/>
      <c r="P26" s="160"/>
      <c r="Q26" s="158"/>
      <c r="R26" s="158"/>
      <c r="S26" s="136"/>
      <c r="T26" s="136"/>
      <c r="U26" s="136"/>
      <c r="V26" s="136"/>
      <c r="W26" s="136"/>
      <c r="X26" s="136"/>
      <c r="Y26" s="136"/>
      <c r="Z26" s="136"/>
      <c r="AA26" s="136"/>
    </row>
    <row r="27" spans="1:27" x14ac:dyDescent="0.25">
      <c r="A27" s="24" t="s">
        <v>129</v>
      </c>
      <c r="B27" s="175">
        <f t="shared" ref="B27:B43" si="2">B26+1</f>
        <v>486</v>
      </c>
      <c r="C27" s="176"/>
      <c r="D27" s="162"/>
      <c r="E27" s="177"/>
      <c r="F27" s="164"/>
      <c r="G27" s="160"/>
      <c r="H27" s="158"/>
      <c r="I27" s="156"/>
      <c r="J27" s="160"/>
      <c r="K27" s="158"/>
      <c r="L27" s="158"/>
      <c r="M27" s="157"/>
      <c r="N27" s="158">
        <v>-33471.24</v>
      </c>
      <c r="O27" s="159"/>
      <c r="P27" s="160"/>
      <c r="Q27" s="158"/>
      <c r="R27" s="158">
        <v>8658.0400000000009</v>
      </c>
      <c r="S27" s="136"/>
      <c r="T27" s="136"/>
      <c r="U27" s="136"/>
      <c r="V27" s="136"/>
      <c r="W27" s="136"/>
      <c r="X27" s="136"/>
      <c r="Y27" s="136"/>
      <c r="Z27" s="136"/>
      <c r="AA27" s="136"/>
    </row>
    <row r="28" spans="1:27" x14ac:dyDescent="0.25">
      <c r="A28" s="24" t="s">
        <v>30</v>
      </c>
      <c r="B28" s="175">
        <f t="shared" si="2"/>
        <v>487</v>
      </c>
      <c r="C28" s="176"/>
      <c r="D28" s="162"/>
      <c r="E28" s="177">
        <v>-19753</v>
      </c>
      <c r="F28" s="164"/>
      <c r="G28" s="160"/>
      <c r="H28" s="158"/>
      <c r="I28" s="156"/>
      <c r="J28" s="160">
        <v>19753</v>
      </c>
      <c r="K28" s="158"/>
      <c r="L28" s="158"/>
      <c r="M28" s="157"/>
      <c r="N28" s="158"/>
      <c r="O28" s="159"/>
      <c r="P28" s="160"/>
      <c r="Q28" s="158"/>
      <c r="R28" s="158"/>
      <c r="S28" s="136"/>
      <c r="T28" s="136"/>
      <c r="U28" s="136"/>
      <c r="V28" s="136"/>
      <c r="W28" s="136"/>
      <c r="X28" s="136"/>
      <c r="Y28" s="136"/>
      <c r="Z28" s="136"/>
      <c r="AA28" s="136"/>
    </row>
    <row r="29" spans="1:27" x14ac:dyDescent="0.25">
      <c r="A29" s="24" t="s">
        <v>32</v>
      </c>
      <c r="B29" s="175">
        <f t="shared" si="2"/>
        <v>488</v>
      </c>
      <c r="C29" s="176"/>
      <c r="D29" s="162"/>
      <c r="E29" s="177"/>
      <c r="F29" s="164">
        <v>-8142</v>
      </c>
      <c r="G29" s="160"/>
      <c r="H29" s="158"/>
      <c r="I29" s="156"/>
      <c r="J29" s="160"/>
      <c r="K29" s="158">
        <v>8142</v>
      </c>
      <c r="L29" s="158"/>
      <c r="M29" s="157"/>
      <c r="N29" s="158"/>
      <c r="O29" s="159"/>
      <c r="P29" s="160"/>
      <c r="Q29" s="158"/>
      <c r="R29" s="158"/>
      <c r="S29" s="136"/>
      <c r="T29" s="136"/>
      <c r="U29" s="136"/>
      <c r="V29" s="136"/>
      <c r="W29" s="136"/>
      <c r="X29" s="136"/>
      <c r="Y29" s="136"/>
      <c r="Z29" s="136"/>
      <c r="AA29" s="136"/>
    </row>
    <row r="30" spans="1:27" x14ac:dyDescent="0.25">
      <c r="A30" s="154"/>
      <c r="B30" s="175">
        <f t="shared" si="2"/>
        <v>489</v>
      </c>
      <c r="C30" s="176"/>
      <c r="D30" s="162"/>
      <c r="E30" s="177"/>
      <c r="F30" s="164"/>
      <c r="G30" s="160"/>
      <c r="H30" s="158"/>
      <c r="I30" s="156"/>
      <c r="J30" s="160"/>
      <c r="K30" s="158"/>
      <c r="L30" s="158"/>
      <c r="M30" s="157"/>
      <c r="N30" s="158"/>
      <c r="O30" s="159"/>
      <c r="P30" s="160"/>
      <c r="Q30" s="158"/>
      <c r="R30" s="158"/>
      <c r="S30" s="136"/>
      <c r="T30" s="136"/>
      <c r="U30" s="136"/>
      <c r="V30" s="136"/>
      <c r="W30" s="136"/>
      <c r="X30" s="136"/>
      <c r="Y30" s="136"/>
      <c r="Z30" s="136"/>
      <c r="AA30" s="136"/>
    </row>
    <row r="31" spans="1:27" x14ac:dyDescent="0.25">
      <c r="A31" s="24" t="s">
        <v>31</v>
      </c>
      <c r="B31" s="175">
        <f t="shared" si="2"/>
        <v>490</v>
      </c>
      <c r="C31" s="176">
        <v>5000</v>
      </c>
      <c r="D31" s="162">
        <v>-5000</v>
      </c>
      <c r="E31" s="177"/>
      <c r="F31" s="164"/>
      <c r="G31" s="160"/>
      <c r="H31" s="158"/>
      <c r="I31" s="156"/>
      <c r="J31" s="160"/>
      <c r="K31" s="158"/>
      <c r="L31" s="158"/>
      <c r="M31" s="157"/>
      <c r="N31" s="158"/>
      <c r="O31" s="159"/>
      <c r="P31" s="160"/>
      <c r="Q31" s="158"/>
      <c r="R31" s="158"/>
      <c r="S31" s="136"/>
      <c r="T31" s="136"/>
      <c r="U31" s="136"/>
      <c r="V31" s="136"/>
      <c r="W31" s="136"/>
      <c r="X31" s="136"/>
      <c r="Y31" s="136"/>
      <c r="Z31" s="136"/>
      <c r="AA31" s="136"/>
    </row>
    <row r="32" spans="1:27" x14ac:dyDescent="0.25">
      <c r="A32" s="24"/>
      <c r="B32" s="175">
        <f t="shared" si="2"/>
        <v>491</v>
      </c>
      <c r="C32" s="176"/>
      <c r="D32" s="162"/>
      <c r="E32" s="177"/>
      <c r="F32" s="164"/>
      <c r="G32" s="160"/>
      <c r="H32" s="158"/>
      <c r="I32" s="156"/>
      <c r="J32" s="160"/>
      <c r="K32" s="158"/>
      <c r="L32" s="158"/>
      <c r="M32" s="157"/>
      <c r="N32" s="158"/>
      <c r="O32" s="159"/>
      <c r="P32" s="160"/>
      <c r="Q32" s="158"/>
      <c r="R32" s="158"/>
      <c r="S32" s="136"/>
      <c r="T32" s="136"/>
      <c r="U32" s="136"/>
      <c r="V32" s="136"/>
      <c r="W32" s="136"/>
      <c r="X32" s="136"/>
      <c r="Y32" s="136"/>
      <c r="Z32" s="136"/>
      <c r="AA32" s="136"/>
    </row>
    <row r="33" spans="1:27" x14ac:dyDescent="0.25">
      <c r="A33" s="24"/>
      <c r="B33" s="175">
        <f t="shared" si="2"/>
        <v>492</v>
      </c>
      <c r="C33" s="176"/>
      <c r="D33" s="162"/>
      <c r="E33" s="177"/>
      <c r="F33" s="164"/>
      <c r="G33" s="160"/>
      <c r="H33" s="158"/>
      <c r="I33" s="156"/>
      <c r="J33" s="160"/>
      <c r="K33" s="158"/>
      <c r="L33" s="158"/>
      <c r="M33" s="157"/>
      <c r="N33" s="158"/>
      <c r="O33" s="159"/>
      <c r="P33" s="160"/>
      <c r="Q33" s="158"/>
      <c r="R33" s="158"/>
      <c r="S33" s="136"/>
      <c r="T33" s="136"/>
      <c r="U33" s="136"/>
      <c r="V33" s="136"/>
      <c r="W33" s="136"/>
      <c r="X33" s="136"/>
      <c r="Y33" s="136"/>
      <c r="Z33" s="136"/>
      <c r="AA33" s="136"/>
    </row>
    <row r="34" spans="1:27" x14ac:dyDescent="0.25">
      <c r="A34" s="154"/>
      <c r="B34" s="175">
        <f t="shared" si="2"/>
        <v>493</v>
      </c>
      <c r="C34" s="176"/>
      <c r="D34" s="162"/>
      <c r="E34" s="177"/>
      <c r="F34" s="164"/>
      <c r="G34" s="160"/>
      <c r="H34" s="158"/>
      <c r="I34" s="156"/>
      <c r="J34" s="160"/>
      <c r="K34" s="158"/>
      <c r="L34" s="158"/>
      <c r="M34" s="157"/>
      <c r="N34" s="158"/>
      <c r="O34" s="159"/>
      <c r="P34" s="160"/>
      <c r="Q34" s="158"/>
      <c r="R34" s="158"/>
      <c r="S34" s="136"/>
      <c r="T34" s="136"/>
      <c r="U34" s="136"/>
      <c r="V34" s="136"/>
      <c r="W34" s="136"/>
      <c r="X34" s="136"/>
      <c r="Y34" s="136"/>
      <c r="Z34" s="136"/>
      <c r="AA34" s="136"/>
    </row>
    <row r="35" spans="1:27" x14ac:dyDescent="0.25">
      <c r="A35" s="154"/>
      <c r="B35" s="175">
        <f t="shared" si="2"/>
        <v>494</v>
      </c>
      <c r="C35" s="176"/>
      <c r="D35" s="162"/>
      <c r="E35" s="177"/>
      <c r="F35" s="164"/>
      <c r="G35" s="160"/>
      <c r="H35" s="158"/>
      <c r="I35" s="156"/>
      <c r="J35" s="160"/>
      <c r="K35" s="158"/>
      <c r="L35" s="158"/>
      <c r="M35" s="157"/>
      <c r="N35" s="158"/>
      <c r="O35" s="159"/>
      <c r="P35" s="160"/>
      <c r="Q35" s="158"/>
      <c r="R35" s="158"/>
      <c r="S35" s="136"/>
      <c r="T35" s="136"/>
      <c r="U35" s="136"/>
      <c r="V35" s="136"/>
      <c r="W35" s="136"/>
      <c r="X35" s="136"/>
      <c r="Y35" s="136"/>
      <c r="Z35" s="136"/>
      <c r="AA35" s="136"/>
    </row>
    <row r="36" spans="1:27" x14ac:dyDescent="0.25">
      <c r="A36" s="24" t="s">
        <v>31</v>
      </c>
      <c r="B36" s="175">
        <f t="shared" si="2"/>
        <v>495</v>
      </c>
      <c r="C36" s="176"/>
      <c r="D36" s="162"/>
      <c r="E36" s="177"/>
      <c r="F36" s="164"/>
      <c r="G36" s="160"/>
      <c r="H36" s="158"/>
      <c r="I36" s="156"/>
      <c r="J36" s="160"/>
      <c r="K36" s="158"/>
      <c r="L36" s="158"/>
      <c r="M36" s="157"/>
      <c r="N36" s="158"/>
      <c r="O36" s="159"/>
      <c r="P36" s="160"/>
      <c r="Q36" s="158"/>
      <c r="R36" s="158"/>
      <c r="S36" s="136"/>
      <c r="T36" s="136"/>
      <c r="U36" s="136"/>
      <c r="V36" s="136"/>
      <c r="W36" s="136"/>
      <c r="X36" s="136"/>
      <c r="Y36" s="136"/>
      <c r="Z36" s="136"/>
      <c r="AA36" s="136"/>
    </row>
    <row r="37" spans="1:27" x14ac:dyDescent="0.25">
      <c r="A37" s="24" t="s">
        <v>29</v>
      </c>
      <c r="B37" s="175">
        <f t="shared" si="2"/>
        <v>496</v>
      </c>
      <c r="C37" s="176"/>
      <c r="D37" s="162"/>
      <c r="E37" s="177"/>
      <c r="F37" s="164"/>
      <c r="G37" s="160"/>
      <c r="H37" s="158"/>
      <c r="I37" s="156"/>
      <c r="J37" s="160"/>
      <c r="K37" s="158"/>
      <c r="L37" s="158"/>
      <c r="M37" s="157"/>
      <c r="N37" s="158"/>
      <c r="O37" s="159"/>
      <c r="P37" s="160"/>
      <c r="Q37" s="158"/>
      <c r="R37" s="158"/>
      <c r="S37" s="136"/>
      <c r="T37" s="136"/>
      <c r="U37" s="136"/>
      <c r="V37" s="136"/>
      <c r="W37" s="136"/>
      <c r="X37" s="136"/>
      <c r="Y37" s="136"/>
      <c r="Z37" s="136"/>
      <c r="AA37" s="136"/>
    </row>
    <row r="38" spans="1:27" x14ac:dyDescent="0.25">
      <c r="A38" s="24" t="s">
        <v>30</v>
      </c>
      <c r="B38" s="175">
        <f t="shared" si="2"/>
        <v>497</v>
      </c>
      <c r="C38" s="176"/>
      <c r="D38" s="162"/>
      <c r="E38" s="177"/>
      <c r="F38" s="164"/>
      <c r="G38" s="160"/>
      <c r="H38" s="158"/>
      <c r="I38" s="156"/>
      <c r="J38" s="160"/>
      <c r="K38" s="158"/>
      <c r="L38" s="158"/>
      <c r="M38" s="157"/>
      <c r="N38" s="158"/>
      <c r="O38" s="159"/>
      <c r="P38" s="160"/>
      <c r="Q38" s="158"/>
      <c r="R38" s="158"/>
      <c r="S38" s="136"/>
      <c r="T38" s="136"/>
      <c r="U38" s="136"/>
      <c r="V38" s="136"/>
      <c r="W38" s="136"/>
      <c r="X38" s="136"/>
      <c r="Y38" s="136"/>
      <c r="Z38" s="136"/>
      <c r="AA38" s="136"/>
    </row>
    <row r="39" spans="1:27" x14ac:dyDescent="0.25">
      <c r="A39" s="24" t="s">
        <v>32</v>
      </c>
      <c r="B39" s="175">
        <f t="shared" si="2"/>
        <v>498</v>
      </c>
      <c r="C39" s="176"/>
      <c r="D39" s="162"/>
      <c r="E39" s="177"/>
      <c r="F39" s="164"/>
      <c r="G39" s="160"/>
      <c r="H39" s="158"/>
      <c r="I39" s="156"/>
      <c r="J39" s="160"/>
      <c r="K39" s="158"/>
      <c r="L39" s="158"/>
      <c r="M39" s="157"/>
      <c r="N39" s="158"/>
      <c r="O39" s="159"/>
      <c r="P39" s="160"/>
      <c r="Q39" s="158"/>
      <c r="R39" s="158"/>
      <c r="S39" s="136"/>
      <c r="T39" s="136"/>
      <c r="U39" s="136"/>
      <c r="V39" s="136"/>
      <c r="W39" s="136"/>
      <c r="X39" s="136"/>
      <c r="Y39" s="136"/>
      <c r="Z39" s="136"/>
      <c r="AA39" s="136"/>
    </row>
    <row r="40" spans="1:27" x14ac:dyDescent="0.25">
      <c r="A40" s="24" t="s">
        <v>33</v>
      </c>
      <c r="B40" s="175">
        <f t="shared" si="2"/>
        <v>499</v>
      </c>
      <c r="C40" s="176"/>
      <c r="D40" s="162"/>
      <c r="E40" s="177"/>
      <c r="F40" s="164"/>
      <c r="G40" s="160"/>
      <c r="H40" s="158"/>
      <c r="I40" s="156"/>
      <c r="J40" s="160"/>
      <c r="K40" s="158"/>
      <c r="L40" s="158"/>
      <c r="M40" s="157"/>
      <c r="N40" s="158"/>
      <c r="O40" s="159"/>
      <c r="P40" s="160"/>
      <c r="Q40" s="158"/>
      <c r="R40" s="158"/>
      <c r="S40" s="136"/>
      <c r="T40" s="136"/>
      <c r="U40" s="136"/>
      <c r="V40" s="136"/>
      <c r="W40" s="136"/>
      <c r="X40" s="136"/>
      <c r="Y40" s="136"/>
      <c r="Z40" s="136"/>
      <c r="AA40" s="136"/>
    </row>
    <row r="41" spans="1:27" x14ac:dyDescent="0.25">
      <c r="A41" s="154"/>
      <c r="B41" s="175">
        <f t="shared" si="2"/>
        <v>500</v>
      </c>
      <c r="C41" s="176"/>
      <c r="D41" s="162"/>
      <c r="E41" s="177"/>
      <c r="F41" s="164"/>
      <c r="G41" s="160"/>
      <c r="H41" s="158"/>
      <c r="I41" s="156"/>
      <c r="J41" s="160"/>
      <c r="K41" s="158"/>
      <c r="L41" s="158"/>
      <c r="M41" s="157"/>
      <c r="N41" s="158"/>
      <c r="O41" s="159"/>
      <c r="P41" s="160"/>
      <c r="Q41" s="158"/>
      <c r="R41" s="158"/>
      <c r="S41" s="136"/>
      <c r="T41" s="136"/>
      <c r="U41" s="136"/>
      <c r="V41" s="136"/>
      <c r="W41" s="136"/>
      <c r="X41" s="136"/>
      <c r="Y41" s="136"/>
      <c r="Z41" s="136"/>
      <c r="AA41" s="136"/>
    </row>
    <row r="42" spans="1:27" x14ac:dyDescent="0.25">
      <c r="A42" s="154" t="s">
        <v>34</v>
      </c>
      <c r="B42" s="175">
        <f t="shared" si="2"/>
        <v>501</v>
      </c>
      <c r="C42" s="176"/>
      <c r="D42" s="162"/>
      <c r="E42" s="177"/>
      <c r="F42" s="164"/>
      <c r="G42" s="160"/>
      <c r="H42" s="158"/>
      <c r="I42" s="156"/>
      <c r="J42" s="160"/>
      <c r="K42" s="158"/>
      <c r="L42" s="158"/>
      <c r="M42" s="157"/>
      <c r="N42" s="158"/>
      <c r="O42" s="159"/>
      <c r="P42" s="160"/>
      <c r="Q42" s="158"/>
      <c r="R42" s="158"/>
      <c r="S42" s="136"/>
      <c r="T42" s="136"/>
      <c r="U42" s="136"/>
      <c r="V42" s="136"/>
      <c r="W42" s="136"/>
      <c r="X42" s="136"/>
      <c r="Y42" s="136"/>
      <c r="Z42" s="136"/>
      <c r="AA42" s="136"/>
    </row>
    <row r="43" spans="1:27" x14ac:dyDescent="0.25">
      <c r="A43" s="154" t="s">
        <v>35</v>
      </c>
      <c r="B43" s="175">
        <f t="shared" si="2"/>
        <v>502</v>
      </c>
      <c r="C43" s="176"/>
      <c r="D43" s="162"/>
      <c r="E43" s="177"/>
      <c r="F43" s="164"/>
      <c r="G43" s="160"/>
      <c r="H43" s="158"/>
      <c r="I43" s="156"/>
      <c r="J43" s="160"/>
      <c r="K43" s="158"/>
      <c r="L43" s="158"/>
      <c r="M43" s="157"/>
      <c r="N43" s="158"/>
      <c r="O43" s="159"/>
      <c r="P43" s="160"/>
      <c r="Q43" s="158"/>
      <c r="R43" s="158"/>
      <c r="S43" s="136"/>
      <c r="T43" s="136"/>
      <c r="U43" s="136"/>
      <c r="V43" s="136"/>
      <c r="W43" s="136"/>
      <c r="X43" s="136"/>
      <c r="Y43" s="136"/>
      <c r="Z43" s="136"/>
      <c r="AA43" s="136"/>
    </row>
    <row r="44" spans="1:27" x14ac:dyDescent="0.25">
      <c r="A44" s="254"/>
      <c r="B44" s="255"/>
      <c r="C44" s="178">
        <f t="shared" ref="C44:R44" si="3">SUM(C23:C43)</f>
        <v>5000</v>
      </c>
      <c r="D44" s="178">
        <f t="shared" si="3"/>
        <v>-5000</v>
      </c>
      <c r="E44" s="178">
        <f t="shared" si="3"/>
        <v>-19753</v>
      </c>
      <c r="F44" s="178">
        <f t="shared" si="3"/>
        <v>-8142</v>
      </c>
      <c r="G44" s="180">
        <f t="shared" si="3"/>
        <v>0</v>
      </c>
      <c r="H44" s="180">
        <f t="shared" si="3"/>
        <v>0</v>
      </c>
      <c r="I44" s="179">
        <f t="shared" si="3"/>
        <v>0</v>
      </c>
      <c r="J44" s="180">
        <f t="shared" si="3"/>
        <v>19753</v>
      </c>
      <c r="K44" s="180">
        <f t="shared" si="3"/>
        <v>8142</v>
      </c>
      <c r="L44" s="180">
        <f t="shared" si="3"/>
        <v>0</v>
      </c>
      <c r="M44" s="180">
        <f t="shared" si="3"/>
        <v>0</v>
      </c>
      <c r="N44" s="180">
        <f t="shared" si="3"/>
        <v>-33471.24</v>
      </c>
      <c r="O44" s="180">
        <f t="shared" si="3"/>
        <v>0</v>
      </c>
      <c r="P44" s="180">
        <f t="shared" si="3"/>
        <v>0</v>
      </c>
      <c r="Q44" s="180">
        <f t="shared" si="3"/>
        <v>0</v>
      </c>
      <c r="R44" s="180">
        <f t="shared" si="3"/>
        <v>8658.0400000000009</v>
      </c>
      <c r="S44" s="136"/>
      <c r="T44" s="136"/>
      <c r="U44" s="136"/>
      <c r="V44" s="136"/>
      <c r="W44" s="136"/>
      <c r="X44" s="136"/>
      <c r="Y44" s="136"/>
      <c r="Z44" s="136"/>
      <c r="AA44" s="136"/>
    </row>
    <row r="45" spans="1:27" x14ac:dyDescent="0.25">
      <c r="A45" s="181" t="s">
        <v>36</v>
      </c>
      <c r="B45" s="182">
        <v>935</v>
      </c>
      <c r="C45" s="183"/>
      <c r="D45" s="184"/>
      <c r="E45" s="184"/>
      <c r="F45" s="185"/>
      <c r="G45" s="187"/>
      <c r="H45" s="188"/>
      <c r="I45" s="206"/>
      <c r="J45" s="188"/>
      <c r="K45" s="188"/>
      <c r="L45" s="188"/>
      <c r="M45" s="187"/>
      <c r="N45" s="188"/>
      <c r="O45" s="188"/>
      <c r="P45" s="186"/>
      <c r="Q45" s="188"/>
      <c r="R45" s="188"/>
      <c r="S45" s="136"/>
      <c r="T45" s="136"/>
      <c r="U45" s="136"/>
      <c r="V45" s="136"/>
      <c r="W45" s="136"/>
      <c r="X45" s="136"/>
      <c r="Y45" s="136"/>
      <c r="Z45" s="136"/>
      <c r="AA45" s="136"/>
    </row>
    <row r="46" spans="1:27" x14ac:dyDescent="0.25">
      <c r="A46" s="24" t="s">
        <v>91</v>
      </c>
      <c r="B46" s="189">
        <f>B45+1</f>
        <v>936</v>
      </c>
      <c r="C46" s="161"/>
      <c r="D46" s="177"/>
      <c r="E46" s="177">
        <v>50</v>
      </c>
      <c r="F46" s="162"/>
      <c r="G46" s="157"/>
      <c r="H46" s="158"/>
      <c r="I46" s="156"/>
      <c r="J46" s="158"/>
      <c r="K46" s="158"/>
      <c r="L46" s="158"/>
      <c r="M46" s="157"/>
      <c r="N46" s="158"/>
      <c r="O46" s="159"/>
      <c r="P46" s="160"/>
      <c r="Q46" s="158"/>
      <c r="R46" s="158"/>
      <c r="S46" s="136"/>
      <c r="T46" s="136"/>
      <c r="U46" s="136"/>
      <c r="V46" s="136"/>
      <c r="W46" s="136"/>
      <c r="X46" s="136"/>
      <c r="Y46" s="136"/>
      <c r="Z46" s="136"/>
      <c r="AA46" s="136"/>
    </row>
    <row r="47" spans="1:27" x14ac:dyDescent="0.25">
      <c r="A47" s="24" t="s">
        <v>92</v>
      </c>
      <c r="B47" s="189">
        <f t="shared" ref="B47:B62" si="4">B46+1</f>
        <v>937</v>
      </c>
      <c r="C47" s="161"/>
      <c r="D47" s="177"/>
      <c r="E47" s="177"/>
      <c r="F47" s="162">
        <v>50</v>
      </c>
      <c r="G47" s="157"/>
      <c r="H47" s="158"/>
      <c r="I47" s="156"/>
      <c r="J47" s="158"/>
      <c r="K47" s="158"/>
      <c r="L47" s="158"/>
      <c r="M47" s="157"/>
      <c r="N47" s="158"/>
      <c r="O47" s="159"/>
      <c r="P47" s="160"/>
      <c r="Q47" s="158"/>
      <c r="R47" s="158"/>
      <c r="S47" s="136"/>
      <c r="T47" s="136"/>
      <c r="U47" s="136"/>
      <c r="V47" s="136"/>
      <c r="W47" s="136"/>
      <c r="X47" s="136"/>
      <c r="Y47" s="136"/>
      <c r="Z47" s="136"/>
      <c r="AA47" s="136"/>
    </row>
    <row r="48" spans="1:27" x14ac:dyDescent="0.25">
      <c r="A48" s="154" t="s">
        <v>130</v>
      </c>
      <c r="B48" s="189">
        <f t="shared" si="4"/>
        <v>938</v>
      </c>
      <c r="C48" s="161">
        <v>2310</v>
      </c>
      <c r="D48" s="190"/>
      <c r="E48" s="190"/>
      <c r="F48" s="164"/>
      <c r="G48" s="192"/>
      <c r="H48" s="159"/>
      <c r="I48" s="194"/>
      <c r="J48" s="159"/>
      <c r="K48" s="159"/>
      <c r="L48" s="159"/>
      <c r="M48" s="192"/>
      <c r="N48" s="193"/>
      <c r="O48" s="159"/>
      <c r="P48" s="194"/>
      <c r="Q48" s="159"/>
      <c r="R48" s="159"/>
      <c r="S48" s="136"/>
      <c r="T48" s="136"/>
      <c r="U48" s="136"/>
      <c r="V48" s="136"/>
      <c r="W48" s="136"/>
      <c r="X48" s="136"/>
      <c r="Y48" s="136"/>
      <c r="Z48" s="136"/>
      <c r="AA48" s="136"/>
    </row>
    <row r="49" spans="1:27" x14ac:dyDescent="0.25">
      <c r="A49" s="154" t="s">
        <v>131</v>
      </c>
      <c r="B49" s="189">
        <f t="shared" si="4"/>
        <v>939</v>
      </c>
      <c r="C49" s="161">
        <v>1000</v>
      </c>
      <c r="D49" s="190"/>
      <c r="E49" s="190"/>
      <c r="F49" s="164"/>
      <c r="G49" s="192"/>
      <c r="H49" s="159"/>
      <c r="I49" s="194"/>
      <c r="J49" s="159"/>
      <c r="K49" s="159"/>
      <c r="L49" s="159"/>
      <c r="M49" s="192"/>
      <c r="N49" s="193"/>
      <c r="O49" s="159"/>
      <c r="P49" s="194"/>
      <c r="Q49" s="159"/>
      <c r="R49" s="159"/>
      <c r="S49" s="136"/>
      <c r="T49" s="136"/>
      <c r="U49" s="136"/>
      <c r="V49" s="136"/>
      <c r="W49" s="136"/>
      <c r="X49" s="136"/>
      <c r="Y49" s="136"/>
      <c r="Z49" s="136"/>
      <c r="AA49" s="136"/>
    </row>
    <row r="50" spans="1:27" x14ac:dyDescent="0.25">
      <c r="A50" s="154" t="s">
        <v>132</v>
      </c>
      <c r="B50" s="189">
        <f t="shared" si="4"/>
        <v>940</v>
      </c>
      <c r="C50" s="161">
        <v>500</v>
      </c>
      <c r="D50" s="190"/>
      <c r="E50" s="190"/>
      <c r="F50" s="164"/>
      <c r="G50" s="192"/>
      <c r="H50" s="159"/>
      <c r="I50" s="194"/>
      <c r="J50" s="159"/>
      <c r="K50" s="159"/>
      <c r="L50" s="159"/>
      <c r="M50" s="192"/>
      <c r="N50" s="193"/>
      <c r="O50" s="159"/>
      <c r="P50" s="194"/>
      <c r="Q50" s="159"/>
      <c r="R50" s="159"/>
      <c r="S50" s="136"/>
      <c r="T50" s="136"/>
      <c r="U50" s="136"/>
      <c r="V50" s="136"/>
      <c r="W50" s="136"/>
      <c r="X50" s="136"/>
      <c r="Y50" s="136"/>
      <c r="Z50" s="136"/>
      <c r="AA50" s="136"/>
    </row>
    <row r="51" spans="1:27" x14ac:dyDescent="0.25">
      <c r="A51" s="154"/>
      <c r="B51" s="189">
        <f t="shared" si="4"/>
        <v>941</v>
      </c>
      <c r="C51" s="161"/>
      <c r="D51" s="190"/>
      <c r="E51" s="190"/>
      <c r="F51" s="164"/>
      <c r="G51" s="192"/>
      <c r="H51" s="159"/>
      <c r="I51" s="194"/>
      <c r="J51" s="159"/>
      <c r="K51" s="159"/>
      <c r="L51" s="159"/>
      <c r="M51" s="192"/>
      <c r="N51" s="193"/>
      <c r="O51" s="159"/>
      <c r="P51" s="194"/>
      <c r="Q51" s="159"/>
      <c r="R51" s="159"/>
      <c r="S51" s="136"/>
      <c r="T51" s="136"/>
      <c r="U51" s="136"/>
      <c r="V51" s="136"/>
      <c r="W51" s="136"/>
      <c r="X51" s="136"/>
      <c r="Y51" s="136"/>
      <c r="Z51" s="136"/>
      <c r="AA51" s="136"/>
    </row>
    <row r="52" spans="1:27" x14ac:dyDescent="0.25">
      <c r="A52" s="154"/>
      <c r="B52" s="189">
        <f t="shared" si="4"/>
        <v>942</v>
      </c>
      <c r="C52" s="161"/>
      <c r="D52" s="190"/>
      <c r="E52" s="190"/>
      <c r="F52" s="164"/>
      <c r="G52" s="192"/>
      <c r="H52" s="159"/>
      <c r="I52" s="194"/>
      <c r="J52" s="159"/>
      <c r="K52" s="159"/>
      <c r="L52" s="159"/>
      <c r="M52" s="192"/>
      <c r="N52" s="193"/>
      <c r="O52" s="159"/>
      <c r="P52" s="194"/>
      <c r="Q52" s="159"/>
      <c r="R52" s="159"/>
      <c r="S52" s="136"/>
      <c r="T52" s="136"/>
      <c r="U52" s="136"/>
      <c r="V52" s="136"/>
      <c r="W52" s="136"/>
      <c r="X52" s="136"/>
      <c r="Y52" s="136"/>
      <c r="Z52" s="136"/>
      <c r="AA52" s="136"/>
    </row>
    <row r="53" spans="1:27" x14ac:dyDescent="0.25">
      <c r="A53" s="154"/>
      <c r="B53" s="189">
        <f t="shared" si="4"/>
        <v>943</v>
      </c>
      <c r="C53" s="161"/>
      <c r="D53" s="190"/>
      <c r="E53" s="190"/>
      <c r="F53" s="164"/>
      <c r="G53" s="192"/>
      <c r="H53" s="159"/>
      <c r="I53" s="194"/>
      <c r="J53" s="159"/>
      <c r="K53" s="159"/>
      <c r="L53" s="159"/>
      <c r="M53" s="192"/>
      <c r="N53" s="193"/>
      <c r="O53" s="159"/>
      <c r="P53" s="194"/>
      <c r="Q53" s="159"/>
      <c r="R53" s="159"/>
      <c r="S53" s="136"/>
      <c r="T53" s="136"/>
      <c r="U53" s="136"/>
      <c r="V53" s="136"/>
      <c r="W53" s="136"/>
      <c r="X53" s="136"/>
      <c r="Y53" s="136"/>
      <c r="Z53" s="136"/>
      <c r="AA53" s="136"/>
    </row>
    <row r="54" spans="1:27" x14ac:dyDescent="0.25">
      <c r="A54" s="154"/>
      <c r="B54" s="189">
        <f t="shared" si="4"/>
        <v>944</v>
      </c>
      <c r="C54" s="161"/>
      <c r="D54" s="190"/>
      <c r="E54" s="190"/>
      <c r="F54" s="164"/>
      <c r="G54" s="192"/>
      <c r="H54" s="159"/>
      <c r="I54" s="194"/>
      <c r="J54" s="159"/>
      <c r="K54" s="159"/>
      <c r="L54" s="159"/>
      <c r="M54" s="192"/>
      <c r="N54" s="193"/>
      <c r="O54" s="159"/>
      <c r="P54" s="194"/>
      <c r="Q54" s="159"/>
      <c r="R54" s="159"/>
      <c r="S54" s="136"/>
      <c r="T54" s="136"/>
      <c r="U54" s="136"/>
      <c r="V54" s="136"/>
      <c r="W54" s="136"/>
      <c r="X54" s="136"/>
      <c r="Y54" s="136"/>
      <c r="Z54" s="136"/>
      <c r="AA54" s="136"/>
    </row>
    <row r="55" spans="1:27" x14ac:dyDescent="0.25">
      <c r="A55" s="154"/>
      <c r="B55" s="189">
        <f t="shared" si="4"/>
        <v>945</v>
      </c>
      <c r="C55" s="161"/>
      <c r="D55" s="190"/>
      <c r="E55" s="190"/>
      <c r="F55" s="164"/>
      <c r="G55" s="192"/>
      <c r="H55" s="159"/>
      <c r="I55" s="194"/>
      <c r="J55" s="159"/>
      <c r="K55" s="159"/>
      <c r="L55" s="159"/>
      <c r="M55" s="192"/>
      <c r="N55" s="193"/>
      <c r="O55" s="159"/>
      <c r="P55" s="194"/>
      <c r="Q55" s="159"/>
      <c r="R55" s="159"/>
      <c r="S55" s="136"/>
      <c r="T55" s="136"/>
      <c r="U55" s="136"/>
      <c r="V55" s="136"/>
      <c r="W55" s="136"/>
      <c r="X55" s="136"/>
      <c r="Y55" s="136"/>
      <c r="Z55" s="136"/>
      <c r="AA55" s="136"/>
    </row>
    <row r="56" spans="1:27" x14ac:dyDescent="0.25">
      <c r="A56" s="154"/>
      <c r="B56" s="189">
        <f t="shared" si="4"/>
        <v>946</v>
      </c>
      <c r="C56" s="161"/>
      <c r="D56" s="190"/>
      <c r="E56" s="190"/>
      <c r="F56" s="164"/>
      <c r="G56" s="192"/>
      <c r="H56" s="159"/>
      <c r="I56" s="194"/>
      <c r="J56" s="159"/>
      <c r="K56" s="159"/>
      <c r="L56" s="159"/>
      <c r="M56" s="192"/>
      <c r="N56" s="193"/>
      <c r="O56" s="159"/>
      <c r="P56" s="194"/>
      <c r="Q56" s="159"/>
      <c r="R56" s="159"/>
      <c r="S56" s="136"/>
      <c r="T56" s="136"/>
      <c r="U56" s="136"/>
      <c r="V56" s="136"/>
      <c r="W56" s="136"/>
      <c r="X56" s="136"/>
      <c r="Y56" s="136"/>
      <c r="Z56" s="136"/>
      <c r="AA56" s="136"/>
    </row>
    <row r="57" spans="1:27" x14ac:dyDescent="0.25">
      <c r="A57" s="154"/>
      <c r="B57" s="189">
        <f t="shared" si="4"/>
        <v>947</v>
      </c>
      <c r="C57" s="161"/>
      <c r="D57" s="190"/>
      <c r="E57" s="190"/>
      <c r="F57" s="164"/>
      <c r="G57" s="192"/>
      <c r="H57" s="159"/>
      <c r="I57" s="194"/>
      <c r="J57" s="159"/>
      <c r="K57" s="159"/>
      <c r="L57" s="159"/>
      <c r="M57" s="192"/>
      <c r="N57" s="193"/>
      <c r="O57" s="159"/>
      <c r="P57" s="194"/>
      <c r="Q57" s="159"/>
      <c r="R57" s="159"/>
      <c r="S57" s="136"/>
      <c r="T57" s="136"/>
      <c r="U57" s="136"/>
      <c r="V57" s="136"/>
      <c r="W57" s="136"/>
      <c r="X57" s="136"/>
      <c r="Y57" s="136"/>
      <c r="Z57" s="136"/>
      <c r="AA57" s="136"/>
    </row>
    <row r="58" spans="1:27" x14ac:dyDescent="0.25">
      <c r="A58" s="154"/>
      <c r="B58" s="189">
        <f t="shared" si="4"/>
        <v>948</v>
      </c>
      <c r="C58" s="161"/>
      <c r="D58" s="190"/>
      <c r="E58" s="190"/>
      <c r="F58" s="164"/>
      <c r="G58" s="192"/>
      <c r="H58" s="159"/>
      <c r="I58" s="194"/>
      <c r="J58" s="159"/>
      <c r="K58" s="159"/>
      <c r="L58" s="159"/>
      <c r="M58" s="192"/>
      <c r="N58" s="193"/>
      <c r="O58" s="159"/>
      <c r="P58" s="194"/>
      <c r="Q58" s="159"/>
      <c r="R58" s="159"/>
      <c r="S58" s="136"/>
      <c r="T58" s="136"/>
      <c r="U58" s="136"/>
      <c r="V58" s="136"/>
      <c r="W58" s="136"/>
      <c r="X58" s="136"/>
      <c r="Y58" s="136"/>
      <c r="Z58" s="136"/>
      <c r="AA58" s="136"/>
    </row>
    <row r="59" spans="1:27" x14ac:dyDescent="0.25">
      <c r="A59" s="154"/>
      <c r="B59" s="189">
        <f t="shared" si="4"/>
        <v>949</v>
      </c>
      <c r="C59" s="161"/>
      <c r="D59" s="190"/>
      <c r="E59" s="190"/>
      <c r="F59" s="164"/>
      <c r="G59" s="192"/>
      <c r="H59" s="159"/>
      <c r="I59" s="194"/>
      <c r="J59" s="159"/>
      <c r="K59" s="159"/>
      <c r="L59" s="159"/>
      <c r="M59" s="192"/>
      <c r="N59" s="193"/>
      <c r="O59" s="159"/>
      <c r="P59" s="194"/>
      <c r="Q59" s="159"/>
      <c r="R59" s="159"/>
      <c r="S59" s="136"/>
      <c r="T59" s="136"/>
      <c r="U59" s="136"/>
      <c r="V59" s="136"/>
      <c r="W59" s="136"/>
      <c r="X59" s="136"/>
      <c r="Y59" s="136"/>
      <c r="Z59" s="136"/>
      <c r="AA59" s="136"/>
    </row>
    <row r="60" spans="1:27" x14ac:dyDescent="0.25">
      <c r="A60" s="154"/>
      <c r="B60" s="189">
        <f t="shared" si="4"/>
        <v>950</v>
      </c>
      <c r="C60" s="161"/>
      <c r="D60" s="190"/>
      <c r="E60" s="190"/>
      <c r="F60" s="164"/>
      <c r="G60" s="192"/>
      <c r="H60" s="159"/>
      <c r="I60" s="194"/>
      <c r="J60" s="159"/>
      <c r="K60" s="159"/>
      <c r="L60" s="159"/>
      <c r="M60" s="192"/>
      <c r="N60" s="193"/>
      <c r="O60" s="159"/>
      <c r="P60" s="194"/>
      <c r="Q60" s="159"/>
      <c r="R60" s="159"/>
      <c r="S60" s="136"/>
      <c r="T60" s="136"/>
      <c r="U60" s="136"/>
      <c r="V60" s="136"/>
      <c r="W60" s="136"/>
      <c r="X60" s="136"/>
      <c r="Y60" s="136"/>
      <c r="Z60" s="136"/>
      <c r="AA60" s="136"/>
    </row>
    <row r="61" spans="1:27" x14ac:dyDescent="0.25">
      <c r="A61" s="24" t="s">
        <v>38</v>
      </c>
      <c r="B61" s="189">
        <f t="shared" si="4"/>
        <v>951</v>
      </c>
      <c r="C61" s="161"/>
      <c r="D61" s="190"/>
      <c r="E61" s="190"/>
      <c r="F61" s="164"/>
      <c r="G61" s="192"/>
      <c r="H61" s="159"/>
      <c r="I61" s="194"/>
      <c r="J61" s="159"/>
      <c r="K61" s="159"/>
      <c r="L61" s="159"/>
      <c r="M61" s="192"/>
      <c r="N61" s="193"/>
      <c r="O61" s="159"/>
      <c r="P61" s="194"/>
      <c r="Q61" s="159"/>
      <c r="R61" s="159"/>
      <c r="S61" s="136"/>
      <c r="T61" s="136"/>
      <c r="U61" s="136"/>
      <c r="V61" s="136"/>
      <c r="W61" s="136"/>
      <c r="X61" s="136"/>
      <c r="Y61" s="136"/>
      <c r="Z61" s="136"/>
      <c r="AA61" s="136"/>
    </row>
    <row r="62" spans="1:27" ht="15.75" thickBot="1" x14ac:dyDescent="0.3">
      <c r="A62" s="24" t="s">
        <v>39</v>
      </c>
      <c r="B62" s="189">
        <f t="shared" si="4"/>
        <v>952</v>
      </c>
      <c r="C62" s="161"/>
      <c r="D62" s="190"/>
      <c r="E62" s="190"/>
      <c r="F62" s="164"/>
      <c r="G62" s="192"/>
      <c r="H62" s="159"/>
      <c r="I62" s="194"/>
      <c r="J62" s="159"/>
      <c r="K62" s="159"/>
      <c r="L62" s="159"/>
      <c r="M62" s="192"/>
      <c r="N62" s="159"/>
      <c r="O62" s="159"/>
      <c r="P62" s="191"/>
      <c r="Q62" s="159"/>
      <c r="R62" s="159"/>
      <c r="S62" s="136"/>
      <c r="T62" s="136"/>
      <c r="U62" s="136"/>
      <c r="V62" s="136"/>
      <c r="W62" s="136"/>
      <c r="X62" s="136"/>
      <c r="Y62" s="136"/>
      <c r="Z62" s="136"/>
      <c r="AA62" s="136"/>
    </row>
    <row r="63" spans="1:27" ht="15.75" thickBot="1" x14ac:dyDescent="0.3">
      <c r="A63" s="256" t="s">
        <v>40</v>
      </c>
      <c r="B63" s="256"/>
      <c r="C63" s="195">
        <f>SUM(C45:C62)</f>
        <v>3810</v>
      </c>
      <c r="D63" s="195">
        <f t="shared" ref="D63:R63" si="5">SUM(D45:D62)</f>
        <v>0</v>
      </c>
      <c r="E63" s="195">
        <f t="shared" si="5"/>
        <v>50</v>
      </c>
      <c r="F63" s="195">
        <f t="shared" si="5"/>
        <v>50</v>
      </c>
      <c r="G63" s="197">
        <f t="shared" si="5"/>
        <v>0</v>
      </c>
      <c r="H63" s="197">
        <f t="shared" si="5"/>
        <v>0</v>
      </c>
      <c r="I63" s="196">
        <f t="shared" si="5"/>
        <v>0</v>
      </c>
      <c r="J63" s="197">
        <f t="shared" si="5"/>
        <v>0</v>
      </c>
      <c r="K63" s="197">
        <f t="shared" si="5"/>
        <v>0</v>
      </c>
      <c r="L63" s="197">
        <f t="shared" si="5"/>
        <v>0</v>
      </c>
      <c r="M63" s="197">
        <f t="shared" si="5"/>
        <v>0</v>
      </c>
      <c r="N63" s="197">
        <f t="shared" si="5"/>
        <v>0</v>
      </c>
      <c r="O63" s="197">
        <f t="shared" si="5"/>
        <v>0</v>
      </c>
      <c r="P63" s="197">
        <f t="shared" si="5"/>
        <v>0</v>
      </c>
      <c r="Q63" s="197">
        <f t="shared" si="5"/>
        <v>0</v>
      </c>
      <c r="R63" s="197">
        <f t="shared" si="5"/>
        <v>0</v>
      </c>
      <c r="S63" s="198"/>
      <c r="T63" s="198"/>
      <c r="U63" s="198"/>
      <c r="V63" s="198"/>
      <c r="W63" s="198"/>
      <c r="X63" s="198"/>
      <c r="Y63" s="198"/>
      <c r="Z63" s="198"/>
      <c r="AA63" s="198"/>
    </row>
    <row r="64" spans="1:27" ht="15.75" thickBot="1" x14ac:dyDescent="0.3">
      <c r="A64" s="257" t="s">
        <v>41</v>
      </c>
      <c r="B64" s="257"/>
      <c r="C64" s="199">
        <f t="shared" ref="C64:R64" si="6">C22+C44-C63</f>
        <v>4354</v>
      </c>
      <c r="D64" s="199">
        <f t="shared" si="6"/>
        <v>1942</v>
      </c>
      <c r="E64" s="199">
        <f t="shared" si="6"/>
        <v>0</v>
      </c>
      <c r="F64" s="199">
        <f t="shared" si="6"/>
        <v>0</v>
      </c>
      <c r="G64" s="201">
        <f t="shared" si="6"/>
        <v>-7.3879999999995789</v>
      </c>
      <c r="H64" s="201">
        <f t="shared" si="6"/>
        <v>0</v>
      </c>
      <c r="I64" s="200">
        <f t="shared" si="6"/>
        <v>1508.7000000000162</v>
      </c>
      <c r="J64" s="201">
        <f t="shared" si="6"/>
        <v>55985.219999999812</v>
      </c>
      <c r="K64" s="201">
        <f t="shared" si="6"/>
        <v>27134.330000000016</v>
      </c>
      <c r="L64" s="201">
        <f t="shared" si="6"/>
        <v>40812</v>
      </c>
      <c r="M64" s="201">
        <f t="shared" si="6"/>
        <v>20572.950000000012</v>
      </c>
      <c r="N64" s="201">
        <f t="shared" si="6"/>
        <v>265341.15000000002</v>
      </c>
      <c r="O64" s="201">
        <f t="shared" si="6"/>
        <v>0.59999999997671694</v>
      </c>
      <c r="P64" s="201">
        <f t="shared" si="6"/>
        <v>0</v>
      </c>
      <c r="Q64" s="201">
        <f t="shared" si="6"/>
        <v>19409.368999999999</v>
      </c>
      <c r="R64" s="201">
        <f t="shared" si="6"/>
        <v>500.72999999999593</v>
      </c>
      <c r="S64" s="198"/>
      <c r="T64" s="198"/>
      <c r="U64" s="198"/>
      <c r="V64" s="198"/>
      <c r="W64" s="198"/>
      <c r="X64" s="198"/>
      <c r="Y64" s="198"/>
      <c r="Z64" s="198"/>
      <c r="AA64" s="198"/>
    </row>
    <row r="65" spans="1:27" x14ac:dyDescent="0.25">
      <c r="A65" s="198"/>
      <c r="B65" s="198"/>
      <c r="C65" s="198"/>
      <c r="D65" s="198"/>
      <c r="E65" s="198"/>
      <c r="F65" s="198"/>
      <c r="G65" s="202"/>
      <c r="H65" s="202"/>
      <c r="I65" s="202"/>
      <c r="J65" s="202"/>
      <c r="K65" s="202"/>
      <c r="L65" s="202"/>
      <c r="M65" s="202"/>
      <c r="N65" s="202"/>
      <c r="O65" s="202"/>
      <c r="P65" s="202"/>
      <c r="Q65" s="202"/>
      <c r="R65" s="202"/>
      <c r="S65" s="198"/>
      <c r="T65" s="198"/>
      <c r="U65" s="198"/>
      <c r="V65" s="198"/>
      <c r="W65" s="198"/>
      <c r="X65" s="198"/>
      <c r="Y65" s="198"/>
      <c r="Z65" s="198"/>
      <c r="AA65" s="198"/>
    </row>
    <row r="67" spans="1:27" ht="24.75" x14ac:dyDescent="0.5">
      <c r="A67" s="203"/>
      <c r="B67" s="198"/>
      <c r="C67" s="198"/>
      <c r="D67" s="198"/>
      <c r="E67" s="198"/>
      <c r="F67" s="198"/>
      <c r="G67" s="202"/>
      <c r="H67" s="202"/>
      <c r="I67" s="202"/>
      <c r="J67" s="202"/>
      <c r="K67" s="202"/>
      <c r="L67" s="202"/>
      <c r="M67" s="202"/>
      <c r="N67" s="202"/>
      <c r="O67" s="258"/>
      <c r="P67" s="258"/>
      <c r="Q67" s="258"/>
      <c r="R67" s="258"/>
      <c r="S67" s="198"/>
      <c r="T67" s="198"/>
      <c r="U67" s="198"/>
      <c r="V67" s="198"/>
      <c r="W67" s="198"/>
      <c r="X67" s="198"/>
      <c r="Y67" s="198"/>
      <c r="Z67" s="198"/>
      <c r="AA67" s="198"/>
    </row>
    <row r="68" spans="1:27" ht="24.75" x14ac:dyDescent="0.5">
      <c r="A68" s="203" t="s">
        <v>42</v>
      </c>
      <c r="B68" s="198"/>
      <c r="C68" s="198"/>
      <c r="D68" s="198"/>
      <c r="E68" s="198"/>
      <c r="F68" s="198"/>
      <c r="G68" s="202"/>
      <c r="H68" s="202"/>
      <c r="I68" s="202"/>
      <c r="J68" s="202"/>
      <c r="K68" s="202"/>
      <c r="L68" s="202"/>
      <c r="M68" s="202"/>
      <c r="N68" s="202"/>
      <c r="O68" s="258"/>
      <c r="P68" s="258"/>
      <c r="Q68" s="258"/>
      <c r="R68" s="258"/>
      <c r="S68" s="198"/>
      <c r="T68" s="198"/>
      <c r="U68" s="198"/>
      <c r="V68" s="198"/>
      <c r="W68" s="198"/>
      <c r="X68" s="198"/>
      <c r="Y68" s="198"/>
      <c r="Z68" s="198"/>
      <c r="AA68" s="198"/>
    </row>
    <row r="70" spans="1:27" x14ac:dyDescent="0.25">
      <c r="A70" s="198"/>
      <c r="B70" s="198"/>
      <c r="C70" s="198"/>
      <c r="D70" s="198"/>
      <c r="E70" s="198"/>
      <c r="F70" s="198"/>
      <c r="G70" s="202"/>
      <c r="H70" s="202"/>
      <c r="I70" s="202"/>
      <c r="J70" s="202"/>
      <c r="K70" s="202"/>
      <c r="L70" s="202"/>
      <c r="M70" s="202"/>
      <c r="N70" s="202"/>
      <c r="O70" s="202"/>
      <c r="P70" s="202"/>
      <c r="Q70" s="202"/>
      <c r="R70" s="202"/>
      <c r="S70" s="198"/>
      <c r="T70" s="198"/>
      <c r="U70" s="198"/>
      <c r="V70" s="198"/>
      <c r="W70" s="198"/>
      <c r="X70" s="198"/>
      <c r="Y70" s="198"/>
      <c r="Z70" s="198"/>
      <c r="AA70" s="198"/>
    </row>
    <row r="240" spans="4:4" x14ac:dyDescent="0.25">
      <c r="D240" s="204" t="s">
        <v>43</v>
      </c>
    </row>
  </sheetData>
  <mergeCells count="14">
    <mergeCell ref="O68:R68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4:B44"/>
    <mergeCell ref="A63:B63"/>
    <mergeCell ref="A64:B64"/>
    <mergeCell ref="O67:R6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8"/>
  <sheetViews>
    <sheetView rightToLeft="1" workbookViewId="0">
      <selection activeCell="J13" sqref="J13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101" customWidth="1"/>
    <col min="5" max="6" width="7.28515625" style="101" customWidth="1"/>
    <col min="7" max="7" width="7.7109375" style="101" hidden="1" customWidth="1"/>
    <col min="8" max="8" width="9.28515625" style="102" customWidth="1"/>
    <col min="9" max="9" width="9.28515625" style="102" hidden="1" customWidth="1"/>
    <col min="10" max="10" width="9.28515625" style="102" customWidth="1"/>
    <col min="11" max="11" width="11" style="102" customWidth="1"/>
    <col min="12" max="13" width="10.42578125" style="102" customWidth="1"/>
    <col min="14" max="14" width="10.140625" style="102" customWidth="1"/>
    <col min="15" max="15" width="11" style="102" customWidth="1"/>
    <col min="16" max="16" width="9.42578125" style="103" bestFit="1" customWidth="1"/>
    <col min="17" max="17" width="9.7109375" style="102" customWidth="1"/>
    <col min="18" max="18" width="9.5703125" style="102" customWidth="1"/>
    <col min="19" max="19" width="10.28515625" style="102" customWidth="1"/>
    <col min="20" max="20" width="9.7109375" style="102" customWidth="1"/>
    <col min="21" max="21" width="8.42578125" hidden="1" customWidth="1"/>
    <col min="22" max="22" width="10.42578125" style="104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11</v>
      </c>
      <c r="B1" s="228" t="s">
        <v>0</v>
      </c>
      <c r="C1" s="229"/>
      <c r="D1" s="229"/>
      <c r="E1" s="229"/>
      <c r="F1" s="229"/>
      <c r="G1" s="229"/>
      <c r="H1" s="230"/>
      <c r="I1" s="231"/>
      <c r="J1" s="2"/>
      <c r="K1" s="232" t="s">
        <v>1</v>
      </c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9</v>
      </c>
      <c r="B2" s="235" t="s">
        <v>2</v>
      </c>
      <c r="C2" s="237" t="s">
        <v>3</v>
      </c>
      <c r="D2" s="239" t="s">
        <v>4</v>
      </c>
      <c r="E2" s="239"/>
      <c r="F2" s="240"/>
      <c r="G2" s="241"/>
      <c r="H2" s="249" t="s">
        <v>5</v>
      </c>
      <c r="I2" s="249" t="s">
        <v>6</v>
      </c>
      <c r="J2" s="249" t="s">
        <v>6</v>
      </c>
      <c r="K2" s="246" t="s">
        <v>4</v>
      </c>
      <c r="L2" s="247"/>
      <c r="M2" s="247"/>
      <c r="N2" s="247"/>
      <c r="O2" s="247"/>
      <c r="P2" s="247"/>
      <c r="Q2" s="247"/>
      <c r="R2" s="248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36"/>
      <c r="C3" s="238"/>
      <c r="D3" s="210" t="s">
        <v>9</v>
      </c>
      <c r="E3" s="11" t="s">
        <v>10</v>
      </c>
      <c r="F3" s="11" t="s">
        <v>11</v>
      </c>
      <c r="G3" s="12" t="s">
        <v>12</v>
      </c>
      <c r="H3" s="250"/>
      <c r="I3" s="250"/>
      <c r="J3" s="295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5" t="s">
        <v>21</v>
      </c>
      <c r="T3" s="16" t="s">
        <v>21</v>
      </c>
      <c r="U3" s="17" t="s">
        <v>21</v>
      </c>
      <c r="V3" s="18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19" t="s">
        <v>22</v>
      </c>
      <c r="B4" s="20">
        <v>1253</v>
      </c>
      <c r="C4" s="21">
        <f>'[1]10'!C64</f>
        <v>4354</v>
      </c>
      <c r="D4" s="211">
        <f>'[1]10'!D64</f>
        <v>1942</v>
      </c>
      <c r="E4" s="21">
        <f>'[1]10'!E64</f>
        <v>0</v>
      </c>
      <c r="F4" s="21">
        <f>'[1]10'!F64</f>
        <v>0</v>
      </c>
      <c r="G4" s="21" t="e">
        <f>'[1]10'!#REF!</f>
        <v>#REF!</v>
      </c>
      <c r="H4" s="22">
        <f>'[1]10'!G64</f>
        <v>-7.3879999999995789</v>
      </c>
      <c r="I4" s="22">
        <f>'[1]10'!H64</f>
        <v>0</v>
      </c>
      <c r="J4" s="22">
        <f>'[1]10'!H64</f>
        <v>0</v>
      </c>
      <c r="K4" s="22">
        <f>'[1]10'!I64</f>
        <v>1508.7000000000162</v>
      </c>
      <c r="L4" s="22">
        <f>'[1]10'!J64</f>
        <v>55985.219999999812</v>
      </c>
      <c r="M4" s="22">
        <f>'[1]10'!K64</f>
        <v>27134.330000000016</v>
      </c>
      <c r="N4" s="22">
        <f>'[1]10'!L64</f>
        <v>40812</v>
      </c>
      <c r="O4" s="22">
        <f>'[1]10'!M64</f>
        <v>20572.950000000012</v>
      </c>
      <c r="P4" s="22">
        <f>'[1]10'!N64</f>
        <v>265341.15000000002</v>
      </c>
      <c r="Q4" s="22">
        <f>'[1]10'!O64</f>
        <v>0.59999999997671694</v>
      </c>
      <c r="R4" s="22">
        <f>'[1]10'!P64</f>
        <v>0</v>
      </c>
      <c r="S4" s="22">
        <f>'[1]10'!Q64</f>
        <v>19409.368999999999</v>
      </c>
      <c r="T4" s="22">
        <f>'[1]10'!R64</f>
        <v>500.72999999999593</v>
      </c>
      <c r="U4" s="23" t="e">
        <f>'[1]10'!#REF!</f>
        <v>#REF!</v>
      </c>
      <c r="V4" s="23" t="e">
        <f>'[1]10'!#REF!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4" t="s">
        <v>23</v>
      </c>
      <c r="B5" s="25">
        <f>B4+1</f>
        <v>1254</v>
      </c>
      <c r="C5" s="26"/>
      <c r="D5" s="59"/>
      <c r="E5" s="27">
        <v>5120</v>
      </c>
      <c r="F5" s="29"/>
      <c r="G5" s="30"/>
      <c r="H5" s="31"/>
      <c r="I5" s="32"/>
      <c r="J5" s="33"/>
      <c r="K5" s="34"/>
      <c r="L5" s="31"/>
      <c r="M5" s="33"/>
      <c r="N5" s="34"/>
      <c r="O5" s="32"/>
      <c r="P5" s="33"/>
      <c r="Q5" s="35"/>
      <c r="R5" s="31"/>
      <c r="S5" s="33"/>
      <c r="T5" s="33"/>
      <c r="U5" s="36"/>
      <c r="V5" s="37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4" t="s">
        <v>23</v>
      </c>
      <c r="B6" s="25">
        <f t="shared" ref="B6:B20" si="0">B5+1</f>
        <v>1255</v>
      </c>
      <c r="C6" s="26"/>
      <c r="D6" s="59"/>
      <c r="E6" s="27">
        <v>170</v>
      </c>
      <c r="F6" s="29"/>
      <c r="G6" s="30"/>
      <c r="H6" s="31"/>
      <c r="I6" s="32"/>
      <c r="J6" s="33"/>
      <c r="K6" s="34"/>
      <c r="L6" s="31"/>
      <c r="M6" s="33"/>
      <c r="N6" s="34"/>
      <c r="O6" s="32"/>
      <c r="P6" s="33"/>
      <c r="Q6" s="35"/>
      <c r="R6" s="31"/>
      <c r="S6" s="33"/>
      <c r="T6" s="33"/>
      <c r="U6" s="36"/>
      <c r="V6" s="37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4" t="s">
        <v>24</v>
      </c>
      <c r="B7" s="25">
        <f t="shared" si="0"/>
        <v>1256</v>
      </c>
      <c r="C7" s="26"/>
      <c r="D7" s="59"/>
      <c r="E7" s="27"/>
      <c r="F7" s="29">
        <v>1070</v>
      </c>
      <c r="G7" s="30"/>
      <c r="H7" s="31"/>
      <c r="I7" s="32"/>
      <c r="J7" s="33"/>
      <c r="K7" s="34"/>
      <c r="L7" s="31"/>
      <c r="M7" s="33"/>
      <c r="N7" s="34"/>
      <c r="O7" s="32"/>
      <c r="P7" s="33"/>
      <c r="Q7" s="35"/>
      <c r="R7" s="31"/>
      <c r="S7" s="33"/>
      <c r="T7" s="33"/>
      <c r="U7" s="36"/>
      <c r="V7" s="37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4" t="s">
        <v>108</v>
      </c>
      <c r="B8" s="25">
        <f t="shared" si="0"/>
        <v>1257</v>
      </c>
      <c r="C8" s="26"/>
      <c r="D8" s="59"/>
      <c r="E8" s="27"/>
      <c r="F8" s="29"/>
      <c r="G8" s="30"/>
      <c r="H8" s="31"/>
      <c r="I8" s="32"/>
      <c r="J8" s="33"/>
      <c r="K8" s="34">
        <v>1250</v>
      </c>
      <c r="L8" s="31"/>
      <c r="M8" s="33"/>
      <c r="N8" s="34"/>
      <c r="O8" s="32"/>
      <c r="P8" s="33"/>
      <c r="Q8" s="35"/>
      <c r="R8" s="31"/>
      <c r="S8" s="33"/>
      <c r="T8" s="33"/>
      <c r="U8" s="36"/>
      <c r="V8" s="37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4"/>
      <c r="B9" s="25">
        <f t="shared" si="0"/>
        <v>1258</v>
      </c>
      <c r="C9" s="26"/>
      <c r="D9" s="59"/>
      <c r="E9" s="27"/>
      <c r="F9" s="29"/>
      <c r="G9" s="30"/>
      <c r="H9" s="31"/>
      <c r="I9" s="32"/>
      <c r="J9" s="33"/>
      <c r="K9" s="34"/>
      <c r="L9" s="31"/>
      <c r="M9" s="33"/>
      <c r="N9" s="34"/>
      <c r="O9" s="32"/>
      <c r="P9" s="33"/>
      <c r="Q9" s="35"/>
      <c r="R9" s="31"/>
      <c r="S9" s="33"/>
      <c r="T9" s="33"/>
      <c r="U9" s="36"/>
      <c r="V9" s="37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4"/>
      <c r="B10" s="25">
        <f t="shared" si="0"/>
        <v>1259</v>
      </c>
      <c r="C10" s="26"/>
      <c r="D10" s="28"/>
      <c r="E10" s="27"/>
      <c r="F10" s="29"/>
      <c r="G10" s="30"/>
      <c r="H10" s="31"/>
      <c r="I10" s="32"/>
      <c r="J10" s="33"/>
      <c r="K10" s="34"/>
      <c r="L10" s="31"/>
      <c r="M10" s="33"/>
      <c r="N10" s="34"/>
      <c r="O10" s="32"/>
      <c r="P10" s="33"/>
      <c r="Q10" s="35"/>
      <c r="R10" s="31"/>
      <c r="S10" s="33"/>
      <c r="T10" s="33"/>
      <c r="U10" s="36"/>
      <c r="V10" s="37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4"/>
      <c r="B11" s="25">
        <f t="shared" si="0"/>
        <v>1260</v>
      </c>
      <c r="C11" s="26"/>
      <c r="D11" s="28"/>
      <c r="E11" s="27"/>
      <c r="F11" s="29"/>
      <c r="G11" s="30"/>
      <c r="H11" s="31"/>
      <c r="I11" s="32"/>
      <c r="J11" s="33"/>
      <c r="K11" s="34"/>
      <c r="L11" s="31"/>
      <c r="M11" s="33"/>
      <c r="N11" s="34"/>
      <c r="O11" s="32"/>
      <c r="P11" s="33"/>
      <c r="Q11" s="35"/>
      <c r="R11" s="31"/>
      <c r="S11" s="33"/>
      <c r="T11" s="33"/>
      <c r="U11" s="36"/>
      <c r="V11" s="37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4"/>
      <c r="B12" s="25">
        <f t="shared" si="0"/>
        <v>1261</v>
      </c>
      <c r="C12" s="26"/>
      <c r="D12" s="59"/>
      <c r="E12" s="27"/>
      <c r="F12" s="29"/>
      <c r="G12" s="30"/>
      <c r="H12" s="31"/>
      <c r="I12" s="32"/>
      <c r="J12" s="33"/>
      <c r="K12" s="34"/>
      <c r="L12" s="31"/>
      <c r="M12" s="33"/>
      <c r="N12" s="34"/>
      <c r="O12" s="32"/>
      <c r="P12" s="33"/>
      <c r="Q12" s="35"/>
      <c r="R12" s="31"/>
      <c r="S12" s="33"/>
      <c r="T12" s="33"/>
      <c r="U12" s="36"/>
      <c r="V12" s="37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4"/>
      <c r="B13" s="25">
        <f t="shared" si="0"/>
        <v>1262</v>
      </c>
      <c r="C13" s="26"/>
      <c r="D13" s="59"/>
      <c r="E13" s="27"/>
      <c r="F13" s="29"/>
      <c r="G13" s="30"/>
      <c r="H13" s="31"/>
      <c r="I13" s="32"/>
      <c r="J13" s="33"/>
      <c r="K13" s="34"/>
      <c r="L13" s="31"/>
      <c r="M13" s="33"/>
      <c r="N13" s="34"/>
      <c r="O13" s="32"/>
      <c r="P13" s="33"/>
      <c r="Q13" s="35"/>
      <c r="R13" s="31"/>
      <c r="S13" s="33"/>
      <c r="T13" s="33"/>
      <c r="U13" s="36"/>
      <c r="V13" s="37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4"/>
      <c r="B14" s="25">
        <f t="shared" si="0"/>
        <v>1263</v>
      </c>
      <c r="C14" s="26"/>
      <c r="D14" s="59"/>
      <c r="E14" s="27"/>
      <c r="F14" s="29"/>
      <c r="G14" s="30"/>
      <c r="H14" s="31"/>
      <c r="I14" s="32"/>
      <c r="J14" s="33"/>
      <c r="K14" s="34"/>
      <c r="L14" s="31"/>
      <c r="M14" s="33"/>
      <c r="N14" s="34"/>
      <c r="O14" s="32"/>
      <c r="P14" s="33"/>
      <c r="Q14" s="35"/>
      <c r="R14" s="31"/>
      <c r="S14" s="33"/>
      <c r="T14" s="33"/>
      <c r="U14" s="36"/>
      <c r="V14" s="37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4"/>
      <c r="B15" s="25">
        <f t="shared" si="0"/>
        <v>1264</v>
      </c>
      <c r="C15" s="26"/>
      <c r="D15" s="59"/>
      <c r="E15" s="27"/>
      <c r="F15" s="29"/>
      <c r="G15" s="30"/>
      <c r="H15" s="31"/>
      <c r="I15" s="32"/>
      <c r="J15" s="33"/>
      <c r="K15" s="34"/>
      <c r="L15" s="31"/>
      <c r="M15" s="33"/>
      <c r="N15" s="34"/>
      <c r="O15" s="32"/>
      <c r="P15" s="33"/>
      <c r="Q15" s="35"/>
      <c r="R15" s="31"/>
      <c r="S15" s="33"/>
      <c r="T15" s="33"/>
      <c r="U15" s="36"/>
      <c r="V15" s="37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4" t="s">
        <v>23</v>
      </c>
      <c r="B16" s="25">
        <f t="shared" si="0"/>
        <v>1265</v>
      </c>
      <c r="C16" s="26"/>
      <c r="D16" s="59"/>
      <c r="E16" s="27"/>
      <c r="F16" s="29"/>
      <c r="G16" s="30"/>
      <c r="H16" s="31"/>
      <c r="I16" s="32"/>
      <c r="J16" s="33"/>
      <c r="K16" s="34"/>
      <c r="L16" s="31"/>
      <c r="M16" s="33"/>
      <c r="N16" s="34"/>
      <c r="O16" s="32"/>
      <c r="P16" s="33"/>
      <c r="Q16" s="35"/>
      <c r="R16" s="31"/>
      <c r="S16" s="33"/>
      <c r="T16" s="33"/>
      <c r="U16" s="36"/>
      <c r="V16" s="37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4" t="s">
        <v>23</v>
      </c>
      <c r="B17" s="25">
        <f t="shared" si="0"/>
        <v>1266</v>
      </c>
      <c r="C17" s="26"/>
      <c r="D17" s="59"/>
      <c r="E17" s="27"/>
      <c r="F17" s="29"/>
      <c r="G17" s="30"/>
      <c r="H17" s="31"/>
      <c r="I17" s="32"/>
      <c r="J17" s="33"/>
      <c r="K17" s="34"/>
      <c r="L17" s="31"/>
      <c r="M17" s="33"/>
      <c r="N17" s="34"/>
      <c r="O17" s="32"/>
      <c r="P17" s="33"/>
      <c r="Q17" s="35"/>
      <c r="R17" s="31"/>
      <c r="S17" s="33"/>
      <c r="T17" s="33"/>
      <c r="U17" s="36"/>
      <c r="V17" s="37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4" t="s">
        <v>24</v>
      </c>
      <c r="B18" s="25">
        <f t="shared" si="0"/>
        <v>1267</v>
      </c>
      <c r="C18" s="26"/>
      <c r="D18" s="59"/>
      <c r="E18" s="27"/>
      <c r="F18" s="29"/>
      <c r="G18" s="30"/>
      <c r="H18" s="31"/>
      <c r="I18" s="32"/>
      <c r="J18" s="33"/>
      <c r="K18" s="34"/>
      <c r="L18" s="31"/>
      <c r="M18" s="33"/>
      <c r="N18" s="34"/>
      <c r="O18" s="32"/>
      <c r="P18" s="33"/>
      <c r="Q18" s="35"/>
      <c r="R18" s="31"/>
      <c r="S18" s="33"/>
      <c r="T18" s="33"/>
      <c r="U18" s="36"/>
      <c r="V18" s="37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4" t="s">
        <v>25</v>
      </c>
      <c r="B19" s="25">
        <f t="shared" si="0"/>
        <v>1268</v>
      </c>
      <c r="C19" s="26"/>
      <c r="D19" s="59"/>
      <c r="E19" s="27"/>
      <c r="F19" s="29"/>
      <c r="G19" s="30"/>
      <c r="H19" s="31"/>
      <c r="I19" s="32"/>
      <c r="J19" s="33"/>
      <c r="K19" s="34"/>
      <c r="L19" s="31"/>
      <c r="M19" s="33"/>
      <c r="N19" s="34"/>
      <c r="O19" s="32"/>
      <c r="P19" s="33"/>
      <c r="Q19" s="35"/>
      <c r="R19" s="31"/>
      <c r="S19" s="33"/>
      <c r="T19" s="33"/>
      <c r="U19" s="36"/>
      <c r="V19" s="37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24" t="s">
        <v>26</v>
      </c>
      <c r="B20" s="25">
        <f t="shared" si="0"/>
        <v>1269</v>
      </c>
      <c r="C20" s="26"/>
      <c r="D20" s="59"/>
      <c r="E20" s="220"/>
      <c r="F20" s="29"/>
      <c r="G20" s="30"/>
      <c r="H20" s="31"/>
      <c r="I20" s="32"/>
      <c r="J20" s="33"/>
      <c r="K20" s="34"/>
      <c r="L20" s="31"/>
      <c r="M20" s="33"/>
      <c r="N20" s="34"/>
      <c r="O20" s="32"/>
      <c r="P20" s="33"/>
      <c r="Q20" s="38"/>
      <c r="R20" s="31"/>
      <c r="S20" s="33"/>
      <c r="T20" s="33"/>
      <c r="U20" s="36"/>
      <c r="V20" s="37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21" t="s">
        <v>27</v>
      </c>
      <c r="B21" s="222"/>
      <c r="C21" s="39">
        <f t="shared" ref="C21:V21" si="1">SUM(C4:C20)</f>
        <v>4354</v>
      </c>
      <c r="D21" s="39">
        <f t="shared" si="1"/>
        <v>1942</v>
      </c>
      <c r="E21" s="40">
        <f t="shared" si="1"/>
        <v>5290</v>
      </c>
      <c r="F21" s="39">
        <f t="shared" si="1"/>
        <v>1070</v>
      </c>
      <c r="G21" s="41" t="e">
        <f t="shared" si="1"/>
        <v>#REF!</v>
      </c>
      <c r="H21" s="22">
        <f t="shared" si="1"/>
        <v>-7.3879999999995789</v>
      </c>
      <c r="I21" s="42">
        <f t="shared" si="1"/>
        <v>0</v>
      </c>
      <c r="J21" s="22">
        <f t="shared" si="1"/>
        <v>0</v>
      </c>
      <c r="K21" s="43">
        <f t="shared" si="1"/>
        <v>2758.7000000000162</v>
      </c>
      <c r="L21" s="22">
        <f t="shared" si="1"/>
        <v>55985.219999999812</v>
      </c>
      <c r="M21" s="22">
        <f t="shared" si="1"/>
        <v>27134.330000000016</v>
      </c>
      <c r="N21" s="22">
        <f t="shared" si="1"/>
        <v>40812</v>
      </c>
      <c r="O21" s="42">
        <f t="shared" si="1"/>
        <v>20572.950000000012</v>
      </c>
      <c r="P21" s="22">
        <f t="shared" si="1"/>
        <v>265341.15000000002</v>
      </c>
      <c r="Q21" s="22">
        <f t="shared" si="1"/>
        <v>0.59999999997671694</v>
      </c>
      <c r="R21" s="22">
        <f t="shared" si="1"/>
        <v>0</v>
      </c>
      <c r="S21" s="22">
        <f t="shared" si="1"/>
        <v>19409.368999999999</v>
      </c>
      <c r="T21" s="22">
        <f t="shared" si="1"/>
        <v>500.72999999999593</v>
      </c>
      <c r="U21" s="39" t="e">
        <f t="shared" si="1"/>
        <v>#REF!</v>
      </c>
      <c r="V21" s="39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44" t="s">
        <v>28</v>
      </c>
      <c r="B22" s="45">
        <v>490</v>
      </c>
      <c r="C22" s="45"/>
      <c r="D22" s="46"/>
      <c r="E22" s="47"/>
      <c r="F22" s="48"/>
      <c r="G22" s="49"/>
      <c r="H22" s="50"/>
      <c r="I22" s="51"/>
      <c r="J22" s="52"/>
      <c r="K22" s="53"/>
      <c r="L22" s="50"/>
      <c r="M22" s="52"/>
      <c r="N22" s="52"/>
      <c r="O22" s="51"/>
      <c r="P22" s="52"/>
      <c r="Q22" s="54"/>
      <c r="R22" s="50"/>
      <c r="S22" s="52"/>
      <c r="T22" s="52"/>
      <c r="U22" s="55"/>
      <c r="V22" s="5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4"/>
      <c r="B23" s="57">
        <f>B22+1</f>
        <v>491</v>
      </c>
      <c r="C23" s="58"/>
      <c r="D23" s="27"/>
      <c r="E23" s="59"/>
      <c r="F23" s="29"/>
      <c r="G23" s="30"/>
      <c r="H23" s="31"/>
      <c r="I23" s="32"/>
      <c r="J23" s="33"/>
      <c r="K23" s="34"/>
      <c r="L23" s="31"/>
      <c r="M23" s="33"/>
      <c r="N23" s="33"/>
      <c r="O23" s="32"/>
      <c r="P23" s="33"/>
      <c r="Q23" s="35"/>
      <c r="R23" s="31"/>
      <c r="S23" s="33"/>
      <c r="T23" s="33"/>
      <c r="U23" s="60"/>
      <c r="V23" s="61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4" t="s">
        <v>135</v>
      </c>
      <c r="B24" s="57">
        <f t="shared" ref="B24:B41" si="2">B23+1</f>
        <v>492</v>
      </c>
      <c r="C24" s="58"/>
      <c r="D24" s="27"/>
      <c r="E24" s="59"/>
      <c r="F24" s="29"/>
      <c r="G24" s="30"/>
      <c r="H24" s="31"/>
      <c r="I24" s="32"/>
      <c r="J24" s="33"/>
      <c r="K24" s="34">
        <v>25000</v>
      </c>
      <c r="L24" s="31"/>
      <c r="M24" s="33">
        <v>-25000</v>
      </c>
      <c r="N24" s="33"/>
      <c r="O24" s="32"/>
      <c r="P24" s="33"/>
      <c r="Q24" s="35"/>
      <c r="R24" s="31"/>
      <c r="S24" s="33"/>
      <c r="T24" s="33"/>
      <c r="U24" s="60"/>
      <c r="V24" s="61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4"/>
      <c r="B25" s="57">
        <f t="shared" si="2"/>
        <v>493</v>
      </c>
      <c r="C25" s="58"/>
      <c r="D25" s="27"/>
      <c r="E25" s="59"/>
      <c r="F25" s="29"/>
      <c r="G25" s="30"/>
      <c r="H25" s="31"/>
      <c r="I25" s="32"/>
      <c r="J25" s="33"/>
      <c r="K25" s="34"/>
      <c r="L25" s="31"/>
      <c r="M25" s="33"/>
      <c r="N25" s="33"/>
      <c r="O25" s="32"/>
      <c r="P25" s="33"/>
      <c r="Q25" s="35"/>
      <c r="R25" s="31"/>
      <c r="S25" s="33"/>
      <c r="T25" s="33"/>
      <c r="U25" s="60"/>
      <c r="V25" s="61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4"/>
      <c r="B26" s="57">
        <f t="shared" si="2"/>
        <v>494</v>
      </c>
      <c r="C26" s="58"/>
      <c r="D26" s="27"/>
      <c r="E26" s="59"/>
      <c r="F26" s="29"/>
      <c r="G26" s="30"/>
      <c r="H26" s="31"/>
      <c r="I26" s="32"/>
      <c r="J26" s="33"/>
      <c r="K26" s="34"/>
      <c r="L26" s="31"/>
      <c r="M26" s="33"/>
      <c r="N26" s="33"/>
      <c r="O26" s="32"/>
      <c r="P26" s="33"/>
      <c r="Q26" s="35"/>
      <c r="R26" s="31"/>
      <c r="S26" s="33"/>
      <c r="T26" s="33"/>
      <c r="U26" s="60"/>
      <c r="V26" s="61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4"/>
      <c r="B27" s="57">
        <f t="shared" si="2"/>
        <v>495</v>
      </c>
      <c r="C27" s="58"/>
      <c r="D27" s="27"/>
      <c r="E27" s="59"/>
      <c r="F27" s="29"/>
      <c r="G27" s="30"/>
      <c r="H27" s="31"/>
      <c r="I27" s="32"/>
      <c r="J27" s="33"/>
      <c r="K27" s="34"/>
      <c r="L27" s="31"/>
      <c r="M27" s="33"/>
      <c r="N27" s="33"/>
      <c r="O27" s="32"/>
      <c r="P27" s="33"/>
      <c r="Q27" s="35"/>
      <c r="R27" s="31"/>
      <c r="S27" s="33"/>
      <c r="T27" s="33"/>
      <c r="U27" s="60"/>
      <c r="V27" s="61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4"/>
      <c r="B28" s="57">
        <f t="shared" si="2"/>
        <v>496</v>
      </c>
      <c r="C28" s="58"/>
      <c r="D28" s="27"/>
      <c r="E28" s="59"/>
      <c r="F28" s="29"/>
      <c r="G28" s="30"/>
      <c r="H28" s="31"/>
      <c r="I28" s="32"/>
      <c r="J28" s="33"/>
      <c r="K28" s="34"/>
      <c r="L28" s="31"/>
      <c r="M28" s="33"/>
      <c r="N28" s="33"/>
      <c r="O28" s="32"/>
      <c r="P28" s="33"/>
      <c r="Q28" s="35"/>
      <c r="R28" s="31"/>
      <c r="S28" s="33"/>
      <c r="T28" s="33"/>
      <c r="U28" s="60"/>
      <c r="V28" s="61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4"/>
      <c r="B29" s="57">
        <f t="shared" si="2"/>
        <v>497</v>
      </c>
      <c r="C29" s="58"/>
      <c r="D29" s="27"/>
      <c r="E29" s="59"/>
      <c r="F29" s="29"/>
      <c r="G29" s="30"/>
      <c r="H29" s="31"/>
      <c r="I29" s="32"/>
      <c r="J29" s="33"/>
      <c r="K29" s="34"/>
      <c r="L29" s="31"/>
      <c r="M29" s="33"/>
      <c r="N29" s="33"/>
      <c r="O29" s="32"/>
      <c r="P29" s="33"/>
      <c r="Q29" s="35"/>
      <c r="R29" s="31"/>
      <c r="S29" s="33"/>
      <c r="T29" s="33"/>
      <c r="U29" s="60"/>
      <c r="V29" s="61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4"/>
      <c r="B30" s="57">
        <f t="shared" si="2"/>
        <v>498</v>
      </c>
      <c r="C30" s="58"/>
      <c r="D30" s="27"/>
      <c r="E30" s="59"/>
      <c r="F30" s="29"/>
      <c r="G30" s="30"/>
      <c r="H30" s="31"/>
      <c r="I30" s="32"/>
      <c r="J30" s="33"/>
      <c r="K30" s="34"/>
      <c r="L30" s="31"/>
      <c r="M30" s="33"/>
      <c r="N30" s="33"/>
      <c r="O30" s="32"/>
      <c r="P30" s="33"/>
      <c r="Q30" s="35"/>
      <c r="R30" s="31"/>
      <c r="S30" s="33"/>
      <c r="T30" s="33"/>
      <c r="U30" s="60"/>
      <c r="V30" s="61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4"/>
      <c r="B31" s="57">
        <f t="shared" si="2"/>
        <v>499</v>
      </c>
      <c r="C31" s="58"/>
      <c r="D31" s="27"/>
      <c r="E31" s="59"/>
      <c r="F31" s="29"/>
      <c r="G31" s="30"/>
      <c r="H31" s="31"/>
      <c r="I31" s="32"/>
      <c r="J31" s="33"/>
      <c r="K31" s="34"/>
      <c r="L31" s="31"/>
      <c r="M31" s="33"/>
      <c r="N31" s="33"/>
      <c r="O31" s="32"/>
      <c r="P31" s="33"/>
      <c r="Q31" s="35"/>
      <c r="R31" s="31"/>
      <c r="S31" s="33"/>
      <c r="T31" s="33"/>
      <c r="U31" s="60"/>
      <c r="V31" s="61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4"/>
      <c r="B32" s="57">
        <f t="shared" si="2"/>
        <v>500</v>
      </c>
      <c r="C32" s="58"/>
      <c r="D32" s="27"/>
      <c r="E32" s="59"/>
      <c r="F32" s="29"/>
      <c r="G32" s="30"/>
      <c r="H32" s="31"/>
      <c r="I32" s="32"/>
      <c r="J32" s="33"/>
      <c r="K32" s="34"/>
      <c r="L32" s="31"/>
      <c r="M32" s="33"/>
      <c r="N32" s="33"/>
      <c r="O32" s="32"/>
      <c r="P32" s="33"/>
      <c r="Q32" s="35"/>
      <c r="R32" s="31"/>
      <c r="S32" s="33"/>
      <c r="T32" s="33"/>
      <c r="U32" s="60"/>
      <c r="V32" s="61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4"/>
      <c r="B33" s="57">
        <f t="shared" si="2"/>
        <v>501</v>
      </c>
      <c r="C33" s="58"/>
      <c r="D33" s="27"/>
      <c r="E33" s="59"/>
      <c r="F33" s="29"/>
      <c r="G33" s="30"/>
      <c r="H33" s="31"/>
      <c r="I33" s="32"/>
      <c r="J33" s="33"/>
      <c r="K33" s="34"/>
      <c r="L33" s="31"/>
      <c r="M33" s="33"/>
      <c r="N33" s="33"/>
      <c r="O33" s="32"/>
      <c r="P33" s="33"/>
      <c r="Q33" s="35"/>
      <c r="R33" s="31"/>
      <c r="S33" s="33"/>
      <c r="T33" s="33"/>
      <c r="U33" s="60"/>
      <c r="V33" s="61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4" t="s">
        <v>31</v>
      </c>
      <c r="B34" s="57">
        <f t="shared" si="2"/>
        <v>502</v>
      </c>
      <c r="C34" s="58"/>
      <c r="D34" s="27"/>
      <c r="E34" s="59"/>
      <c r="F34" s="29"/>
      <c r="G34" s="30"/>
      <c r="H34" s="31"/>
      <c r="I34" s="32"/>
      <c r="J34" s="33"/>
      <c r="K34" s="34"/>
      <c r="L34" s="31"/>
      <c r="M34" s="33"/>
      <c r="N34" s="33"/>
      <c r="O34" s="32"/>
      <c r="P34" s="33"/>
      <c r="Q34" s="35"/>
      <c r="R34" s="31"/>
      <c r="S34" s="33"/>
      <c r="T34" s="33"/>
      <c r="U34" s="60"/>
      <c r="V34" s="61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4" t="s">
        <v>29</v>
      </c>
      <c r="B35" s="57">
        <f t="shared" si="2"/>
        <v>503</v>
      </c>
      <c r="C35" s="58"/>
      <c r="D35" s="27"/>
      <c r="E35" s="59"/>
      <c r="F35" s="29"/>
      <c r="G35" s="30"/>
      <c r="H35" s="31"/>
      <c r="I35" s="32"/>
      <c r="J35" s="33"/>
      <c r="K35" s="34"/>
      <c r="L35" s="31"/>
      <c r="M35" s="33"/>
      <c r="N35" s="33"/>
      <c r="O35" s="32"/>
      <c r="P35" s="33"/>
      <c r="Q35" s="35"/>
      <c r="R35" s="31"/>
      <c r="S35" s="33"/>
      <c r="T35" s="33"/>
      <c r="U35" s="60"/>
      <c r="V35" s="61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4" t="s">
        <v>30</v>
      </c>
      <c r="B36" s="57">
        <f t="shared" si="2"/>
        <v>504</v>
      </c>
      <c r="C36" s="58"/>
      <c r="D36" s="27"/>
      <c r="E36" s="59"/>
      <c r="F36" s="29"/>
      <c r="G36" s="30"/>
      <c r="H36" s="31"/>
      <c r="I36" s="32"/>
      <c r="J36" s="33"/>
      <c r="K36" s="34"/>
      <c r="L36" s="31"/>
      <c r="M36" s="33"/>
      <c r="N36" s="33"/>
      <c r="O36" s="32"/>
      <c r="P36" s="33"/>
      <c r="Q36" s="35"/>
      <c r="R36" s="31"/>
      <c r="S36" s="33"/>
      <c r="T36" s="33"/>
      <c r="U36" s="60"/>
      <c r="V36" s="61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4" t="s">
        <v>32</v>
      </c>
      <c r="B37" s="57">
        <f t="shared" si="2"/>
        <v>505</v>
      </c>
      <c r="C37" s="58"/>
      <c r="D37" s="27"/>
      <c r="E37" s="59"/>
      <c r="F37" s="29"/>
      <c r="G37" s="30"/>
      <c r="H37" s="31"/>
      <c r="I37" s="32"/>
      <c r="J37" s="33"/>
      <c r="K37" s="34"/>
      <c r="L37" s="31"/>
      <c r="M37" s="33"/>
      <c r="N37" s="33"/>
      <c r="O37" s="32"/>
      <c r="P37" s="33"/>
      <c r="Q37" s="35"/>
      <c r="R37" s="31"/>
      <c r="S37" s="33"/>
      <c r="T37" s="33"/>
      <c r="U37" s="60"/>
      <c r="V37" s="61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4" t="s">
        <v>33</v>
      </c>
      <c r="B38" s="57">
        <f t="shared" si="2"/>
        <v>506</v>
      </c>
      <c r="C38" s="58"/>
      <c r="D38" s="27"/>
      <c r="E38" s="59"/>
      <c r="F38" s="29"/>
      <c r="G38" s="30"/>
      <c r="H38" s="31"/>
      <c r="I38" s="32"/>
      <c r="J38" s="33"/>
      <c r="K38" s="34"/>
      <c r="L38" s="31"/>
      <c r="M38" s="33"/>
      <c r="N38" s="33"/>
      <c r="O38" s="32"/>
      <c r="P38" s="33"/>
      <c r="Q38" s="35"/>
      <c r="R38" s="31"/>
      <c r="S38" s="33"/>
      <c r="T38" s="33"/>
      <c r="U38" s="60"/>
      <c r="V38" s="61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4"/>
      <c r="B39" s="57">
        <f t="shared" si="2"/>
        <v>507</v>
      </c>
      <c r="C39" s="58"/>
      <c r="D39" s="27"/>
      <c r="E39" s="59"/>
      <c r="F39" s="29"/>
      <c r="G39" s="30"/>
      <c r="H39" s="31"/>
      <c r="I39" s="32"/>
      <c r="J39" s="33"/>
      <c r="K39" s="34"/>
      <c r="L39" s="31"/>
      <c r="M39" s="33"/>
      <c r="N39" s="33"/>
      <c r="O39" s="32"/>
      <c r="P39" s="33"/>
      <c r="Q39" s="35"/>
      <c r="R39" s="31"/>
      <c r="S39" s="33"/>
      <c r="T39" s="33"/>
      <c r="U39" s="60"/>
      <c r="V39" s="61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4" t="s">
        <v>34</v>
      </c>
      <c r="B40" s="57">
        <f t="shared" si="2"/>
        <v>508</v>
      </c>
      <c r="C40" s="58"/>
      <c r="D40" s="27"/>
      <c r="E40" s="59"/>
      <c r="F40" s="29"/>
      <c r="G40" s="30"/>
      <c r="H40" s="31"/>
      <c r="I40" s="32"/>
      <c r="J40" s="33"/>
      <c r="K40" s="34"/>
      <c r="L40" s="31"/>
      <c r="M40" s="33"/>
      <c r="N40" s="33"/>
      <c r="O40" s="32"/>
      <c r="P40" s="33"/>
      <c r="Q40" s="35"/>
      <c r="R40" s="31"/>
      <c r="S40" s="33"/>
      <c r="T40" s="33"/>
      <c r="U40" s="60"/>
      <c r="V40" s="61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4" t="s">
        <v>35</v>
      </c>
      <c r="B41" s="57">
        <f t="shared" si="2"/>
        <v>509</v>
      </c>
      <c r="C41" s="58"/>
      <c r="D41" s="27"/>
      <c r="E41" s="59"/>
      <c r="F41" s="29"/>
      <c r="G41" s="30"/>
      <c r="H41" s="31"/>
      <c r="I41" s="32"/>
      <c r="J41" s="33"/>
      <c r="K41" s="34"/>
      <c r="L41" s="31"/>
      <c r="M41" s="33"/>
      <c r="N41" s="33"/>
      <c r="O41" s="32"/>
      <c r="P41" s="33"/>
      <c r="Q41" s="35"/>
      <c r="R41" s="31"/>
      <c r="S41" s="33"/>
      <c r="T41" s="33"/>
      <c r="U41" s="60"/>
      <c r="V41" s="61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23"/>
      <c r="B42" s="224"/>
      <c r="C42" s="62">
        <f t="shared" ref="C42:V42" si="3">SUM(C22:C41)</f>
        <v>0</v>
      </c>
      <c r="D42" s="63">
        <f t="shared" si="3"/>
        <v>0</v>
      </c>
      <c r="E42" s="64">
        <f t="shared" si="3"/>
        <v>0</v>
      </c>
      <c r="F42" s="63">
        <f t="shared" si="3"/>
        <v>0</v>
      </c>
      <c r="G42" s="65">
        <f t="shared" si="3"/>
        <v>0</v>
      </c>
      <c r="H42" s="66">
        <f t="shared" si="3"/>
        <v>0</v>
      </c>
      <c r="I42" s="66">
        <f t="shared" si="3"/>
        <v>0</v>
      </c>
      <c r="J42" s="67">
        <f>SUM(J22:J41)</f>
        <v>0</v>
      </c>
      <c r="K42" s="68">
        <f t="shared" si="3"/>
        <v>25000</v>
      </c>
      <c r="L42" s="67">
        <f t="shared" si="3"/>
        <v>0</v>
      </c>
      <c r="M42" s="67">
        <f t="shared" si="3"/>
        <v>-25000</v>
      </c>
      <c r="N42" s="67">
        <f t="shared" si="3"/>
        <v>0</v>
      </c>
      <c r="O42" s="66">
        <f t="shared" si="3"/>
        <v>0</v>
      </c>
      <c r="P42" s="67">
        <f t="shared" si="3"/>
        <v>0</v>
      </c>
      <c r="Q42" s="67">
        <f>SUM(Q22:Q41)</f>
        <v>0</v>
      </c>
      <c r="R42" s="67">
        <f>SUM(R22:R41)</f>
        <v>0</v>
      </c>
      <c r="S42" s="67">
        <f t="shared" si="3"/>
        <v>0</v>
      </c>
      <c r="T42" s="67">
        <f t="shared" si="3"/>
        <v>0</v>
      </c>
      <c r="U42" s="69">
        <f t="shared" si="3"/>
        <v>0</v>
      </c>
      <c r="V42" s="70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71" t="s">
        <v>36</v>
      </c>
      <c r="B43" s="72">
        <v>940</v>
      </c>
      <c r="C43" s="73"/>
      <c r="D43" s="74"/>
      <c r="E43" s="74"/>
      <c r="F43" s="75"/>
      <c r="G43" s="76"/>
      <c r="H43" s="77"/>
      <c r="I43" s="77"/>
      <c r="J43" s="78"/>
      <c r="K43" s="79"/>
      <c r="L43" s="78"/>
      <c r="M43" s="78"/>
      <c r="N43" s="78"/>
      <c r="O43" s="77"/>
      <c r="P43" s="78"/>
      <c r="Q43" s="78"/>
      <c r="R43" s="80"/>
      <c r="S43" s="78"/>
      <c r="T43" s="78"/>
      <c r="U43" s="81"/>
      <c r="V43" s="82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4" t="s">
        <v>136</v>
      </c>
      <c r="B44" s="83">
        <f t="shared" ref="B44:B60" si="4">B43+1</f>
        <v>941</v>
      </c>
      <c r="C44" s="26">
        <v>150</v>
      </c>
      <c r="D44" s="59"/>
      <c r="E44" s="59"/>
      <c r="F44" s="27"/>
      <c r="G44" s="28"/>
      <c r="H44" s="32"/>
      <c r="I44" s="32"/>
      <c r="J44" s="33"/>
      <c r="K44" s="34"/>
      <c r="L44" s="33"/>
      <c r="M44" s="33"/>
      <c r="N44" s="33"/>
      <c r="O44" s="32"/>
      <c r="P44" s="33"/>
      <c r="Q44" s="35"/>
      <c r="R44" s="31"/>
      <c r="S44" s="33"/>
      <c r="T44" s="33"/>
      <c r="U44" s="84"/>
      <c r="V44" s="8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4" t="s">
        <v>91</v>
      </c>
      <c r="B45" s="83">
        <f t="shared" si="4"/>
        <v>942</v>
      </c>
      <c r="C45" s="26"/>
      <c r="D45" s="59"/>
      <c r="E45" s="59">
        <v>50</v>
      </c>
      <c r="F45" s="27"/>
      <c r="G45" s="28"/>
      <c r="H45" s="32"/>
      <c r="I45" s="32"/>
      <c r="J45" s="33"/>
      <c r="K45" s="34"/>
      <c r="L45" s="33"/>
      <c r="M45" s="33"/>
      <c r="N45" s="33"/>
      <c r="O45" s="32"/>
      <c r="P45" s="33"/>
      <c r="Q45" s="35"/>
      <c r="R45" s="31"/>
      <c r="S45" s="33"/>
      <c r="T45" s="33"/>
      <c r="U45" s="86"/>
      <c r="V45" s="87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4" t="s">
        <v>137</v>
      </c>
      <c r="B46" s="83">
        <f t="shared" si="4"/>
        <v>943</v>
      </c>
      <c r="C46" s="26">
        <v>480</v>
      </c>
      <c r="D46" s="88"/>
      <c r="E46" s="88"/>
      <c r="F46" s="29"/>
      <c r="G46" s="89"/>
      <c r="H46" s="90"/>
      <c r="I46" s="90"/>
      <c r="J46" s="35"/>
      <c r="K46" s="91"/>
      <c r="L46" s="35"/>
      <c r="M46" s="35"/>
      <c r="N46" s="35"/>
      <c r="O46" s="90"/>
      <c r="P46" s="92"/>
      <c r="Q46" s="35"/>
      <c r="R46" s="91"/>
      <c r="S46" s="35"/>
      <c r="T46" s="35"/>
      <c r="U46" s="86"/>
      <c r="V46" s="87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154" t="s">
        <v>138</v>
      </c>
      <c r="B47" s="83">
        <f t="shared" si="4"/>
        <v>944</v>
      </c>
      <c r="C47" s="26">
        <v>400</v>
      </c>
      <c r="D47" s="88"/>
      <c r="E47" s="88"/>
      <c r="F47" s="29"/>
      <c r="G47" s="89"/>
      <c r="H47" s="90"/>
      <c r="I47" s="90"/>
      <c r="J47" s="35"/>
      <c r="K47" s="91"/>
      <c r="L47" s="35"/>
      <c r="M47" s="35"/>
      <c r="N47" s="35"/>
      <c r="O47" s="90"/>
      <c r="P47" s="92"/>
      <c r="Q47" s="35"/>
      <c r="R47" s="91"/>
      <c r="S47" s="35"/>
      <c r="T47" s="35"/>
      <c r="U47" s="86"/>
      <c r="V47" s="87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154" t="s">
        <v>139</v>
      </c>
      <c r="B48" s="83">
        <f t="shared" si="4"/>
        <v>945</v>
      </c>
      <c r="C48" s="26"/>
      <c r="D48" s="88"/>
      <c r="E48" s="88"/>
      <c r="F48" s="29"/>
      <c r="G48" s="89"/>
      <c r="H48" s="90"/>
      <c r="I48" s="90"/>
      <c r="J48" s="35"/>
      <c r="K48" s="91">
        <v>3000</v>
      </c>
      <c r="L48" s="35"/>
      <c r="M48" s="35"/>
      <c r="N48" s="35"/>
      <c r="O48" s="90"/>
      <c r="P48" s="92"/>
      <c r="Q48" s="35"/>
      <c r="R48" s="91"/>
      <c r="S48" s="35"/>
      <c r="T48" s="35"/>
      <c r="U48" s="86"/>
      <c r="V48" s="87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4" t="s">
        <v>140</v>
      </c>
      <c r="B49" s="83">
        <f t="shared" si="4"/>
        <v>946</v>
      </c>
      <c r="C49" s="26"/>
      <c r="D49" s="88"/>
      <c r="E49" s="88"/>
      <c r="F49" s="29"/>
      <c r="G49" s="89"/>
      <c r="H49" s="90"/>
      <c r="I49" s="90"/>
      <c r="J49" s="35"/>
      <c r="K49" s="91">
        <v>1855</v>
      </c>
      <c r="L49" s="35"/>
      <c r="M49" s="35"/>
      <c r="N49" s="35"/>
      <c r="O49" s="90"/>
      <c r="P49" s="92"/>
      <c r="Q49" s="35"/>
      <c r="R49" s="91"/>
      <c r="S49" s="35"/>
      <c r="T49" s="35"/>
      <c r="U49" s="86"/>
      <c r="V49" s="87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4" t="s">
        <v>141</v>
      </c>
      <c r="B50" s="83">
        <f t="shared" si="4"/>
        <v>947</v>
      </c>
      <c r="C50" s="26"/>
      <c r="D50" s="88"/>
      <c r="E50" s="88"/>
      <c r="F50" s="29"/>
      <c r="G50" s="89"/>
      <c r="H50" s="90"/>
      <c r="I50" s="90"/>
      <c r="J50" s="35"/>
      <c r="K50" s="91">
        <v>630</v>
      </c>
      <c r="L50" s="35"/>
      <c r="M50" s="35"/>
      <c r="N50" s="35"/>
      <c r="O50" s="90"/>
      <c r="P50" s="92"/>
      <c r="Q50" s="35"/>
      <c r="R50" s="91"/>
      <c r="S50" s="35"/>
      <c r="T50" s="35"/>
      <c r="U50" s="86"/>
      <c r="V50" s="87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4" t="s">
        <v>142</v>
      </c>
      <c r="B51" s="83">
        <f t="shared" si="4"/>
        <v>948</v>
      </c>
      <c r="C51" s="26"/>
      <c r="D51" s="88"/>
      <c r="E51" s="88"/>
      <c r="F51" s="29"/>
      <c r="G51" s="89"/>
      <c r="H51" s="90"/>
      <c r="I51" s="90"/>
      <c r="J51" s="35"/>
      <c r="K51" s="91">
        <v>900</v>
      </c>
      <c r="L51" s="35"/>
      <c r="M51" s="35"/>
      <c r="N51" s="35"/>
      <c r="O51" s="90"/>
      <c r="P51" s="92"/>
      <c r="Q51" s="35"/>
      <c r="R51" s="91"/>
      <c r="S51" s="35"/>
      <c r="T51" s="35"/>
      <c r="U51" s="86"/>
      <c r="V51" s="87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154" t="s">
        <v>143</v>
      </c>
      <c r="B52" s="83">
        <f t="shared" si="4"/>
        <v>949</v>
      </c>
      <c r="C52" s="26"/>
      <c r="D52" s="88"/>
      <c r="E52" s="88"/>
      <c r="F52" s="29"/>
      <c r="G52" s="89"/>
      <c r="H52" s="90"/>
      <c r="I52" s="90"/>
      <c r="J52" s="35"/>
      <c r="K52" s="91">
        <v>1680</v>
      </c>
      <c r="L52" s="35"/>
      <c r="M52" s="35"/>
      <c r="N52" s="35"/>
      <c r="O52" s="90"/>
      <c r="P52" s="92"/>
      <c r="Q52" s="35"/>
      <c r="R52" s="91"/>
      <c r="S52" s="35"/>
      <c r="T52" s="35"/>
      <c r="U52" s="86"/>
      <c r="V52" s="87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154" t="s">
        <v>144</v>
      </c>
      <c r="B53" s="83">
        <f t="shared" si="4"/>
        <v>950</v>
      </c>
      <c r="C53" s="26"/>
      <c r="D53" s="88"/>
      <c r="E53" s="88"/>
      <c r="F53" s="29"/>
      <c r="G53" s="89"/>
      <c r="H53" s="90"/>
      <c r="I53" s="90"/>
      <c r="J53" s="35"/>
      <c r="K53" s="91">
        <v>2400</v>
      </c>
      <c r="L53" s="35"/>
      <c r="M53" s="35"/>
      <c r="N53" s="35"/>
      <c r="O53" s="90"/>
      <c r="P53" s="92"/>
      <c r="Q53" s="35"/>
      <c r="R53" s="91"/>
      <c r="S53" s="35"/>
      <c r="T53" s="35"/>
      <c r="U53" s="86"/>
      <c r="V53" s="87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4"/>
      <c r="B54" s="83">
        <f t="shared" si="4"/>
        <v>951</v>
      </c>
      <c r="C54" s="26"/>
      <c r="D54" s="88"/>
      <c r="E54" s="88"/>
      <c r="F54" s="29"/>
      <c r="G54" s="89"/>
      <c r="H54" s="90"/>
      <c r="I54" s="90"/>
      <c r="J54" s="35"/>
      <c r="K54" s="91"/>
      <c r="L54" s="35"/>
      <c r="M54" s="35"/>
      <c r="N54" s="35"/>
      <c r="O54" s="90"/>
      <c r="P54" s="92"/>
      <c r="Q54" s="35"/>
      <c r="R54" s="91"/>
      <c r="S54" s="35"/>
      <c r="T54" s="35"/>
      <c r="U54" s="86"/>
      <c r="V54" s="87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4"/>
      <c r="B55" s="83">
        <f t="shared" si="4"/>
        <v>952</v>
      </c>
      <c r="C55" s="26"/>
      <c r="D55" s="88"/>
      <c r="E55" s="88"/>
      <c r="F55" s="29"/>
      <c r="G55" s="89"/>
      <c r="H55" s="90"/>
      <c r="I55" s="90"/>
      <c r="J55" s="35"/>
      <c r="K55" s="91"/>
      <c r="L55" s="35"/>
      <c r="M55" s="35"/>
      <c r="N55" s="35"/>
      <c r="O55" s="90"/>
      <c r="P55" s="92"/>
      <c r="Q55" s="35"/>
      <c r="R55" s="91"/>
      <c r="S55" s="35"/>
      <c r="T55" s="35"/>
      <c r="U55" s="86"/>
      <c r="V55" s="87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4"/>
      <c r="B56" s="83">
        <f t="shared" si="4"/>
        <v>953</v>
      </c>
      <c r="C56" s="26"/>
      <c r="D56" s="88"/>
      <c r="E56" s="88"/>
      <c r="F56" s="29"/>
      <c r="G56" s="89"/>
      <c r="H56" s="90"/>
      <c r="I56" s="90"/>
      <c r="J56" s="35"/>
      <c r="K56" s="91"/>
      <c r="L56" s="35"/>
      <c r="M56" s="35"/>
      <c r="N56" s="35"/>
      <c r="O56" s="90"/>
      <c r="P56" s="92"/>
      <c r="Q56" s="35"/>
      <c r="R56" s="91"/>
      <c r="S56" s="35"/>
      <c r="T56" s="35"/>
      <c r="U56" s="86"/>
      <c r="V56" s="87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4"/>
      <c r="B57" s="83">
        <f t="shared" si="4"/>
        <v>954</v>
      </c>
      <c r="C57" s="26"/>
      <c r="D57" s="88"/>
      <c r="E57" s="88"/>
      <c r="F57" s="29"/>
      <c r="G57" s="89"/>
      <c r="H57" s="90"/>
      <c r="I57" s="90"/>
      <c r="J57" s="35"/>
      <c r="K57" s="91"/>
      <c r="L57" s="35"/>
      <c r="M57" s="35"/>
      <c r="N57" s="35"/>
      <c r="O57" s="90"/>
      <c r="P57" s="92"/>
      <c r="Q57" s="35"/>
      <c r="R57" s="91"/>
      <c r="S57" s="35"/>
      <c r="T57" s="35"/>
      <c r="U57" s="86"/>
      <c r="V57" s="87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4"/>
      <c r="B58" s="83">
        <f t="shared" si="4"/>
        <v>955</v>
      </c>
      <c r="C58" s="26"/>
      <c r="D58" s="88"/>
      <c r="E58" s="88"/>
      <c r="F58" s="29"/>
      <c r="G58" s="89"/>
      <c r="H58" s="90"/>
      <c r="I58" s="90"/>
      <c r="J58" s="35"/>
      <c r="K58" s="91"/>
      <c r="L58" s="35"/>
      <c r="M58" s="35"/>
      <c r="N58" s="35"/>
      <c r="O58" s="90"/>
      <c r="P58" s="92"/>
      <c r="Q58" s="35"/>
      <c r="R58" s="91"/>
      <c r="S58" s="35"/>
      <c r="T58" s="35"/>
      <c r="U58" s="86"/>
      <c r="V58" s="87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4" t="s">
        <v>38</v>
      </c>
      <c r="B59" s="83">
        <f t="shared" si="4"/>
        <v>956</v>
      </c>
      <c r="C59" s="26"/>
      <c r="D59" s="88"/>
      <c r="E59" s="88"/>
      <c r="F59" s="29"/>
      <c r="G59" s="89"/>
      <c r="H59" s="90"/>
      <c r="I59" s="90"/>
      <c r="J59" s="35"/>
      <c r="K59" s="91"/>
      <c r="L59" s="35"/>
      <c r="M59" s="35"/>
      <c r="N59" s="35"/>
      <c r="O59" s="90"/>
      <c r="P59" s="92"/>
      <c r="Q59" s="35"/>
      <c r="R59" s="91"/>
      <c r="S59" s="35"/>
      <c r="T59" s="35"/>
      <c r="U59" s="86"/>
      <c r="V59" s="87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24" t="s">
        <v>39</v>
      </c>
      <c r="B60" s="83">
        <f t="shared" si="4"/>
        <v>957</v>
      </c>
      <c r="C60" s="26"/>
      <c r="D60" s="88"/>
      <c r="E60" s="88"/>
      <c r="F60" s="29"/>
      <c r="G60" s="89"/>
      <c r="H60" s="90"/>
      <c r="I60" s="90"/>
      <c r="J60" s="35"/>
      <c r="K60" s="91"/>
      <c r="L60" s="35"/>
      <c r="M60" s="35"/>
      <c r="N60" s="35"/>
      <c r="O60" s="90"/>
      <c r="P60" s="35"/>
      <c r="Q60" s="35"/>
      <c r="R60" s="93"/>
      <c r="S60" s="35"/>
      <c r="T60" s="35"/>
      <c r="U60" s="86"/>
      <c r="V60" s="87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25" t="s">
        <v>40</v>
      </c>
      <c r="B61" s="225"/>
      <c r="C61" s="94">
        <f t="shared" ref="C61:V61" si="5">SUM(C43:C60)</f>
        <v>1030</v>
      </c>
      <c r="D61" s="94">
        <f t="shared" si="5"/>
        <v>0</v>
      </c>
      <c r="E61" s="94">
        <f t="shared" si="5"/>
        <v>50</v>
      </c>
      <c r="F61" s="94">
        <f t="shared" si="5"/>
        <v>0</v>
      </c>
      <c r="G61" s="94">
        <f t="shared" si="5"/>
        <v>0</v>
      </c>
      <c r="H61" s="95">
        <f t="shared" si="5"/>
        <v>0</v>
      </c>
      <c r="I61" s="95">
        <f t="shared" si="5"/>
        <v>0</v>
      </c>
      <c r="J61" s="95">
        <f t="shared" si="5"/>
        <v>0</v>
      </c>
      <c r="K61" s="95">
        <f t="shared" si="5"/>
        <v>10465</v>
      </c>
      <c r="L61" s="95">
        <f t="shared" si="5"/>
        <v>0</v>
      </c>
      <c r="M61" s="95">
        <f t="shared" si="5"/>
        <v>0</v>
      </c>
      <c r="N61" s="95">
        <f t="shared" si="5"/>
        <v>0</v>
      </c>
      <c r="O61" s="96">
        <f t="shared" si="5"/>
        <v>0</v>
      </c>
      <c r="P61" s="95">
        <f t="shared" si="5"/>
        <v>0</v>
      </c>
      <c r="Q61" s="95">
        <f t="shared" si="5"/>
        <v>0</v>
      </c>
      <c r="R61" s="95">
        <f t="shared" si="5"/>
        <v>0</v>
      </c>
      <c r="S61" s="95">
        <f t="shared" si="5"/>
        <v>0</v>
      </c>
      <c r="T61" s="95">
        <f t="shared" si="5"/>
        <v>0</v>
      </c>
      <c r="U61" s="97">
        <f t="shared" si="5"/>
        <v>0</v>
      </c>
      <c r="V61" s="98">
        <f t="shared" si="5"/>
        <v>0</v>
      </c>
    </row>
    <row r="62" spans="1:31" ht="15.75" thickBot="1" x14ac:dyDescent="0.3">
      <c r="A62" s="226" t="s">
        <v>41</v>
      </c>
      <c r="B62" s="226"/>
      <c r="C62" s="99">
        <f t="shared" ref="C62:V62" si="6">C21+C42-C61</f>
        <v>3324</v>
      </c>
      <c r="D62" s="99">
        <f t="shared" si="6"/>
        <v>1942</v>
      </c>
      <c r="E62" s="128">
        <f t="shared" si="6"/>
        <v>5240</v>
      </c>
      <c r="F62" s="99">
        <f t="shared" si="6"/>
        <v>1070</v>
      </c>
      <c r="G62" s="129" t="e">
        <f t="shared" si="6"/>
        <v>#REF!</v>
      </c>
      <c r="H62" s="22">
        <f t="shared" si="6"/>
        <v>-7.3879999999995789</v>
      </c>
      <c r="I62" s="42">
        <f t="shared" si="6"/>
        <v>0</v>
      </c>
      <c r="J62" s="22">
        <f t="shared" si="6"/>
        <v>0</v>
      </c>
      <c r="K62" s="43">
        <f t="shared" si="6"/>
        <v>17293.700000000015</v>
      </c>
      <c r="L62" s="22">
        <f t="shared" si="6"/>
        <v>55985.219999999812</v>
      </c>
      <c r="M62" s="22">
        <f t="shared" si="6"/>
        <v>2134.3300000000163</v>
      </c>
      <c r="N62" s="22">
        <f t="shared" si="6"/>
        <v>40812</v>
      </c>
      <c r="O62" s="42">
        <f t="shared" si="6"/>
        <v>20572.950000000012</v>
      </c>
      <c r="P62" s="22">
        <f t="shared" si="6"/>
        <v>265341.15000000002</v>
      </c>
      <c r="Q62" s="130">
        <f t="shared" si="6"/>
        <v>0.59999999997671694</v>
      </c>
      <c r="R62" s="130">
        <f t="shared" si="6"/>
        <v>0</v>
      </c>
      <c r="S62" s="22">
        <f t="shared" si="6"/>
        <v>19409.368999999999</v>
      </c>
      <c r="T62" s="22">
        <f t="shared" si="6"/>
        <v>500.72999999999593</v>
      </c>
      <c r="U62" s="131" t="e">
        <f t="shared" si="6"/>
        <v>#REF!</v>
      </c>
      <c r="V62" s="131" t="e">
        <f t="shared" si="6"/>
        <v>#REF!</v>
      </c>
    </row>
    <row r="63" spans="1:31" ht="17.25" customHeight="1" x14ac:dyDescent="0.25"/>
    <row r="65" spans="1:20" ht="27" customHeight="1" x14ac:dyDescent="0.5">
      <c r="A65" s="105"/>
      <c r="Q65" s="294"/>
      <c r="R65" s="294"/>
      <c r="S65" s="294"/>
      <c r="T65" s="294"/>
    </row>
    <row r="66" spans="1:20" ht="21" customHeight="1" x14ac:dyDescent="0.5">
      <c r="A66" s="105" t="s">
        <v>42</v>
      </c>
      <c r="Q66" s="294"/>
      <c r="R66" s="294"/>
      <c r="S66" s="294"/>
      <c r="T66" s="294"/>
    </row>
    <row r="68" spans="1:20" x14ac:dyDescent="0.25">
      <c r="B68" s="106"/>
    </row>
    <row r="238" spans="4:4" x14ac:dyDescent="0.25">
      <c r="D238" s="101" t="s">
        <v>43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"/>
  <sheetViews>
    <sheetView rightToLeft="1" workbookViewId="0">
      <selection activeCell="J29" sqref="J29"/>
    </sheetView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2EAE8-01D9-4591-8AE4-7C5733A974CA}">
  <dimension ref="A1"/>
  <sheetViews>
    <sheetView rightToLeft="1" workbookViewId="0">
      <selection activeCell="L32" sqref="L32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2023-09-12T05:57:33Z</dcterms:modified>
</cp:coreProperties>
</file>