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00045E34-B35E-4147-AD2F-CA562B674D5C}" xr6:coauthVersionLast="47" xr6:coauthVersionMax="47" xr10:uidLastSave="{00000000-0000-0000-0000-000000000000}"/>
  <bookViews>
    <workbookView xWindow="-120" yWindow="-120" windowWidth="29040" windowHeight="15840" tabRatio="867" activeTab="21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23" l="1"/>
  <c r="W68" i="23"/>
  <c r="V68" i="23"/>
  <c r="U68" i="23"/>
  <c r="T68" i="23"/>
  <c r="S68" i="23"/>
  <c r="R68" i="23"/>
  <c r="Q68" i="23"/>
  <c r="P68" i="23"/>
  <c r="O68" i="23"/>
  <c r="N68" i="23"/>
  <c r="M68" i="23"/>
  <c r="L68" i="23"/>
  <c r="K68" i="23"/>
  <c r="J68" i="23"/>
  <c r="I68" i="23"/>
  <c r="H68" i="23"/>
  <c r="G68" i="23"/>
  <c r="F68" i="23"/>
  <c r="E68" i="23"/>
  <c r="D68" i="23"/>
  <c r="C68" i="23"/>
  <c r="B53" i="23"/>
  <c r="B54" i="23" s="1"/>
  <c r="B55" i="23" s="1"/>
  <c r="B56" i="23" s="1"/>
  <c r="B57" i="23" s="1"/>
  <c r="B58" i="23" s="1"/>
  <c r="B59" i="23" s="1"/>
  <c r="B60" i="23" s="1"/>
  <c r="B61" i="23" s="1"/>
  <c r="B62" i="23" s="1"/>
  <c r="B63" i="23" s="1"/>
  <c r="B64" i="23" s="1"/>
  <c r="B65" i="23" s="1"/>
  <c r="B66" i="23" s="1"/>
  <c r="B67" i="23" s="1"/>
  <c r="B52" i="23"/>
  <c r="W50" i="23"/>
  <c r="V50" i="23"/>
  <c r="U50" i="23"/>
  <c r="T50" i="23"/>
  <c r="S50" i="23"/>
  <c r="R50" i="23"/>
  <c r="Q50" i="23"/>
  <c r="P50" i="23"/>
  <c r="O50" i="23"/>
  <c r="N50" i="23"/>
  <c r="M50" i="23"/>
  <c r="L50" i="23"/>
  <c r="K50" i="23"/>
  <c r="J50" i="23"/>
  <c r="I50" i="23"/>
  <c r="H50" i="23"/>
  <c r="G50" i="23"/>
  <c r="F50" i="23"/>
  <c r="E50" i="23"/>
  <c r="D50" i="23"/>
  <c r="C50" i="23"/>
  <c r="B31" i="23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47" i="23" s="1"/>
  <c r="B48" i="23" s="1"/>
  <c r="B49" i="23" s="1"/>
  <c r="T29" i="23"/>
  <c r="T69" i="23" s="1"/>
  <c r="N29" i="23"/>
  <c r="N69" i="23" s="1"/>
  <c r="M29" i="23"/>
  <c r="M69" i="23" s="1"/>
  <c r="L29" i="23"/>
  <c r="L69" i="23" s="1"/>
  <c r="J29" i="23"/>
  <c r="J69" i="23" s="1"/>
  <c r="H29" i="23"/>
  <c r="D29" i="23"/>
  <c r="D69" i="23" s="1"/>
  <c r="B6" i="23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B26" i="23" s="1"/>
  <c r="B27" i="23" s="1"/>
  <c r="B28" i="23" s="1"/>
  <c r="B5" i="23"/>
  <c r="W4" i="23"/>
  <c r="W29" i="23" s="1"/>
  <c r="W69" i="23" s="1"/>
  <c r="V4" i="23"/>
  <c r="V29" i="23" s="1"/>
  <c r="V69" i="23" s="1"/>
  <c r="U4" i="23"/>
  <c r="U29" i="23" s="1"/>
  <c r="U69" i="23" s="1"/>
  <c r="T4" i="23"/>
  <c r="S4" i="23"/>
  <c r="S29" i="23" s="1"/>
  <c r="S69" i="23" s="1"/>
  <c r="R4" i="23"/>
  <c r="R29" i="23" s="1"/>
  <c r="R69" i="23" s="1"/>
  <c r="Q4" i="23"/>
  <c r="Q29" i="23" s="1"/>
  <c r="Q69" i="23" s="1"/>
  <c r="P4" i="23"/>
  <c r="P29" i="23" s="1"/>
  <c r="P69" i="23" s="1"/>
  <c r="O4" i="23"/>
  <c r="O29" i="23" s="1"/>
  <c r="O69" i="23" s="1"/>
  <c r="N4" i="23"/>
  <c r="M4" i="23"/>
  <c r="L4" i="23"/>
  <c r="K4" i="23"/>
  <c r="K29" i="23" s="1"/>
  <c r="K69" i="23" s="1"/>
  <c r="J4" i="23"/>
  <c r="I4" i="23"/>
  <c r="I29" i="23" s="1"/>
  <c r="I69" i="23" s="1"/>
  <c r="H4" i="23"/>
  <c r="G4" i="23"/>
  <c r="G29" i="23" s="1"/>
  <c r="G69" i="23" s="1"/>
  <c r="F4" i="23"/>
  <c r="F29" i="23" s="1"/>
  <c r="F69" i="23" s="1"/>
  <c r="E4" i="23"/>
  <c r="E29" i="23" s="1"/>
  <c r="E69" i="23" s="1"/>
  <c r="D4" i="23"/>
  <c r="C4" i="23"/>
  <c r="C29" i="23" s="1"/>
  <c r="C69" i="23" s="1"/>
  <c r="A3" i="23"/>
  <c r="A2" i="23"/>
  <c r="J63" i="22"/>
  <c r="I63" i="22"/>
  <c r="H63" i="22"/>
  <c r="W62" i="22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50" i="22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B49" i="22"/>
  <c r="W47" i="22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8" i="22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W26" i="22"/>
  <c r="W63" i="22" s="1"/>
  <c r="K26" i="22"/>
  <c r="K63" i="22" s="1"/>
  <c r="J26" i="22"/>
  <c r="I26" i="22"/>
  <c r="H26" i="22"/>
  <c r="G26" i="22"/>
  <c r="G63" i="22" s="1"/>
  <c r="B5" i="22"/>
  <c r="B6" i="22" s="1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W4" i="22"/>
  <c r="V4" i="22"/>
  <c r="V26" i="22" s="1"/>
  <c r="V63" i="22" s="1"/>
  <c r="U4" i="22"/>
  <c r="U26" i="22" s="1"/>
  <c r="U63" i="22" s="1"/>
  <c r="T4" i="22"/>
  <c r="T26" i="22" s="1"/>
  <c r="T63" i="22" s="1"/>
  <c r="S4" i="22"/>
  <c r="S26" i="22" s="1"/>
  <c r="S63" i="22" s="1"/>
  <c r="R4" i="22"/>
  <c r="R26" i="22" s="1"/>
  <c r="R63" i="22" s="1"/>
  <c r="Q4" i="22"/>
  <c r="Q26" i="22" s="1"/>
  <c r="Q63" i="22" s="1"/>
  <c r="P4" i="22"/>
  <c r="P26" i="22" s="1"/>
  <c r="P63" i="22" s="1"/>
  <c r="O4" i="22"/>
  <c r="O26" i="22" s="1"/>
  <c r="O63" i="22" s="1"/>
  <c r="N4" i="22"/>
  <c r="N26" i="22" s="1"/>
  <c r="N63" i="22" s="1"/>
  <c r="M4" i="22"/>
  <c r="M26" i="22" s="1"/>
  <c r="M63" i="22" s="1"/>
  <c r="L4" i="22"/>
  <c r="L26" i="22" s="1"/>
  <c r="L63" i="22" s="1"/>
  <c r="K4" i="22"/>
  <c r="J4" i="22"/>
  <c r="I4" i="22"/>
  <c r="H4" i="22"/>
  <c r="G4" i="22"/>
  <c r="F4" i="22"/>
  <c r="F26" i="22" s="1"/>
  <c r="F63" i="22" s="1"/>
  <c r="E4" i="22"/>
  <c r="E26" i="22" s="1"/>
  <c r="E63" i="22" s="1"/>
  <c r="D4" i="22"/>
  <c r="D26" i="22" s="1"/>
  <c r="D63" i="22" s="1"/>
  <c r="C4" i="22"/>
  <c r="C26" i="22" s="1"/>
  <c r="C63" i="22" s="1"/>
  <c r="A3" i="22"/>
  <c r="A2" i="22"/>
  <c r="W56" i="21"/>
  <c r="V56" i="21"/>
  <c r="U56" i="21"/>
  <c r="T56" i="21"/>
  <c r="S56" i="21"/>
  <c r="R56" i="21"/>
  <c r="Q56" i="21"/>
  <c r="P56" i="21"/>
  <c r="O56" i="21"/>
  <c r="N56" i="21"/>
  <c r="M56" i="21"/>
  <c r="L56" i="21"/>
  <c r="K56" i="21"/>
  <c r="J56" i="21"/>
  <c r="I56" i="21"/>
  <c r="H56" i="21"/>
  <c r="G56" i="21"/>
  <c r="F56" i="21"/>
  <c r="E56" i="21"/>
  <c r="D56" i="21"/>
  <c r="C56" i="21"/>
  <c r="B45" i="2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W43" i="21"/>
  <c r="V43" i="21"/>
  <c r="U43" i="21"/>
  <c r="T43" i="21"/>
  <c r="S43" i="21"/>
  <c r="R43" i="21"/>
  <c r="Q43" i="21"/>
  <c r="P43" i="21"/>
  <c r="O43" i="21"/>
  <c r="N43" i="21"/>
  <c r="M43" i="21"/>
  <c r="L43" i="21"/>
  <c r="K43" i="21"/>
  <c r="J43" i="21"/>
  <c r="I43" i="21"/>
  <c r="H43" i="21"/>
  <c r="G43" i="21"/>
  <c r="F43" i="21"/>
  <c r="E43" i="21"/>
  <c r="D43" i="21"/>
  <c r="C43" i="21"/>
  <c r="B27" i="2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26" i="21"/>
  <c r="V24" i="21"/>
  <c r="V57" i="21" s="1"/>
  <c r="T24" i="21"/>
  <c r="T57" i="21" s="1"/>
  <c r="S24" i="21"/>
  <c r="S57" i="21" s="1"/>
  <c r="M24" i="21"/>
  <c r="M57" i="21" s="1"/>
  <c r="F24" i="21"/>
  <c r="F57" i="21" s="1"/>
  <c r="D24" i="21"/>
  <c r="D57" i="21" s="1"/>
  <c r="C24" i="21"/>
  <c r="C57" i="21" s="1"/>
  <c r="B6" i="21"/>
  <c r="B7" i="21" s="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5" i="21"/>
  <c r="W4" i="21"/>
  <c r="W24" i="21" s="1"/>
  <c r="W57" i="21" s="1"/>
  <c r="V4" i="21"/>
  <c r="U4" i="21"/>
  <c r="U24" i="21" s="1"/>
  <c r="U57" i="21" s="1"/>
  <c r="T4" i="21"/>
  <c r="S4" i="21"/>
  <c r="R4" i="21"/>
  <c r="R24" i="21" s="1"/>
  <c r="R57" i="21" s="1"/>
  <c r="Q4" i="21"/>
  <c r="Q24" i="21" s="1"/>
  <c r="Q57" i="21" s="1"/>
  <c r="P4" i="21"/>
  <c r="P24" i="21" s="1"/>
  <c r="P57" i="21" s="1"/>
  <c r="O4" i="21"/>
  <c r="O24" i="21" s="1"/>
  <c r="O57" i="21" s="1"/>
  <c r="N4" i="21"/>
  <c r="N24" i="21" s="1"/>
  <c r="N57" i="21" s="1"/>
  <c r="M4" i="21"/>
  <c r="L4" i="21"/>
  <c r="L24" i="21" s="1"/>
  <c r="L57" i="21" s="1"/>
  <c r="K4" i="21"/>
  <c r="K24" i="21" s="1"/>
  <c r="K57" i="21" s="1"/>
  <c r="J4" i="21"/>
  <c r="J24" i="21" s="1"/>
  <c r="J57" i="21" s="1"/>
  <c r="I4" i="21"/>
  <c r="I24" i="21" s="1"/>
  <c r="I57" i="21" s="1"/>
  <c r="H4" i="21"/>
  <c r="H24" i="21" s="1"/>
  <c r="H57" i="21" s="1"/>
  <c r="G4" i="21"/>
  <c r="G24" i="21" s="1"/>
  <c r="G57" i="21" s="1"/>
  <c r="F4" i="21"/>
  <c r="E4" i="21"/>
  <c r="E24" i="21" s="1"/>
  <c r="E57" i="21" s="1"/>
  <c r="D4" i="21"/>
  <c r="C4" i="21"/>
  <c r="A3" i="21"/>
  <c r="A2" i="21"/>
  <c r="W60" i="19"/>
  <c r="V60" i="19"/>
  <c r="U60" i="19"/>
  <c r="T60" i="19"/>
  <c r="S60" i="19"/>
  <c r="R60" i="19"/>
  <c r="Q60" i="19"/>
  <c r="P60" i="19"/>
  <c r="O60" i="19"/>
  <c r="N60" i="19"/>
  <c r="M60" i="19"/>
  <c r="L60" i="19"/>
  <c r="K60" i="19"/>
  <c r="J60" i="19"/>
  <c r="I60" i="19"/>
  <c r="H60" i="19"/>
  <c r="G60" i="19"/>
  <c r="F60" i="19"/>
  <c r="E60" i="19"/>
  <c r="D60" i="19"/>
  <c r="C60" i="19"/>
  <c r="B48" i="19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47" i="19"/>
  <c r="B46" i="19"/>
  <c r="W44" i="19"/>
  <c r="V44" i="19"/>
  <c r="U44" i="19"/>
  <c r="T44" i="19"/>
  <c r="S44" i="19"/>
  <c r="R44" i="19"/>
  <c r="Q44" i="19"/>
  <c r="P44" i="19"/>
  <c r="O44" i="19"/>
  <c r="N44" i="19"/>
  <c r="M44" i="19"/>
  <c r="L44" i="19"/>
  <c r="K44" i="19"/>
  <c r="J44" i="19"/>
  <c r="I44" i="19"/>
  <c r="H44" i="19"/>
  <c r="G44" i="19"/>
  <c r="F44" i="19"/>
  <c r="E44" i="19"/>
  <c r="D44" i="19"/>
  <c r="C44" i="19"/>
  <c r="B25" i="19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T23" i="19"/>
  <c r="T61" i="19" s="1"/>
  <c r="S23" i="19"/>
  <c r="S61" i="19" s="1"/>
  <c r="K23" i="19"/>
  <c r="K61" i="19" s="1"/>
  <c r="H23" i="19"/>
  <c r="H61" i="19" s="1"/>
  <c r="D23" i="19"/>
  <c r="D61" i="19" s="1"/>
  <c r="C23" i="19"/>
  <c r="C61" i="19" s="1"/>
  <c r="B6" i="19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5" i="19"/>
  <c r="W4" i="19"/>
  <c r="W23" i="19" s="1"/>
  <c r="W61" i="19" s="1"/>
  <c r="V4" i="19"/>
  <c r="V23" i="19" s="1"/>
  <c r="V61" i="19" s="1"/>
  <c r="U4" i="19"/>
  <c r="U23" i="19" s="1"/>
  <c r="U61" i="19" s="1"/>
  <c r="T4" i="19"/>
  <c r="S4" i="19"/>
  <c r="R4" i="19"/>
  <c r="R23" i="19" s="1"/>
  <c r="R61" i="19" s="1"/>
  <c r="Q4" i="19"/>
  <c r="Q23" i="19" s="1"/>
  <c r="Q61" i="19" s="1"/>
  <c r="P4" i="19"/>
  <c r="P23" i="19" s="1"/>
  <c r="P61" i="19" s="1"/>
  <c r="O4" i="19"/>
  <c r="O23" i="19" s="1"/>
  <c r="O61" i="19" s="1"/>
  <c r="N4" i="19"/>
  <c r="N23" i="19" s="1"/>
  <c r="N61" i="19" s="1"/>
  <c r="M4" i="19"/>
  <c r="M23" i="19" s="1"/>
  <c r="M61" i="19" s="1"/>
  <c r="L4" i="19"/>
  <c r="L23" i="19" s="1"/>
  <c r="L61" i="19" s="1"/>
  <c r="K4" i="19"/>
  <c r="J4" i="19"/>
  <c r="J23" i="19" s="1"/>
  <c r="J61" i="19" s="1"/>
  <c r="I4" i="19"/>
  <c r="I23" i="19" s="1"/>
  <c r="I61" i="19" s="1"/>
  <c r="H4" i="19"/>
  <c r="G4" i="19"/>
  <c r="G23" i="19" s="1"/>
  <c r="G61" i="19" s="1"/>
  <c r="F4" i="19"/>
  <c r="F23" i="19" s="1"/>
  <c r="F61" i="19" s="1"/>
  <c r="E4" i="19"/>
  <c r="E23" i="19" s="1"/>
  <c r="E61" i="19" s="1"/>
  <c r="D4" i="19"/>
  <c r="C4" i="19"/>
  <c r="A3" i="19"/>
  <c r="A2" i="19"/>
  <c r="J69" i="17"/>
  <c r="W68" i="17"/>
  <c r="V68" i="17"/>
  <c r="U68" i="17"/>
  <c r="T68" i="17"/>
  <c r="S68" i="17"/>
  <c r="R68" i="17"/>
  <c r="Q68" i="17"/>
  <c r="P68" i="17"/>
  <c r="O68" i="17"/>
  <c r="N68" i="17"/>
  <c r="M68" i="17"/>
  <c r="L68" i="17"/>
  <c r="K68" i="17"/>
  <c r="J68" i="17"/>
  <c r="I68" i="17"/>
  <c r="H68" i="17"/>
  <c r="G68" i="17"/>
  <c r="F68" i="17"/>
  <c r="E68" i="17"/>
  <c r="D68" i="17"/>
  <c r="C68" i="17"/>
  <c r="B53" i="17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W51" i="17"/>
  <c r="V51" i="17"/>
  <c r="U51" i="17"/>
  <c r="T51" i="17"/>
  <c r="S51" i="17"/>
  <c r="R51" i="17"/>
  <c r="Q51" i="17"/>
  <c r="P51" i="17"/>
  <c r="O51" i="17"/>
  <c r="N51" i="17"/>
  <c r="M51" i="17"/>
  <c r="L51" i="17"/>
  <c r="K51" i="17"/>
  <c r="J51" i="17"/>
  <c r="I51" i="17"/>
  <c r="H51" i="17"/>
  <c r="G51" i="17"/>
  <c r="F51" i="17"/>
  <c r="E51" i="17"/>
  <c r="D51" i="17"/>
  <c r="C51" i="17"/>
  <c r="B33" i="17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32" i="17"/>
  <c r="S30" i="17"/>
  <c r="S69" i="17" s="1"/>
  <c r="P30" i="17"/>
  <c r="P69" i="17" s="1"/>
  <c r="M30" i="17"/>
  <c r="M69" i="17" s="1"/>
  <c r="L30" i="17"/>
  <c r="L69" i="17" s="1"/>
  <c r="K30" i="17"/>
  <c r="K69" i="17" s="1"/>
  <c r="J30" i="17"/>
  <c r="I30" i="17"/>
  <c r="I69" i="17" s="1"/>
  <c r="C30" i="17"/>
  <c r="C69" i="17" s="1"/>
  <c r="B6" i="17"/>
  <c r="B7" i="17" s="1"/>
  <c r="B8" i="17" s="1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B28" i="17" s="1"/>
  <c r="B29" i="17" s="1"/>
  <c r="B5" i="17"/>
  <c r="W4" i="17"/>
  <c r="W30" i="17" s="1"/>
  <c r="W69" i="17" s="1"/>
  <c r="V4" i="17"/>
  <c r="V30" i="17" s="1"/>
  <c r="V69" i="17" s="1"/>
  <c r="U4" i="17"/>
  <c r="U30" i="17" s="1"/>
  <c r="U69" i="17" s="1"/>
  <c r="T4" i="17"/>
  <c r="T30" i="17" s="1"/>
  <c r="T69" i="17" s="1"/>
  <c r="S4" i="17"/>
  <c r="R4" i="17"/>
  <c r="R30" i="17" s="1"/>
  <c r="R69" i="17" s="1"/>
  <c r="Q4" i="17"/>
  <c r="Q30" i="17" s="1"/>
  <c r="Q69" i="17" s="1"/>
  <c r="P4" i="17"/>
  <c r="O4" i="17"/>
  <c r="O30" i="17" s="1"/>
  <c r="O69" i="17" s="1"/>
  <c r="N4" i="17"/>
  <c r="N30" i="17" s="1"/>
  <c r="N69" i="17" s="1"/>
  <c r="M4" i="17"/>
  <c r="L4" i="17"/>
  <c r="K4" i="17"/>
  <c r="J4" i="17"/>
  <c r="I4" i="17"/>
  <c r="H4" i="17"/>
  <c r="H30" i="17" s="1"/>
  <c r="H69" i="17" s="1"/>
  <c r="G4" i="17"/>
  <c r="G30" i="17" s="1"/>
  <c r="G69" i="17" s="1"/>
  <c r="F4" i="17"/>
  <c r="F30" i="17" s="1"/>
  <c r="F69" i="17" s="1"/>
  <c r="E4" i="17"/>
  <c r="E30" i="17" s="1"/>
  <c r="E69" i="17" s="1"/>
  <c r="D4" i="17"/>
  <c r="D30" i="17" s="1"/>
  <c r="D69" i="17" s="1"/>
  <c r="C4" i="17"/>
  <c r="A3" i="17"/>
  <c r="A2" i="17"/>
  <c r="W68" i="16"/>
  <c r="V68" i="16"/>
  <c r="U68" i="16"/>
  <c r="T68" i="16"/>
  <c r="S68" i="16"/>
  <c r="R68" i="16"/>
  <c r="Q68" i="16"/>
  <c r="P68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C68" i="16"/>
  <c r="B52" i="16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W50" i="16"/>
  <c r="V50" i="16"/>
  <c r="U50" i="16"/>
  <c r="T50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G50" i="16"/>
  <c r="F50" i="16"/>
  <c r="E50" i="16"/>
  <c r="D50" i="16"/>
  <c r="C50" i="16"/>
  <c r="B33" i="16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32" i="16"/>
  <c r="L30" i="16"/>
  <c r="L69" i="16" s="1"/>
  <c r="K30" i="16"/>
  <c r="K69" i="16" s="1"/>
  <c r="I30" i="16"/>
  <c r="I69" i="16" s="1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W4" i="16"/>
  <c r="W30" i="16" s="1"/>
  <c r="W69" i="16" s="1"/>
  <c r="V4" i="16"/>
  <c r="V30" i="16" s="1"/>
  <c r="V69" i="16" s="1"/>
  <c r="U4" i="16"/>
  <c r="U30" i="16" s="1"/>
  <c r="U69" i="16" s="1"/>
  <c r="T4" i="16"/>
  <c r="T30" i="16" s="1"/>
  <c r="T69" i="16" s="1"/>
  <c r="S4" i="16"/>
  <c r="S30" i="16" s="1"/>
  <c r="S69" i="16" s="1"/>
  <c r="R4" i="16"/>
  <c r="R30" i="16" s="1"/>
  <c r="R69" i="16" s="1"/>
  <c r="Q4" i="16"/>
  <c r="Q30" i="16" s="1"/>
  <c r="Q69" i="16" s="1"/>
  <c r="P4" i="16"/>
  <c r="P30" i="16" s="1"/>
  <c r="P69" i="16" s="1"/>
  <c r="O4" i="16"/>
  <c r="O30" i="16" s="1"/>
  <c r="O69" i="16" s="1"/>
  <c r="N4" i="16"/>
  <c r="N30" i="16" s="1"/>
  <c r="N69" i="16" s="1"/>
  <c r="M4" i="16"/>
  <c r="M30" i="16" s="1"/>
  <c r="M69" i="16" s="1"/>
  <c r="L4" i="16"/>
  <c r="K4" i="16"/>
  <c r="J4" i="16"/>
  <c r="J30" i="16" s="1"/>
  <c r="J69" i="16" s="1"/>
  <c r="I4" i="16"/>
  <c r="H4" i="16"/>
  <c r="H30" i="16" s="1"/>
  <c r="H69" i="16" s="1"/>
  <c r="G4" i="16"/>
  <c r="G30" i="16" s="1"/>
  <c r="G69" i="16" s="1"/>
  <c r="F4" i="16"/>
  <c r="F30" i="16" s="1"/>
  <c r="F69" i="16" s="1"/>
  <c r="E4" i="16"/>
  <c r="E30" i="16" s="1"/>
  <c r="E69" i="16" s="1"/>
  <c r="D4" i="16"/>
  <c r="D30" i="16" s="1"/>
  <c r="D69" i="16" s="1"/>
  <c r="C4" i="16"/>
  <c r="C30" i="16" s="1"/>
  <c r="C69" i="16" s="1"/>
  <c r="A3" i="16"/>
  <c r="A2" i="16"/>
  <c r="W68" i="15"/>
  <c r="V68" i="15"/>
  <c r="U68" i="15"/>
  <c r="T68" i="15"/>
  <c r="S68" i="15"/>
  <c r="R68" i="15"/>
  <c r="Q68" i="15"/>
  <c r="P68" i="15"/>
  <c r="O68" i="15"/>
  <c r="N68" i="15"/>
  <c r="M68" i="15"/>
  <c r="L68" i="15"/>
  <c r="K68" i="15"/>
  <c r="J68" i="15"/>
  <c r="I68" i="15"/>
  <c r="H68" i="15"/>
  <c r="G68" i="15"/>
  <c r="F68" i="15"/>
  <c r="E68" i="15"/>
  <c r="D68" i="15"/>
  <c r="C68" i="15"/>
  <c r="B53" i="15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52" i="15"/>
  <c r="W50" i="15"/>
  <c r="V50" i="15"/>
  <c r="U50" i="15"/>
  <c r="T50" i="15"/>
  <c r="S50" i="15"/>
  <c r="R50" i="15"/>
  <c r="Q50" i="15"/>
  <c r="P50" i="15"/>
  <c r="O50" i="15"/>
  <c r="N50" i="15"/>
  <c r="M50" i="15"/>
  <c r="L50" i="15"/>
  <c r="K50" i="15"/>
  <c r="J50" i="15"/>
  <c r="I50" i="15"/>
  <c r="H50" i="15"/>
  <c r="G50" i="15"/>
  <c r="F50" i="15"/>
  <c r="E50" i="15"/>
  <c r="D50" i="15"/>
  <c r="C50" i="15"/>
  <c r="B33" i="15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B32" i="15"/>
  <c r="B6" i="15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B5" i="15"/>
  <c r="W4" i="15"/>
  <c r="W30" i="15" s="1"/>
  <c r="W69" i="15" s="1"/>
  <c r="V4" i="15"/>
  <c r="V30" i="15" s="1"/>
  <c r="V69" i="15" s="1"/>
  <c r="I4" i="15"/>
  <c r="I30" i="15" s="1"/>
  <c r="I69" i="15" s="1"/>
  <c r="G4" i="15"/>
  <c r="G30" i="15" s="1"/>
  <c r="G69" i="15" s="1"/>
  <c r="A3" i="15"/>
  <c r="A2" i="15"/>
  <c r="A1" i="15"/>
  <c r="W63" i="14"/>
  <c r="V63" i="14"/>
  <c r="U63" i="14"/>
  <c r="T63" i="14"/>
  <c r="S63" i="14"/>
  <c r="R63" i="14"/>
  <c r="Q63" i="14"/>
  <c r="P63" i="14"/>
  <c r="O63" i="14"/>
  <c r="N63" i="14"/>
  <c r="M63" i="14"/>
  <c r="L63" i="14"/>
  <c r="K63" i="14"/>
  <c r="J63" i="14"/>
  <c r="I63" i="14"/>
  <c r="H63" i="14"/>
  <c r="G63" i="14"/>
  <c r="F63" i="14"/>
  <c r="E63" i="14"/>
  <c r="D63" i="14"/>
  <c r="C63" i="14"/>
  <c r="B50" i="14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W48" i="14"/>
  <c r="V48" i="14"/>
  <c r="U48" i="14"/>
  <c r="T48" i="14"/>
  <c r="S48" i="14"/>
  <c r="R48" i="14"/>
  <c r="Q48" i="14"/>
  <c r="P48" i="14"/>
  <c r="O48" i="14"/>
  <c r="N48" i="14"/>
  <c r="M48" i="14"/>
  <c r="L48" i="14"/>
  <c r="K48" i="14"/>
  <c r="J48" i="14"/>
  <c r="I48" i="14"/>
  <c r="H48" i="14"/>
  <c r="G48" i="14"/>
  <c r="F48" i="14"/>
  <c r="E48" i="14"/>
  <c r="D48" i="14"/>
  <c r="C48" i="14"/>
  <c r="B29" i="14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5" i="14"/>
  <c r="B6" i="14" s="1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W4" i="14"/>
  <c r="W27" i="14" s="1"/>
  <c r="W64" i="14" s="1"/>
  <c r="V4" i="14"/>
  <c r="V27" i="14" s="1"/>
  <c r="V64" i="14" s="1"/>
  <c r="G4" i="14"/>
  <c r="G27" i="14" s="1"/>
  <c r="G64" i="14" s="1"/>
  <c r="A3" i="14"/>
  <c r="A2" i="14"/>
  <c r="W62" i="12"/>
  <c r="V62" i="12"/>
  <c r="U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E62" i="12"/>
  <c r="D62" i="12"/>
  <c r="C62" i="12"/>
  <c r="B49" i="12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48" i="12"/>
  <c r="W46" i="12"/>
  <c r="V46" i="12"/>
  <c r="U46" i="12"/>
  <c r="T46" i="12"/>
  <c r="S46" i="12"/>
  <c r="R46" i="12"/>
  <c r="Q46" i="12"/>
  <c r="P46" i="12"/>
  <c r="O46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26" i="12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W4" i="12"/>
  <c r="W24" i="12" s="1"/>
  <c r="W63" i="12" s="1"/>
  <c r="V4" i="12"/>
  <c r="V24" i="12" s="1"/>
  <c r="V63" i="12" s="1"/>
  <c r="G4" i="12"/>
  <c r="G24" i="12" s="1"/>
  <c r="G63" i="12" s="1"/>
  <c r="A3" i="12"/>
  <c r="A2" i="12"/>
  <c r="W61" i="11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W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4" i="1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23" i="1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W4" i="11"/>
  <c r="W21" i="11" s="1"/>
  <c r="W62" i="11" s="1"/>
  <c r="V4" i="11"/>
  <c r="V21" i="11" s="1"/>
  <c r="V62" i="11" s="1"/>
  <c r="G4" i="11"/>
  <c r="G21" i="11" s="1"/>
  <c r="G62" i="11" s="1"/>
  <c r="A3" i="11"/>
  <c r="A2" i="11"/>
  <c r="S63" i="10"/>
  <c r="R63" i="10"/>
  <c r="Q63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D63" i="10"/>
  <c r="C63" i="10"/>
  <c r="B46" i="10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S44" i="10"/>
  <c r="R44" i="10"/>
  <c r="Q44" i="10"/>
  <c r="P44" i="10"/>
  <c r="O44" i="10"/>
  <c r="N44" i="10"/>
  <c r="M44" i="10"/>
  <c r="L44" i="10"/>
  <c r="K44" i="10"/>
  <c r="J44" i="10"/>
  <c r="I44" i="10"/>
  <c r="H44" i="10"/>
  <c r="G44" i="10"/>
  <c r="F44" i="10"/>
  <c r="E44" i="10"/>
  <c r="D44" i="10"/>
  <c r="C44" i="10"/>
  <c r="B24" i="10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A3" i="10"/>
  <c r="A2" i="10"/>
  <c r="W65" i="9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B45" i="9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W43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B25" i="9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24" i="9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W4" i="9"/>
  <c r="W22" i="9" s="1"/>
  <c r="W66" i="9" s="1"/>
  <c r="V4" i="9"/>
  <c r="V22" i="9" s="1"/>
  <c r="V66" i="9" s="1"/>
  <c r="G4" i="9"/>
  <c r="G22" i="9" s="1"/>
  <c r="G66" i="9" s="1"/>
  <c r="A3" i="9"/>
  <c r="A2" i="9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S47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6" i="7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A3" i="7"/>
  <c r="A2" i="7"/>
  <c r="S69" i="5"/>
  <c r="R69" i="5"/>
  <c r="Q69" i="5"/>
  <c r="P69" i="5"/>
  <c r="O69" i="5"/>
  <c r="N69" i="5"/>
  <c r="M69" i="5"/>
  <c r="L69" i="5"/>
  <c r="K69" i="5"/>
  <c r="J69" i="5"/>
  <c r="I69" i="5"/>
  <c r="H69" i="5"/>
  <c r="G69" i="5"/>
  <c r="F69" i="5"/>
  <c r="E69" i="5"/>
  <c r="D69" i="5"/>
  <c r="C69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S49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4" i="5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33" i="5"/>
  <c r="B32" i="5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A3" i="5"/>
  <c r="A2" i="5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47" i="4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46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5" i="4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A3" i="4"/>
  <c r="A2" i="4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51" i="3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50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29" i="3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W27" i="3"/>
  <c r="W74" i="3" s="1"/>
  <c r="V27" i="3"/>
  <c r="V74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I4" i="3"/>
  <c r="I27" i="3" s="1"/>
  <c r="I74" i="3" s="1"/>
  <c r="G4" i="3"/>
  <c r="G27" i="3" s="1"/>
  <c r="G74" i="3" s="1"/>
  <c r="A3" i="3"/>
  <c r="A2" i="3"/>
  <c r="W81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4" i="2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W28" i="2"/>
  <c r="W82" i="2" s="1"/>
  <c r="V28" i="2"/>
  <c r="V82" i="2" s="1"/>
  <c r="I28" i="2"/>
  <c r="I82" i="2" s="1"/>
  <c r="G28" i="2"/>
  <c r="G82" i="2" s="1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3" i="2"/>
  <c r="A2" i="2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53" i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52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31" i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W29" i="1"/>
  <c r="W76" i="1" s="1"/>
  <c r="V29" i="1"/>
  <c r="V76" i="1" s="1"/>
  <c r="Q29" i="1"/>
  <c r="Q76" i="1" s="1"/>
  <c r="I29" i="1"/>
  <c r="I76" i="1" s="1"/>
  <c r="G29" i="1"/>
  <c r="G76" i="1" s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U4" i="1"/>
  <c r="U29" i="1" s="1"/>
  <c r="U76" i="1" s="1"/>
  <c r="T4" i="1"/>
  <c r="T29" i="1" s="1"/>
  <c r="T76" i="1" s="1"/>
  <c r="S4" i="1"/>
  <c r="S29" i="1" s="1"/>
  <c r="S76" i="1" s="1"/>
  <c r="R4" i="1"/>
  <c r="R29" i="1" s="1"/>
  <c r="R76" i="1" s="1"/>
  <c r="Q4" i="1"/>
  <c r="P4" i="1"/>
  <c r="P29" i="1" s="1"/>
  <c r="P76" i="1" s="1"/>
  <c r="O4" i="1"/>
  <c r="O29" i="1" s="1"/>
  <c r="O76" i="1" s="1"/>
  <c r="N4" i="1"/>
  <c r="N29" i="1" s="1"/>
  <c r="N76" i="1" s="1"/>
  <c r="M4" i="1"/>
  <c r="M29" i="1" s="1"/>
  <c r="M76" i="1" s="1"/>
  <c r="L4" i="1"/>
  <c r="L29" i="1" s="1"/>
  <c r="L76" i="1" s="1"/>
  <c r="K4" i="1"/>
  <c r="K29" i="1" s="1"/>
  <c r="K76" i="1" s="1"/>
  <c r="J4" i="1"/>
  <c r="J29" i="1" s="1"/>
  <c r="J76" i="1" s="1"/>
  <c r="H4" i="1"/>
  <c r="H29" i="1" s="1"/>
  <c r="H76" i="1" s="1"/>
  <c r="F4" i="1"/>
  <c r="F29" i="1" s="1"/>
  <c r="F76" i="1" s="1"/>
  <c r="E4" i="1"/>
  <c r="E29" i="1" s="1"/>
  <c r="E76" i="1" s="1"/>
  <c r="D4" i="1"/>
  <c r="D29" i="1" s="1"/>
  <c r="D76" i="1" s="1"/>
  <c r="C4" i="1"/>
  <c r="C29" i="1" s="1"/>
  <c r="C76" i="1" s="1"/>
  <c r="E4" i="2" l="1"/>
  <c r="E28" i="2" s="1"/>
  <c r="E82" i="2" s="1"/>
  <c r="J4" i="2"/>
  <c r="J28" i="2" s="1"/>
  <c r="J82" i="2" s="1"/>
  <c r="M4" i="2"/>
  <c r="M28" i="2" s="1"/>
  <c r="M82" i="2" s="1"/>
  <c r="R4" i="2"/>
  <c r="R28" i="2" s="1"/>
  <c r="R82" i="2" s="1"/>
  <c r="D4" i="2"/>
  <c r="D28" i="2" s="1"/>
  <c r="D82" i="2" s="1"/>
  <c r="T4" i="2"/>
  <c r="T28" i="2" s="1"/>
  <c r="T82" i="2" s="1"/>
  <c r="N4" i="2"/>
  <c r="N28" i="2" s="1"/>
  <c r="N82" i="2" s="1"/>
  <c r="O4" i="2"/>
  <c r="O28" i="2" s="1"/>
  <c r="O82" i="2" s="1"/>
  <c r="P4" i="2"/>
  <c r="P28" i="2" s="1"/>
  <c r="P82" i="2" s="1"/>
  <c r="F4" i="2"/>
  <c r="F28" i="2" s="1"/>
  <c r="F82" i="2" s="1"/>
  <c r="Q4" i="2"/>
  <c r="Q28" i="2" s="1"/>
  <c r="Q82" i="2" s="1"/>
  <c r="H4" i="2"/>
  <c r="H28" i="2" s="1"/>
  <c r="H82" i="2" s="1"/>
  <c r="S4" i="2"/>
  <c r="S28" i="2" s="1"/>
  <c r="S82" i="2" s="1"/>
  <c r="K4" i="2"/>
  <c r="K28" i="2" s="1"/>
  <c r="K82" i="2" s="1"/>
  <c r="U4" i="2"/>
  <c r="U28" i="2" s="1"/>
  <c r="U82" i="2" s="1"/>
  <c r="L4" i="2"/>
  <c r="L28" i="2" s="1"/>
  <c r="L82" i="2" s="1"/>
  <c r="C4" i="2"/>
  <c r="C28" i="2" s="1"/>
  <c r="C82" i="2" s="1"/>
  <c r="O4" i="3" l="1"/>
  <c r="O27" i="3" s="1"/>
  <c r="O74" i="3" s="1"/>
  <c r="N4" i="3"/>
  <c r="N27" i="3" s="1"/>
  <c r="N74" i="3" s="1"/>
  <c r="K4" i="3"/>
  <c r="K27" i="3" s="1"/>
  <c r="K74" i="3" s="1"/>
  <c r="T4" i="3"/>
  <c r="T27" i="3" s="1"/>
  <c r="T74" i="3" s="1"/>
  <c r="S4" i="3"/>
  <c r="S27" i="3" s="1"/>
  <c r="S74" i="3" s="1"/>
  <c r="D4" i="3"/>
  <c r="D27" i="3" s="1"/>
  <c r="D74" i="3" s="1"/>
  <c r="U4" i="3"/>
  <c r="U27" i="3" s="1"/>
  <c r="U74" i="3" s="1"/>
  <c r="H4" i="3"/>
  <c r="H27" i="3" s="1"/>
  <c r="H74" i="3" s="1"/>
  <c r="R4" i="3"/>
  <c r="R27" i="3" s="1"/>
  <c r="R74" i="3" s="1"/>
  <c r="L4" i="3"/>
  <c r="L27" i="3" s="1"/>
  <c r="L74" i="3" s="1"/>
  <c r="Q4" i="3"/>
  <c r="Q27" i="3" s="1"/>
  <c r="Q74" i="3" s="1"/>
  <c r="M4" i="3"/>
  <c r="M27" i="3" s="1"/>
  <c r="M74" i="3" s="1"/>
  <c r="F4" i="3"/>
  <c r="F27" i="3" s="1"/>
  <c r="F74" i="3" s="1"/>
  <c r="J4" i="3"/>
  <c r="J27" i="3" s="1"/>
  <c r="J74" i="3" s="1"/>
  <c r="C4" i="3"/>
  <c r="C27" i="3" s="1"/>
  <c r="C74" i="3" s="1"/>
  <c r="P4" i="3"/>
  <c r="P27" i="3" s="1"/>
  <c r="P74" i="3" s="1"/>
  <c r="E4" i="3"/>
  <c r="E27" i="3" s="1"/>
  <c r="E74" i="3" s="1"/>
  <c r="Q4" i="4" l="1"/>
  <c r="Q23" i="4" s="1"/>
  <c r="Q70" i="4" s="1"/>
  <c r="K4" i="4"/>
  <c r="K23" i="4" s="1"/>
  <c r="K70" i="4" s="1"/>
  <c r="R4" i="4"/>
  <c r="R23" i="4" s="1"/>
  <c r="R70" i="4" s="1"/>
  <c r="C4" i="4"/>
  <c r="C23" i="4" s="1"/>
  <c r="C70" i="4" s="1"/>
  <c r="S4" i="4"/>
  <c r="S23" i="4" s="1"/>
  <c r="S70" i="4" s="1"/>
  <c r="F4" i="4"/>
  <c r="F23" i="4" s="1"/>
  <c r="F70" i="4" s="1"/>
  <c r="O4" i="4"/>
  <c r="O23" i="4" s="1"/>
  <c r="O70" i="4" s="1"/>
  <c r="I4" i="4"/>
  <c r="I23" i="4" s="1"/>
  <c r="I70" i="4" s="1"/>
  <c r="G4" i="4"/>
  <c r="G23" i="4" s="1"/>
  <c r="G70" i="4" s="1"/>
  <c r="N4" i="4"/>
  <c r="N23" i="4" s="1"/>
  <c r="N70" i="4" s="1"/>
  <c r="H4" i="4"/>
  <c r="H23" i="4" s="1"/>
  <c r="H70" i="4" s="1"/>
  <c r="J4" i="4"/>
  <c r="J23" i="4" s="1"/>
  <c r="J70" i="4" s="1"/>
  <c r="L4" i="4"/>
  <c r="L23" i="4" s="1"/>
  <c r="L70" i="4" s="1"/>
  <c r="D4" i="4"/>
  <c r="D23" i="4" s="1"/>
  <c r="D70" i="4" s="1"/>
  <c r="E4" i="4"/>
  <c r="E23" i="4" s="1"/>
  <c r="E70" i="4" s="1"/>
  <c r="P4" i="4"/>
  <c r="P23" i="4" s="1"/>
  <c r="P70" i="4" s="1"/>
  <c r="M4" i="4"/>
  <c r="M23" i="4" s="1"/>
  <c r="M70" i="4" s="1"/>
  <c r="E4" i="5" l="1"/>
  <c r="E30" i="5" s="1"/>
  <c r="E70" i="5" s="1"/>
  <c r="S4" i="5"/>
  <c r="S30" i="5" s="1"/>
  <c r="S70" i="5" s="1"/>
  <c r="I4" i="5"/>
  <c r="I30" i="5" s="1"/>
  <c r="I70" i="5" s="1"/>
  <c r="F4" i="5"/>
  <c r="F30" i="5" s="1"/>
  <c r="F70" i="5" s="1"/>
  <c r="C4" i="5"/>
  <c r="C30" i="5" s="1"/>
  <c r="C70" i="5" s="1"/>
  <c r="J4" i="5"/>
  <c r="J30" i="5" s="1"/>
  <c r="J70" i="5" s="1"/>
  <c r="H4" i="5"/>
  <c r="H30" i="5" s="1"/>
  <c r="H70" i="5" s="1"/>
  <c r="R4" i="5"/>
  <c r="R30" i="5" s="1"/>
  <c r="R70" i="5" s="1"/>
  <c r="P4" i="5"/>
  <c r="P30" i="5" s="1"/>
  <c r="P70" i="5" s="1"/>
  <c r="O4" i="5"/>
  <c r="O30" i="5" s="1"/>
  <c r="O70" i="5" s="1"/>
  <c r="N4" i="5"/>
  <c r="N30" i="5" s="1"/>
  <c r="N70" i="5" s="1"/>
  <c r="K4" i="5"/>
  <c r="K30" i="5" s="1"/>
  <c r="K70" i="5" s="1"/>
  <c r="L4" i="5"/>
  <c r="L30" i="5" s="1"/>
  <c r="L70" i="5" s="1"/>
  <c r="D4" i="5"/>
  <c r="D30" i="5" s="1"/>
  <c r="D70" i="5" s="1"/>
  <c r="M4" i="5"/>
  <c r="M30" i="5" s="1"/>
  <c r="M70" i="5" s="1"/>
  <c r="G4" i="5"/>
  <c r="G30" i="5" s="1"/>
  <c r="G70" i="5" s="1"/>
  <c r="Q4" i="5"/>
  <c r="Q30" i="5" s="1"/>
  <c r="Q70" i="5" s="1"/>
  <c r="R4" i="7" l="1"/>
  <c r="R24" i="7" s="1"/>
  <c r="R67" i="7" s="1"/>
  <c r="H4" i="7"/>
  <c r="H24" i="7" s="1"/>
  <c r="H67" i="7" s="1"/>
  <c r="J4" i="7"/>
  <c r="J24" i="7" s="1"/>
  <c r="J67" i="7" s="1"/>
  <c r="M4" i="7"/>
  <c r="M24" i="7" s="1"/>
  <c r="M67" i="7" s="1"/>
  <c r="C4" i="7"/>
  <c r="C24" i="7" s="1"/>
  <c r="C67" i="7" s="1"/>
  <c r="L4" i="7"/>
  <c r="L24" i="7" s="1"/>
  <c r="L67" i="7" s="1"/>
  <c r="F4" i="7"/>
  <c r="F24" i="7" s="1"/>
  <c r="F67" i="7" s="1"/>
  <c r="G4" i="7"/>
  <c r="G24" i="7" s="1"/>
  <c r="G67" i="7" s="1"/>
  <c r="K4" i="7"/>
  <c r="K24" i="7" s="1"/>
  <c r="K67" i="7" s="1"/>
  <c r="D4" i="7"/>
  <c r="D24" i="7" s="1"/>
  <c r="D67" i="7" s="1"/>
  <c r="I4" i="7"/>
  <c r="I24" i="7" s="1"/>
  <c r="I67" i="7" s="1"/>
  <c r="N4" i="7"/>
  <c r="N24" i="7" s="1"/>
  <c r="N67" i="7" s="1"/>
  <c r="S4" i="7"/>
  <c r="S24" i="7" s="1"/>
  <c r="S67" i="7" s="1"/>
  <c r="O4" i="7"/>
  <c r="O24" i="7" s="1"/>
  <c r="O67" i="7" s="1"/>
  <c r="Q4" i="7"/>
  <c r="Q24" i="7" s="1"/>
  <c r="Q67" i="7" s="1"/>
  <c r="P4" i="7"/>
  <c r="P24" i="7" s="1"/>
  <c r="P67" i="7" s="1"/>
  <c r="E4" i="7"/>
  <c r="E24" i="7" s="1"/>
  <c r="E67" i="7" s="1"/>
  <c r="R4" i="9" l="1"/>
  <c r="R22" i="9" s="1"/>
  <c r="R66" i="9" s="1"/>
  <c r="M4" i="9"/>
  <c r="M22" i="9" s="1"/>
  <c r="M66" i="9" s="1"/>
  <c r="C4" i="9"/>
  <c r="C22" i="9" s="1"/>
  <c r="C66" i="9" s="1"/>
  <c r="Q4" i="9"/>
  <c r="Q22" i="9" s="1"/>
  <c r="Q66" i="9" s="1"/>
  <c r="N4" i="9"/>
  <c r="N22" i="9" s="1"/>
  <c r="N66" i="9" s="1"/>
  <c r="O4" i="9"/>
  <c r="O22" i="9" s="1"/>
  <c r="O66" i="9" s="1"/>
  <c r="E4" i="9"/>
  <c r="E22" i="9" s="1"/>
  <c r="E66" i="9" s="1"/>
  <c r="P4" i="9"/>
  <c r="P22" i="9" s="1"/>
  <c r="P66" i="9" s="1"/>
  <c r="S4" i="9"/>
  <c r="S22" i="9" s="1"/>
  <c r="S66" i="9" s="1"/>
  <c r="L4" i="9"/>
  <c r="L22" i="9" s="1"/>
  <c r="L66" i="9" s="1"/>
  <c r="H4" i="9"/>
  <c r="H22" i="9" s="1"/>
  <c r="H66" i="9" s="1"/>
  <c r="U4" i="9"/>
  <c r="U22" i="9" s="1"/>
  <c r="U66" i="9" s="1"/>
  <c r="D4" i="9"/>
  <c r="D22" i="9" s="1"/>
  <c r="D66" i="9" s="1"/>
  <c r="F4" i="9"/>
  <c r="F22" i="9" s="1"/>
  <c r="F66" i="9" s="1"/>
  <c r="K4" i="9"/>
  <c r="K22" i="9" s="1"/>
  <c r="K66" i="9" s="1"/>
  <c r="T4" i="9"/>
  <c r="T22" i="9" s="1"/>
  <c r="T66" i="9" s="1"/>
  <c r="F4" i="10" l="1"/>
  <c r="F22" i="10" s="1"/>
  <c r="F64" i="10" s="1"/>
  <c r="N4" i="10"/>
  <c r="N22" i="10" s="1"/>
  <c r="N64" i="10" s="1"/>
  <c r="I4" i="9"/>
  <c r="I22" i="9" s="1"/>
  <c r="I66" i="9" s="1"/>
  <c r="I4" i="10"/>
  <c r="I22" i="10" s="1"/>
  <c r="I64" i="10" s="1"/>
  <c r="D4" i="10"/>
  <c r="D22" i="10" s="1"/>
  <c r="D64" i="10" s="1"/>
  <c r="S4" i="10"/>
  <c r="S22" i="10" s="1"/>
  <c r="S64" i="10" s="1"/>
  <c r="O4" i="10"/>
  <c r="O22" i="10" s="1"/>
  <c r="O64" i="10" s="1"/>
  <c r="E4" i="10"/>
  <c r="E22" i="10" s="1"/>
  <c r="E64" i="10" s="1"/>
  <c r="G4" i="10"/>
  <c r="G22" i="10" s="1"/>
  <c r="G64" i="10" s="1"/>
  <c r="C4" i="10"/>
  <c r="C22" i="10" s="1"/>
  <c r="C64" i="10" s="1"/>
  <c r="J4" i="10"/>
  <c r="J22" i="10" s="1"/>
  <c r="J64" i="10" s="1"/>
  <c r="K4" i="10"/>
  <c r="K22" i="10" s="1"/>
  <c r="K64" i="10" s="1"/>
  <c r="M4" i="10"/>
  <c r="M22" i="10" s="1"/>
  <c r="M64" i="10" s="1"/>
  <c r="J4" i="9"/>
  <c r="J22" i="9" s="1"/>
  <c r="J66" i="9" s="1"/>
  <c r="L4" i="10"/>
  <c r="L22" i="10" s="1"/>
  <c r="L64" i="10" s="1"/>
  <c r="R4" i="10"/>
  <c r="R22" i="10" s="1"/>
  <c r="R64" i="10" s="1"/>
  <c r="Q4" i="10"/>
  <c r="Q22" i="10" s="1"/>
  <c r="Q64" i="10" s="1"/>
  <c r="P4" i="10"/>
  <c r="P22" i="10" s="1"/>
  <c r="P64" i="10" s="1"/>
  <c r="Q4" i="11" l="1"/>
  <c r="Q21" i="11" s="1"/>
  <c r="Q62" i="11" s="1"/>
  <c r="D4" i="11"/>
  <c r="D21" i="11" s="1"/>
  <c r="D62" i="11" s="1"/>
  <c r="O4" i="11"/>
  <c r="O21" i="11" s="1"/>
  <c r="O62" i="11" s="1"/>
  <c r="M4" i="11"/>
  <c r="M21" i="11" s="1"/>
  <c r="M62" i="11" s="1"/>
  <c r="K4" i="11"/>
  <c r="K21" i="11" s="1"/>
  <c r="K62" i="11" s="1"/>
  <c r="H4" i="10"/>
  <c r="H22" i="10" s="1"/>
  <c r="H64" i="10" s="1"/>
  <c r="N4" i="11"/>
  <c r="N21" i="11" s="1"/>
  <c r="N62" i="11" s="1"/>
  <c r="L4" i="11"/>
  <c r="L21" i="11" s="1"/>
  <c r="L62" i="11" s="1"/>
  <c r="E4" i="11"/>
  <c r="E21" i="11" s="1"/>
  <c r="E62" i="11" s="1"/>
  <c r="C4" i="11"/>
  <c r="C21" i="11" s="1"/>
  <c r="C62" i="11" s="1"/>
  <c r="P4" i="11"/>
  <c r="P21" i="11" s="1"/>
  <c r="P62" i="11" s="1"/>
  <c r="R4" i="11"/>
  <c r="R21" i="11" s="1"/>
  <c r="R62" i="11" s="1"/>
  <c r="T4" i="11"/>
  <c r="T21" i="11" s="1"/>
  <c r="T62" i="11" s="1"/>
  <c r="U4" i="11"/>
  <c r="U21" i="11" s="1"/>
  <c r="U62" i="11" s="1"/>
  <c r="S4" i="11"/>
  <c r="S21" i="11" s="1"/>
  <c r="S62" i="11" s="1"/>
  <c r="H4" i="11"/>
  <c r="H21" i="11" s="1"/>
  <c r="H62" i="11" s="1"/>
  <c r="F4" i="11"/>
  <c r="F21" i="11" s="1"/>
  <c r="F62" i="11" s="1"/>
  <c r="S4" i="12" l="1"/>
  <c r="S24" i="12" s="1"/>
  <c r="S63" i="12" s="1"/>
  <c r="L4" i="12"/>
  <c r="L24" i="12" s="1"/>
  <c r="L63" i="12" s="1"/>
  <c r="M4" i="12"/>
  <c r="M24" i="12" s="1"/>
  <c r="M63" i="12" s="1"/>
  <c r="J4" i="11"/>
  <c r="J21" i="11" s="1"/>
  <c r="J62" i="11" s="1"/>
  <c r="I4" i="11"/>
  <c r="I21" i="11" s="1"/>
  <c r="I62" i="11" s="1"/>
  <c r="H4" i="12"/>
  <c r="H24" i="12" s="1"/>
  <c r="H63" i="12" s="1"/>
  <c r="R4" i="12"/>
  <c r="R24" i="12" s="1"/>
  <c r="R63" i="12" s="1"/>
  <c r="P4" i="12"/>
  <c r="P24" i="12" s="1"/>
  <c r="P63" i="12" s="1"/>
  <c r="O4" i="12"/>
  <c r="O24" i="12" s="1"/>
  <c r="O63" i="12" s="1"/>
  <c r="T4" i="12"/>
  <c r="T24" i="12" s="1"/>
  <c r="T63" i="12" s="1"/>
  <c r="U4" i="12"/>
  <c r="U24" i="12" s="1"/>
  <c r="U63" i="12" s="1"/>
  <c r="C4" i="12"/>
  <c r="C24" i="12" s="1"/>
  <c r="C63" i="12" s="1"/>
  <c r="D4" i="12"/>
  <c r="D24" i="12" s="1"/>
  <c r="D63" i="12" s="1"/>
  <c r="N4" i="12"/>
  <c r="N24" i="12" s="1"/>
  <c r="N63" i="12" s="1"/>
  <c r="K4" i="12"/>
  <c r="K24" i="12" s="1"/>
  <c r="K63" i="12" s="1"/>
  <c r="F4" i="12"/>
  <c r="F24" i="12" s="1"/>
  <c r="F63" i="12" s="1"/>
  <c r="E4" i="12"/>
  <c r="E24" i="12" s="1"/>
  <c r="E63" i="12" s="1"/>
  <c r="Q4" i="12"/>
  <c r="Q24" i="12" s="1"/>
  <c r="Q63" i="12" s="1"/>
  <c r="F4" i="14" l="1"/>
  <c r="F27" i="14" s="1"/>
  <c r="F64" i="14" s="1"/>
  <c r="H4" i="14"/>
  <c r="H27" i="14" s="1"/>
  <c r="H64" i="14" s="1"/>
  <c r="J4" i="12"/>
  <c r="J24" i="12" s="1"/>
  <c r="J63" i="12" s="1"/>
  <c r="R4" i="14"/>
  <c r="R27" i="14" s="1"/>
  <c r="R64" i="14" s="1"/>
  <c r="P4" i="14"/>
  <c r="P27" i="14" s="1"/>
  <c r="P64" i="14" s="1"/>
  <c r="C4" i="14"/>
  <c r="C27" i="14" s="1"/>
  <c r="C64" i="14" s="1"/>
  <c r="D4" i="14"/>
  <c r="D27" i="14" s="1"/>
  <c r="D64" i="14" s="1"/>
  <c r="M4" i="14"/>
  <c r="M27" i="14" s="1"/>
  <c r="M64" i="14" s="1"/>
  <c r="N4" i="14"/>
  <c r="N27" i="14" s="1"/>
  <c r="N64" i="14" s="1"/>
  <c r="I4" i="12"/>
  <c r="I24" i="12" s="1"/>
  <c r="I63" i="12" s="1"/>
  <c r="U4" i="14"/>
  <c r="U27" i="14" s="1"/>
  <c r="U64" i="14" s="1"/>
  <c r="Q4" i="14"/>
  <c r="Q27" i="14" s="1"/>
  <c r="Q64" i="14" s="1"/>
  <c r="L4" i="14"/>
  <c r="L27" i="14" s="1"/>
  <c r="L64" i="14" s="1"/>
  <c r="K4" i="14"/>
  <c r="K27" i="14" s="1"/>
  <c r="K64" i="14" s="1"/>
  <c r="T4" i="14"/>
  <c r="T27" i="14" s="1"/>
  <c r="T64" i="14" s="1"/>
  <c r="E4" i="14"/>
  <c r="E27" i="14" s="1"/>
  <c r="E64" i="14" s="1"/>
  <c r="O4" i="14"/>
  <c r="O27" i="14" s="1"/>
  <c r="O64" i="14" s="1"/>
  <c r="S4" i="14"/>
  <c r="S27" i="14" s="1"/>
  <c r="S64" i="14" s="1"/>
  <c r="C4" i="15" l="1"/>
  <c r="C30" i="15" s="1"/>
  <c r="C69" i="15" s="1"/>
  <c r="K4" i="15"/>
  <c r="K30" i="15" s="1"/>
  <c r="K69" i="15" s="1"/>
  <c r="R4" i="15"/>
  <c r="R30" i="15" s="1"/>
  <c r="R69" i="15" s="1"/>
  <c r="E4" i="15"/>
  <c r="E30" i="15" s="1"/>
  <c r="E69" i="15" s="1"/>
  <c r="T4" i="15"/>
  <c r="T30" i="15" s="1"/>
  <c r="T69" i="15" s="1"/>
  <c r="P4" i="15"/>
  <c r="P30" i="15" s="1"/>
  <c r="P69" i="15" s="1"/>
  <c r="D4" i="15"/>
  <c r="D30" i="15" s="1"/>
  <c r="D69" i="15" s="1"/>
  <c r="L4" i="15"/>
  <c r="L30" i="15" s="1"/>
  <c r="L69" i="15" s="1"/>
  <c r="U4" i="15"/>
  <c r="U30" i="15" s="1"/>
  <c r="U69" i="15" s="1"/>
  <c r="J4" i="14"/>
  <c r="J27" i="14" s="1"/>
  <c r="J64" i="14" s="1"/>
  <c r="M4" i="15"/>
  <c r="M30" i="15" s="1"/>
  <c r="M69" i="15" s="1"/>
  <c r="S4" i="15"/>
  <c r="S30" i="15" s="1"/>
  <c r="S69" i="15" s="1"/>
  <c r="I4" i="14"/>
  <c r="I27" i="14" s="1"/>
  <c r="I64" i="14" s="1"/>
  <c r="H4" i="15"/>
  <c r="H30" i="15" s="1"/>
  <c r="H69" i="15" s="1"/>
  <c r="Q4" i="15"/>
  <c r="Q30" i="15" s="1"/>
  <c r="Q69" i="15" s="1"/>
  <c r="O4" i="15"/>
  <c r="O30" i="15" s="1"/>
  <c r="O69" i="15" s="1"/>
  <c r="N4" i="15"/>
  <c r="N30" i="15" s="1"/>
  <c r="N69" i="15" s="1"/>
  <c r="F4" i="15"/>
  <c r="F30" i="15" s="1"/>
  <c r="F69" i="15" s="1"/>
  <c r="J4" i="15" l="1"/>
  <c r="J30" i="15" s="1"/>
  <c r="J69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6" authorId="0" shapeId="0" xr:uid="{008BFEAD-612A-4EE0-90C8-D776C81DC64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6" authorId="0" shapeId="0" xr:uid="{77FC4BF6-EE1E-4465-83EC-DD871AC2503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6DA3FD05-62B7-4648-9E4E-EAEDBF4A54A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EADD72F9-2A81-4728-8B9B-6FB3BD9B6B3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5BA52C40-6DCA-4BEE-89C4-34DC61C3615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97AAAB44-0962-4E30-BD9E-2BFEC55E922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E448B547-2FA7-48A0-B846-8E45E77A3EE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D5317689-A6E3-4DAE-9348-8414D4780EA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B8698E59-6193-4A54-B0DD-25D965DEC44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DB088AD9-DB21-401F-ACDA-2DE4F38DEF0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595D2651-2A99-4AB5-94F0-4D3947EE2B4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387D69EE-C13D-4998-BD49-484B67EF321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0FD90A46-4520-4F24-B8B0-C186D40C7DC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75F86717-228C-4653-923B-B9759E91F74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73ACC4B7-981C-4D95-A79C-02C41F19E80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2CDCBE8B-243E-4930-8891-29220F5F767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007C6741-98EB-48FA-8F7E-DCA75387966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4EC4ECF3-CFA2-4579-85CB-D2EE99A4A0B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7B6A7A5B-A910-46EB-9B95-7117CDFE54B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54730AE2-FE88-417C-BA86-0E4D7A7B092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32C48C8F-7CDD-4E1E-83CD-3393C4186AB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711FADA2-76B4-473B-B98C-2498362A649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7" authorId="0" shapeId="0" xr:uid="{BFA716E4-314C-4522-B0D7-29FE65A7AB4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7" authorId="0" shapeId="0" xr:uid="{10CE1096-2EF5-4A86-9026-1F3086447A7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F79AB2E4-2017-4E10-8F7E-9B045385FE9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D011EF43-C758-40E8-A00C-DB91831CE9D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970DD917-2C2F-44B6-BB28-7B46E215E57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E94B6D0D-6C41-48AA-BB59-86699B961D3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<sst xmlns="http://schemas.openxmlformats.org/spreadsheetml/2006/main" count="1169" uniqueCount="161">
  <si>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</si>
  <si>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</si>
  <si>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</si>
  <si>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</si>
  <si>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</si>
  <si>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</si>
  <si>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</si>
  <si>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</si>
  <si>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</si>
  <si>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</si>
  <si>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</si>
  <si>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</si>
  <si>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</si>
  <si>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</si>
  <si>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</si>
  <si>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</si>
  <si>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</si>
  <si>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</si>
  <si>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</si>
  <si>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</si>
  <si>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</si>
  <si>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</si>
  <si>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</si>
  <si>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</si>
  <si>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</si>
  <si>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</si>
  <si>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</si>
  <si>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</si>
  <si>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</si>
  <si>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الصندوق الرئيسي الى البنك الرئيسي</t>
  </si>
  <si>
    <t>من  جباية الكهرباء الى البنك كهرباء</t>
  </si>
  <si>
    <t>من الصندوق الرئيسي الى النثريات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</si>
  <si>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</si>
  <si>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</si>
  <si>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</si>
  <si>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</si>
  <si>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</si>
  <si>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</si>
  <si>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</si>
  <si>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</si>
  <si>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</si>
  <si>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</si>
  <si>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</si>
  <si>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 xml:space="preserve">البنوك / فلسطين المحدود </t>
  </si>
  <si>
    <t>من البنك يورو الى البنك دولار</t>
  </si>
  <si>
    <t>من البنك دينار الى البنك دولار</t>
  </si>
  <si>
    <t>اجور عامل على الطرق والشوارع - نضال وجيه سامي طبعوني</t>
  </si>
  <si>
    <t>اجور عامل على الطرق والشوارع - احمد وجيه سامي طبعوني</t>
  </si>
  <si>
    <t>اثمان محروقات تشغيلية سيارة كاري البلدية  - شركة المركاوي للمحروقات</t>
  </si>
  <si>
    <t>اجور عامل على سيارة جمع النفايات - محمد نمر جوابرة</t>
  </si>
  <si>
    <t>لوازم تنك المياه - برابيش - طارق راجح خلف</t>
  </si>
  <si>
    <t>اجور عامل على ضخ وتوزيع المياه - هاشم احمد صالح ملحم</t>
  </si>
  <si>
    <t>مطالبة المياه شهر 8 / 2023 - بلدية علار</t>
  </si>
  <si>
    <t>مخططات هندسية مشروع المقترح لتصريف مياه الامطار - مكتب الصدارة الهندسي</t>
  </si>
  <si>
    <t>لوازم حديد مناهل عبارات تصريف مياه الامطار - محلات البراء لمواد البناء</t>
  </si>
  <si>
    <t>اجور عامل على شبكة الكهرباء - عبد الرحمن ابراهيم راشد صبيح</t>
  </si>
  <si>
    <t>اجور عامل على شبكة الكهرباء - ضياء خالد يوسف يحيى</t>
  </si>
  <si>
    <t>تبرعات لصالح المدارس والصحة - ايمن فاروق احمد مطلق</t>
  </si>
  <si>
    <t>شحن كهرباء مجاني شهر 10 . 2023 - الحالات الاجتماعية</t>
  </si>
  <si>
    <t>شحن مياه مجاني شهر 10 . 2023 - الحالات الاجتماعية</t>
  </si>
  <si>
    <t>اجور سائق سيارة جمع النفايات شهر 9 / 2023 - عزت محمود محمد خليلية</t>
  </si>
  <si>
    <t>اجور عاملسيارة جمع النفايات شهر 9 / 2023 - عدي حازم شلاش عبادي</t>
  </si>
  <si>
    <t>اثمان عدادات مياه مسبقة الدفع - فيوري تريد</t>
  </si>
  <si>
    <t>اثمان كهرباء شركة طوباس - بلدية علار</t>
  </si>
  <si>
    <t>نفقات مكب النفايات - جدولة شيكات - مجلس الخدمات المشترك</t>
  </si>
  <si>
    <t>تامينات البلدية - الشركة العالمية المتحدة للتامين</t>
  </si>
  <si>
    <t>شراء مقر جمعية بيت المسنين - جمعية بيت المسنين</t>
  </si>
  <si>
    <t>لوازم شبكة الكهرباء كوابل ومتفرقات - شركة ازمير الانشائية</t>
  </si>
  <si>
    <t>اثمان عداد\ات كهرباء - الشركة الفنية للهندسة الكهربائية</t>
  </si>
  <si>
    <t>استكمال اعمال تحضير ساحات قاعة البلدية - شركة برادايس للمقاولات</t>
  </si>
  <si>
    <t>شحن كهرباء مجاني شهر 9 . 2023 - الحالات الاجتماعية</t>
  </si>
  <si>
    <t>شحن مياه مجاني شهر 9 . 2023 - الحالات الاجتماعية</t>
  </si>
  <si>
    <t>اثمان بلاط وارصفة وعبارات تصريف مياه الامطار - شركة الفارس للطوب ومواد البناء</t>
  </si>
  <si>
    <t>اجور عامل على قص الشجر على الشوارع - سعيد فالح اسعد مرشد</t>
  </si>
  <si>
    <t>اثمان كهرباء من شهر 1-7 / 2023 - الوطنية موبايل</t>
  </si>
  <si>
    <t>اثمان كروت عدادات كهرباء ومياه مسبقة الدفع</t>
  </si>
  <si>
    <t>محروقات بدل تنقل هاشم ملحم بسيارته الخاصة لتنفيذ اعمال البلدية - شركة المركاوي للمحروقات</t>
  </si>
  <si>
    <t>اثمان محروقات - سيارة رافعة الكهرباء - شركة المركاوي للمحروقات</t>
  </si>
  <si>
    <t>تسديد فواتير جوالات البلدية دورة 1 / 10 / 2023 - جوال</t>
  </si>
  <si>
    <t xml:space="preserve">اشتراك مياه </t>
  </si>
  <si>
    <t xml:space="preserve">رسوم مخطط موقع </t>
  </si>
  <si>
    <t xml:space="preserve">رسوم بناء </t>
  </si>
  <si>
    <t>رسوم بناء</t>
  </si>
  <si>
    <t>اشتراك كهرباء</t>
  </si>
  <si>
    <t>ايجار قاعة مبنى البلدية</t>
  </si>
  <si>
    <t xml:space="preserve">رفع القدرة الكهربائية </t>
  </si>
  <si>
    <t>اثمان كهرباء - الاتصالات الفلسطينية</t>
  </si>
  <si>
    <t>من صندوق الدولار الى البنك دولار</t>
  </si>
  <si>
    <t>اثمان محروقات سيارة اسوزو البلدية - شركة المركاوي للمروقات</t>
  </si>
  <si>
    <t>محروقات بدل تنقل الموظف هاشم ملحم بسيارته الخاصة - شركة محطة كفرراعي للمحروقات</t>
  </si>
  <si>
    <t>محروقات بدل تنقل الموظف ساهر فياض - شركة محطة كفرراعي للمحروقات</t>
  </si>
  <si>
    <t>اثمان براغي - رافعة الكهرباء - هيدوليك ابو الشوق</t>
  </si>
  <si>
    <t>صيانة طاولات قاعة البلدية  - مبنى البلدية - منجرة الاطرش</t>
  </si>
  <si>
    <t>اعمال تحويل ودمج شبكة طوباس مع الطاقة الشمسية - ماجد عبد الحق يحيى</t>
  </si>
  <si>
    <t>اعمال تحويل ودمج شبكة طوباس مع الطاقة الشمسية - ابراهيم راشد ابراهيم صبيح</t>
  </si>
  <si>
    <t>عمولات بنكية</t>
  </si>
  <si>
    <t>طلب معلومات</t>
  </si>
  <si>
    <t>اجور عامل على بناء جدران اسنادية - ايمن عبد الجبار فالح يحيى</t>
  </si>
  <si>
    <t>اجور عامل على بناء جدران اسنادية - بلال فتحي رزق ابراهيم</t>
  </si>
  <si>
    <t>محروقات بدل تنقل الموظف احمد سامي - محطة كفرراعي للمحروقات</t>
  </si>
  <si>
    <t>اجور عامل على عدادات الكهرباء - ايهاب ناصر جوابرة</t>
  </si>
  <si>
    <t>اجور عامل على عدادات الكهرباء - يونس منجد خليل ملحم</t>
  </si>
  <si>
    <t>دفعة اعمال مخططات تفصيلية للبلدية - العقارية الهمدسية</t>
  </si>
  <si>
    <t xml:space="preserve">نقل اشتراك كهرباء </t>
  </si>
  <si>
    <t>طلب معلوملات</t>
  </si>
  <si>
    <t>محروقات بدل تنقل الموظف وليد حسام بسيارته الخاصة - شركة محطة كفرراعي للمحروقات</t>
  </si>
  <si>
    <t>اثمان محروقات سيارة رافعة الكهرباء - محطة كفرراعي للمحروقات</t>
  </si>
  <si>
    <t>تسديد فواتير خطوط هاتف البلدية - الاتصالات الفلسطينية</t>
  </si>
  <si>
    <t>رسوم اشتراك 2023 - الاتحاد الفلسطيني للهئيات المحلية</t>
  </si>
  <si>
    <t xml:space="preserve">تنك مياه </t>
  </si>
  <si>
    <t>من البنك المعارف الى البنك دولار</t>
  </si>
  <si>
    <t>محروقات تنقل الموظف هاشم ملحم بسيارته الخاصة لاعمال البلدية</t>
  </si>
  <si>
    <t>محروقات للبلدية - بسبب الظروف الطارئة - شركة المركاوي للمحروقات</t>
  </si>
  <si>
    <t>اجور عامل على الشوارع والارصفة + مشروع التشغيل صندوق البلديات - اسامة معزوز مروح ابو الحراذين</t>
  </si>
  <si>
    <t>اجور عامل على الشوارع والارصفة + مشروع التشغيل صندوق البلديات - الحارث اياد مروح حرز الله</t>
  </si>
  <si>
    <t>اجور عامل على الشوارع والارصفة - محمد باسم عارف جرار</t>
  </si>
  <si>
    <t>اثمان سولار محروقات اليات البلدية التشغيلية - شركة المركاوي للمحروقات</t>
  </si>
  <si>
    <t>اجور اعمال قص اشجار عبر شبكة الكهرباء والاتصالات - ادهم مصطفى محمود عطاطرة</t>
  </si>
  <si>
    <t>اجور عامل حداد - مظلات الامطار - نهاد احمد محمد ملحم</t>
  </si>
  <si>
    <t xml:space="preserve">اشتراك كهراباء </t>
  </si>
  <si>
    <t xml:space="preserve">فصل اشتراك كهرباء </t>
  </si>
  <si>
    <t>من البنك مياه الى البنك الرئيسي</t>
  </si>
  <si>
    <t>اثمان محروقات سيارة كاري البلدية - شركة محطة عجة للمحروقات</t>
  </si>
  <si>
    <t xml:space="preserve">تنك مياه عدد 2 </t>
  </si>
  <si>
    <t>رسوم مخطط موقع</t>
  </si>
  <si>
    <t>اثمان مياه شهر 9 / 2023 - مجلس قروي الرامة</t>
  </si>
  <si>
    <t>مواد بناء متفرقات في البلدية - محلات ابو ثامر لمواد البناء</t>
  </si>
  <si>
    <t>استهلاك  كهرباء طاقة شمسية</t>
  </si>
  <si>
    <t>دفعة مقدمة من راتب شهر 10 . 2023 - ايمن صالح حسن شيخ ابراهيم</t>
  </si>
  <si>
    <t xml:space="preserve">تنازل عن اشتراك كهرباء ومياه </t>
  </si>
  <si>
    <t>اثمان اسطوانة غاز للبلدية - حمدان محمد حمدان شيخ ابراهيم</t>
  </si>
  <si>
    <t>دفعة مقدمة من راتب شهر 10 / 2023 - وليد ذيب صوالحة</t>
  </si>
  <si>
    <t>اتعاب محامي تسجيل حصص البلدية في قطعة ارض - ثائر عواد جوابرة</t>
  </si>
  <si>
    <t>نفقات مكب النفايات شهر 5 + 8 / 2023 - مجلس الخدمات المشترك</t>
  </si>
  <si>
    <t>اجور عامل على مشروع المياه - يونس منجد خليل ملحم</t>
  </si>
  <si>
    <t>مبيعات مياه عن شهري 8+9 / 2023- مجلس قروي فحمة</t>
  </si>
  <si>
    <t xml:space="preserve">رسوم حرف </t>
  </si>
  <si>
    <t>اثمان محروقات سيارة كاري البلدية - شركة رالي للتجارة والاستثمار</t>
  </si>
  <si>
    <t>اجور عامل تنظيفات عبارات تصريف مياه الامطار</t>
  </si>
  <si>
    <t xml:space="preserve">المساهمة في عمود كهرباء </t>
  </si>
  <si>
    <t>تبرعات لصالح المدارس والصحة - البنك الوطني</t>
  </si>
  <si>
    <t>دفعة مقدمة من راتب شهر 10 . 2023 - بلال صالح ظاهر جوابرة</t>
  </si>
  <si>
    <t>محروقات اليات البلدية التشغيلة - محطة علار للمحروقات</t>
  </si>
  <si>
    <t>لوازم شبكة المياه - حسين محمد حسين الاطرش</t>
  </si>
  <si>
    <t>خدمات طاقة شمسية</t>
  </si>
  <si>
    <t>اجور عامل على عبارات تصريف مياه الامطار - احمد وجيه سامي طبعوني</t>
  </si>
  <si>
    <t xml:space="preserve">دفعة مقدمة من راتب شهر 10 . 2023 - احمد سامي </t>
  </si>
  <si>
    <t>ايصال ملغي</t>
  </si>
  <si>
    <t xml:space="preserve">فصل اشراك كهرباء </t>
  </si>
  <si>
    <t>من البنك دولار الى البنك معارف</t>
  </si>
  <si>
    <t>اجزور تصليح باب شيك - نهاد احمد محمد ملحم</t>
  </si>
  <si>
    <t>اجور اعمال نقل عدادات كهرباء المشتركين على الاعمدة وتركيب صناديق عدادات - الرشيد للكهرباء</t>
  </si>
  <si>
    <t>اعمال نقل بالتركتور - رزق برهان شيخ ابراهيم - شركة براديس للمقاولات</t>
  </si>
  <si>
    <t>لوازم صيانة حاويات النفايات - محلات البراء لمواد البناء</t>
  </si>
  <si>
    <t>نفقات مكب النفايات شهر 9 / 2023 - مجلس الخدمات المشترك</t>
  </si>
  <si>
    <t>اجور عامل قسارة جدران في مدرسة مسقط - احمد عبد العزيز يوسف شلاخ</t>
  </si>
  <si>
    <t>اثمان زيوت وبناشر وغسيل اليات البلدية - شركة بوينت انيرجي</t>
  </si>
  <si>
    <t>محروقات سيارة اسعاف البلدية - محطة طوباس للمحروقات</t>
  </si>
  <si>
    <t>محروقات سيارة البلدية اسوزو - محطة النفاع للمحروقات</t>
  </si>
  <si>
    <t xml:space="preserve">تفعيل اشتراك كهرباء </t>
  </si>
  <si>
    <t>ايرادات سيارة الاسعاف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</si>
</sst>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0_ ;[Red]\-0\ "/>
    <numFmt numFmtId="167" formatCode="#,##0.000_ ;[Red]\-#,##0.000\ "/>
  </numFmts>
  <fonts count="1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0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4" fontId="4" fillId="2" borderId="13" xfId="0" applyNumberFormat="1" applyFont="1" applyFill="1" applyBorder="1" applyAlignment="1">
      <alignment horizontal="center"/>
    </xf>
    <xf numFmtId="165" fontId="1" fillId="2" borderId="11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>
      <alignment horizontal="center" vertical="center"/>
    </xf>
    <xf numFmtId="164" fontId="1" fillId="2" borderId="18" xfId="0" applyNumberFormat="1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5" fontId="6" fillId="5" borderId="23" xfId="0" applyNumberFormat="1" applyFont="1" applyFill="1" applyBorder="1" applyAlignment="1">
      <alignment horizontal="center" vertical="center"/>
    </xf>
    <xf numFmtId="165" fontId="6" fillId="5" borderId="24" xfId="0" applyNumberFormat="1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4" fontId="6" fillId="0" borderId="23" xfId="0" applyNumberFormat="1" applyFont="1" applyBorder="1" applyAlignment="1">
      <alignment horizontal="center"/>
    </xf>
    <xf numFmtId="164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23" xfId="0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4" fontId="6" fillId="2" borderId="12" xfId="0" applyNumberFormat="1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4" fontId="6" fillId="0" borderId="22" xfId="0" applyNumberFormat="1" applyFont="1" applyBorder="1" applyAlignment="1">
      <alignment horizontal="center"/>
    </xf>
    <xf numFmtId="166" fontId="4" fillId="6" borderId="23" xfId="0" applyNumberFormat="1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3" xfId="0" applyNumberFormat="1" applyFont="1" applyFill="1" applyBorder="1" applyAlignment="1">
      <alignment horizontal="center" vertical="center"/>
    </xf>
    <xf numFmtId="165" fontId="6" fillId="7" borderId="30" xfId="0" applyNumberFormat="1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3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4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4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4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4" fontId="6" fillId="9" borderId="23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9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30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/>
    </xf>
    <xf numFmtId="164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4" fontId="4" fillId="8" borderId="12" xfId="0" applyNumberFormat="1" applyFont="1" applyFill="1" applyBorder="1" applyAlignment="1">
      <alignment horizontal="center"/>
    </xf>
    <xf numFmtId="165" fontId="4" fillId="3" borderId="12" xfId="0" applyNumberFormat="1" applyFont="1" applyFill="1" applyBorder="1" applyAlignment="1">
      <alignment horizontal="center" vertical="center"/>
    </xf>
    <xf numFmtId="165" fontId="0" fillId="0" borderId="0" xfId="0" applyNumberFormat="1"/>
    <xf numFmtId="164" fontId="0" fillId="0" borderId="0" xfId="0" applyNumberFormat="1"/>
    <xf numFmtId="164" fontId="6" fillId="0" borderId="0" xfId="0" applyNumberFormat="1" applyFont="1" applyAlignment="1">
      <alignment horizontal="center"/>
    </xf>
    <xf numFmtId="164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7" fontId="1" fillId="2" borderId="12" xfId="0" applyNumberFormat="1" applyFont="1" applyFill="1" applyBorder="1" applyAlignment="1">
      <alignment horizontal="center" vertical="center"/>
    </xf>
    <xf numFmtId="167" fontId="1" fillId="2" borderId="15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22" xfId="0" applyNumberFormat="1" applyFont="1" applyFill="1" applyBorder="1" applyAlignment="1">
      <alignment horizontal="center" vertical="center"/>
    </xf>
    <xf numFmtId="4" fontId="4" fillId="10" borderId="13" xfId="0" applyNumberFormat="1" applyFont="1" applyFill="1" applyBorder="1" applyAlignment="1">
      <alignment horizontal="center"/>
    </xf>
    <xf numFmtId="164" fontId="4" fillId="10" borderId="23" xfId="0" applyNumberFormat="1" applyFont="1" applyFill="1" applyBorder="1" applyAlignment="1">
      <alignment horizontal="center"/>
    </xf>
    <xf numFmtId="167" fontId="6" fillId="5" borderId="18" xfId="0" applyNumberFormat="1" applyFont="1" applyFill="1" applyBorder="1" applyAlignment="1">
      <alignment horizontal="center" vertical="center"/>
    </xf>
    <xf numFmtId="167" fontId="6" fillId="5" borderId="22" xfId="0" applyNumberFormat="1" applyFont="1" applyFill="1" applyBorder="1" applyAlignment="1">
      <alignment horizontal="center" vertical="center"/>
    </xf>
    <xf numFmtId="167" fontId="4" fillId="6" borderId="3" xfId="0" applyNumberFormat="1" applyFont="1" applyFill="1" applyBorder="1" applyAlignment="1">
      <alignment horizontal="center" vertical="center"/>
    </xf>
    <xf numFmtId="167" fontId="4" fillId="6" borderId="2" xfId="0" applyNumberFormat="1" applyFont="1" applyFill="1" applyBorder="1" applyAlignment="1">
      <alignment horizontal="center" vertical="center"/>
    </xf>
    <xf numFmtId="167" fontId="4" fillId="6" borderId="12" xfId="0" applyNumberFormat="1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7" fontId="4" fillId="6" borderId="23" xfId="0" applyNumberFormat="1" applyFont="1" applyFill="1" applyBorder="1" applyAlignment="1">
      <alignment horizontal="center" vertical="center"/>
    </xf>
    <xf numFmtId="167" fontId="6" fillId="7" borderId="13" xfId="0" applyNumberFormat="1" applyFont="1" applyFill="1" applyBorder="1" applyAlignment="1">
      <alignment horizontal="center" vertical="center"/>
    </xf>
    <xf numFmtId="167" fontId="6" fillId="7" borderId="23" xfId="0" applyNumberFormat="1" applyFont="1" applyFill="1" applyBorder="1" applyAlignment="1">
      <alignment horizontal="center" vertical="center"/>
    </xf>
    <xf numFmtId="167" fontId="6" fillId="5" borderId="13" xfId="0" applyNumberFormat="1" applyFont="1" applyFill="1" applyBorder="1" applyAlignment="1">
      <alignment horizontal="center" vertical="center"/>
    </xf>
    <xf numFmtId="167" fontId="6" fillId="5" borderId="23" xfId="0" applyNumberFormat="1" applyFont="1" applyFill="1" applyBorder="1" applyAlignment="1">
      <alignment horizontal="center" vertical="center"/>
    </xf>
    <xf numFmtId="167" fontId="4" fillId="7" borderId="12" xfId="0" applyNumberFormat="1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167" fontId="0" fillId="0" borderId="0" xfId="0" applyNumberFormat="1"/>
    <xf numFmtId="165" fontId="1" fillId="2" borderId="0" xfId="0" applyNumberFormat="1" applyFont="1" applyFill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>
      <alignment horizontal="center" vertical="center"/>
    </xf>
    <xf numFmtId="2" fontId="4" fillId="3" borderId="12" xfId="0" applyNumberFormat="1" applyFont="1" applyFill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2" fontId="4" fillId="6" borderId="12" xfId="0" applyNumberFormat="1" applyFont="1" applyFill="1" applyBorder="1" applyAlignment="1">
      <alignment horizontal="center" vertical="center"/>
    </xf>
    <xf numFmtId="2" fontId="4" fillId="6" borderId="23" xfId="0" applyNumberFormat="1" applyFont="1" applyFill="1" applyBorder="1" applyAlignment="1">
      <alignment horizontal="center" vertical="center"/>
    </xf>
    <xf numFmtId="2" fontId="6" fillId="7" borderId="23" xfId="0" applyNumberFormat="1" applyFont="1" applyFill="1" applyBorder="1" applyAlignment="1">
      <alignment horizontal="center" vertical="center"/>
    </xf>
    <xf numFmtId="2" fontId="6" fillId="5" borderId="23" xfId="0" applyNumberFormat="1" applyFont="1" applyFill="1" applyBorder="1" applyAlignment="1">
      <alignment horizontal="center" vertical="center"/>
    </xf>
    <xf numFmtId="2" fontId="4" fillId="7" borderId="12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12" xfId="1" applyNumberFormat="1" applyFont="1" applyFill="1" applyBorder="1" applyAlignment="1">
      <alignment horizontal="center" vertical="center"/>
    </xf>
    <xf numFmtId="165" fontId="1" fillId="2" borderId="11" xfId="1" applyNumberFormat="1" applyFont="1" applyFill="1" applyBorder="1" applyAlignment="1">
      <alignment horizontal="center" vertical="center"/>
    </xf>
    <xf numFmtId="165" fontId="4" fillId="2" borderId="7" xfId="1" applyNumberFormat="1" applyFont="1" applyFill="1" applyBorder="1" applyAlignment="1">
      <alignment horizontal="center" vertical="center"/>
    </xf>
    <xf numFmtId="165" fontId="4" fillId="2" borderId="11" xfId="1" applyNumberFormat="1" applyFont="1" applyFill="1" applyBorder="1" applyAlignment="1">
      <alignment horizontal="center" vertical="center"/>
    </xf>
    <xf numFmtId="164" fontId="1" fillId="2" borderId="0" xfId="1" applyNumberFormat="1" applyFont="1" applyFill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1" fillId="2" borderId="15" xfId="1" applyNumberFormat="1" applyFont="1" applyFill="1" applyBorder="1" applyAlignment="1">
      <alignment horizontal="center" vertical="center"/>
    </xf>
    <xf numFmtId="164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4" fontId="4" fillId="3" borderId="1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5" fillId="5" borderId="21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4" fontId="6" fillId="5" borderId="24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/>
    </xf>
    <xf numFmtId="165" fontId="6" fillId="5" borderId="22" xfId="1" applyNumberFormat="1" applyFont="1" applyFill="1" applyBorder="1" applyAlignment="1">
      <alignment horizontal="center" vertical="center"/>
    </xf>
    <xf numFmtId="165" fontId="6" fillId="5" borderId="21" xfId="1" applyNumberFormat="1" applyFont="1" applyFill="1" applyBorder="1" applyAlignment="1">
      <alignment horizontal="center" vertical="center"/>
    </xf>
    <xf numFmtId="165" fontId="6" fillId="5" borderId="23" xfId="1" applyNumberFormat="1" applyFont="1" applyFill="1" applyBorder="1" applyAlignment="1">
      <alignment horizontal="center" vertical="center"/>
    </xf>
    <xf numFmtId="164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5" fontId="4" fillId="6" borderId="12" xfId="1" applyNumberFormat="1" applyFont="1" applyFill="1" applyBorder="1" applyAlignment="1">
      <alignment horizontal="center" vertical="center"/>
    </xf>
    <xf numFmtId="165" fontId="4" fillId="6" borderId="2" xfId="1" applyNumberFormat="1" applyFont="1" applyFill="1" applyBorder="1" applyAlignment="1">
      <alignment horizontal="center" vertical="center"/>
    </xf>
    <xf numFmtId="165" fontId="4" fillId="6" borderId="23" xfId="1" applyNumberFormat="1" applyFont="1" applyFill="1" applyBorder="1" applyAlignment="1">
      <alignment horizontal="center" vertical="center"/>
    </xf>
    <xf numFmtId="164" fontId="4" fillId="6" borderId="3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0" fontId="4" fillId="6" borderId="22" xfId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5" fontId="6" fillId="5" borderId="18" xfId="1" applyNumberFormat="1" applyFont="1" applyFill="1" applyBorder="1" applyAlignment="1">
      <alignment horizontal="center" vertical="center"/>
    </xf>
    <xf numFmtId="166" fontId="4" fillId="6" borderId="23" xfId="1" applyNumberFormat="1" applyFont="1" applyFill="1" applyBorder="1" applyAlignment="1">
      <alignment horizontal="center" vertical="center"/>
    </xf>
    <xf numFmtId="164" fontId="4" fillId="6" borderId="30" xfId="1" applyNumberFormat="1" applyFont="1" applyFill="1" applyBorder="1" applyAlignment="1">
      <alignment horizontal="center" vertical="center"/>
    </xf>
    <xf numFmtId="164" fontId="4" fillId="6" borderId="2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3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/>
    </xf>
    <xf numFmtId="165" fontId="6" fillId="7" borderId="13" xfId="1" applyNumberFormat="1" applyFont="1" applyFill="1" applyBorder="1" applyAlignment="1">
      <alignment horizontal="center" vertical="center"/>
    </xf>
    <xf numFmtId="165" fontId="6" fillId="7" borderId="23" xfId="1" applyNumberFormat="1" applyFont="1" applyFill="1" applyBorder="1" applyAlignment="1">
      <alignment horizontal="center" vertical="center"/>
    </xf>
    <xf numFmtId="164" fontId="6" fillId="7" borderId="29" xfId="1" applyNumberFormat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3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5" fontId="6" fillId="5" borderId="13" xfId="1" applyNumberFormat="1" applyFont="1" applyFill="1" applyBorder="1" applyAlignment="1">
      <alignment horizontal="center" vertical="center"/>
    </xf>
    <xf numFmtId="164" fontId="6" fillId="5" borderId="29" xfId="1" applyNumberFormat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/>
    </xf>
    <xf numFmtId="164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4" fontId="4" fillId="7" borderId="1" xfId="1" applyNumberFormat="1" applyFont="1" applyFill="1" applyBorder="1" applyAlignment="1">
      <alignment horizontal="center" vertical="center"/>
    </xf>
    <xf numFmtId="164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5" fontId="4" fillId="4" borderId="12" xfId="1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 vertical="center"/>
    </xf>
    <xf numFmtId="164" fontId="4" fillId="4" borderId="12" xfId="1" applyNumberFormat="1" applyFont="1" applyFill="1" applyBorder="1" applyAlignment="1">
      <alignment horizontal="center" vertical="center"/>
    </xf>
    <xf numFmtId="164" fontId="11" fillId="0" borderId="0" xfId="1" applyNumberFormat="1"/>
    <xf numFmtId="0" fontId="9" fillId="0" borderId="0" xfId="1" applyFont="1"/>
    <xf numFmtId="165" fontId="11" fillId="0" borderId="0" xfId="1" applyNumberFormat="1"/>
    <xf numFmtId="164" fontId="4" fillId="6" borderId="1" xfId="1" applyNumberFormat="1" applyFont="1" applyFill="1" applyBorder="1" applyAlignment="1">
      <alignment horizontal="center" vertical="center"/>
    </xf>
    <xf numFmtId="164" fontId="6" fillId="7" borderId="30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5" fontId="4" fillId="3" borderId="12" xfId="1" applyNumberFormat="1" applyFont="1" applyFill="1" applyBorder="1" applyAlignment="1">
      <alignment horizontal="center" vertical="center"/>
    </xf>
    <xf numFmtId="164" fontId="1" fillId="2" borderId="15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4" fillId="6" borderId="30" xfId="0" applyNumberFormat="1" applyFont="1" applyFill="1" applyBorder="1" applyAlignment="1">
      <alignment horizontal="center" vertical="center"/>
    </xf>
    <xf numFmtId="165" fontId="1" fillId="2" borderId="6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4" borderId="1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5" fontId="4" fillId="4" borderId="12" xfId="0" applyNumberFormat="1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4" fontId="6" fillId="5" borderId="33" xfId="1" applyNumberFormat="1" applyFont="1" applyFill="1" applyBorder="1" applyAlignment="1">
      <alignment horizontal="center" vertical="center"/>
    </xf>
    <xf numFmtId="165" fontId="6" fillId="5" borderId="16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6" fontId="4" fillId="4" borderId="2" xfId="0" applyNumberFormat="1" applyFont="1" applyFill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/>
    </xf>
    <xf numFmtId="164" fontId="6" fillId="2" borderId="2" xfId="0" applyNumberFormat="1" applyFont="1" applyFill="1" applyBorder="1" applyAlignment="1">
      <alignment horizontal="center"/>
    </xf>
    <xf numFmtId="164" fontId="6" fillId="0" borderId="18" xfId="0" applyNumberFormat="1" applyFont="1" applyBorder="1" applyAlignment="1">
      <alignment horizontal="center"/>
    </xf>
    <xf numFmtId="164" fontId="4" fillId="11" borderId="23" xfId="0" applyNumberFormat="1" applyFont="1" applyFill="1" applyBorder="1" applyAlignment="1">
      <alignment horizontal="center" vertical="center"/>
    </xf>
    <xf numFmtId="164" fontId="6" fillId="8" borderId="2" xfId="0" applyNumberFormat="1" applyFont="1" applyFill="1" applyBorder="1" applyAlignment="1">
      <alignment horizontal="center"/>
    </xf>
    <xf numFmtId="164" fontId="6" fillId="9" borderId="17" xfId="0" applyNumberFormat="1" applyFont="1" applyFill="1" applyBorder="1" applyAlignment="1">
      <alignment horizontal="center"/>
    </xf>
    <xf numFmtId="164" fontId="6" fillId="9" borderId="13" xfId="0" applyNumberFormat="1" applyFont="1" applyFill="1" applyBorder="1" applyAlignment="1">
      <alignment horizontal="center"/>
    </xf>
    <xf numFmtId="164" fontId="4" fillId="12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7" fontId="3" fillId="2" borderId="11" xfId="0" applyNumberFormat="1" applyFont="1" applyFill="1" applyBorder="1" applyAlignment="1">
      <alignment horizontal="center" vertical="center"/>
    </xf>
    <xf numFmtId="167" fontId="3" fillId="2" borderId="15" xfId="0" applyNumberFormat="1" applyFont="1" applyFill="1" applyBorder="1" applyAlignment="1">
      <alignment horizontal="center" vertical="center"/>
    </xf>
    <xf numFmtId="167" fontId="3" fillId="2" borderId="16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32" xfId="1" applyNumberFormat="1" applyFont="1" applyFill="1" applyBorder="1" applyAlignment="1">
      <alignment horizontal="center" vertical="center"/>
    </xf>
    <xf numFmtId="164" fontId="3" fillId="2" borderId="15" xfId="1" applyNumberFormat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3" xfId="1" applyNumberFormat="1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4" fontId="1" fillId="2" borderId="4" xfId="1" applyNumberFormat="1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/>
    </xf>
    <xf numFmtId="164" fontId="1" fillId="2" borderId="6" xfId="1" applyNumberFormat="1" applyFont="1" applyFill="1" applyBorder="1" applyAlignment="1">
      <alignment horizontal="center" vertical="center"/>
    </xf>
    <xf numFmtId="164" fontId="1" fillId="2" borderId="7" xfId="1" applyNumberFormat="1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center"/>
    </xf>
    <xf numFmtId="164" fontId="3" fillId="2" borderId="16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 xr:uid="{2DE00EAF-A0B5-4C80-A428-5082150026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9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9.202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75">
          <cell r="C75">
            <v>5117</v>
          </cell>
          <cell r="D75">
            <v>0</v>
          </cell>
          <cell r="E75">
            <v>21061</v>
          </cell>
          <cell r="F75">
            <v>8118</v>
          </cell>
          <cell r="H75">
            <v>174.41200000000038</v>
          </cell>
          <cell r="J75">
            <v>0</v>
          </cell>
          <cell r="K75">
            <v>13920.480000000021</v>
          </cell>
          <cell r="L75">
            <v>23550.819999999832</v>
          </cell>
          <cell r="M75">
            <v>79366.330000000016</v>
          </cell>
          <cell r="N75">
            <v>50292</v>
          </cell>
          <cell r="O75">
            <v>52572.950000000012</v>
          </cell>
          <cell r="P75">
            <v>156016.15000000002</v>
          </cell>
          <cell r="Q75">
            <v>92889.22</v>
          </cell>
          <cell r="R75">
            <v>28502.99</v>
          </cell>
          <cell r="S75">
            <v>18301.368999999999</v>
          </cell>
          <cell r="T75">
            <v>2796</v>
          </cell>
          <cell r="U75">
            <v>500.72999999999593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10</v>
          </cell>
        </row>
        <row r="3">
          <cell r="A3">
            <v>2023</v>
          </cell>
        </row>
        <row r="76">
          <cell r="C76">
            <v>1512</v>
          </cell>
          <cell r="D76">
            <v>1564</v>
          </cell>
          <cell r="E76">
            <v>0</v>
          </cell>
          <cell r="F76">
            <v>0</v>
          </cell>
          <cell r="H76">
            <v>208.21200000000039</v>
          </cell>
          <cell r="J76">
            <v>0</v>
          </cell>
          <cell r="K76">
            <v>14720.480000000021</v>
          </cell>
          <cell r="L76">
            <v>137501.03999999983</v>
          </cell>
          <cell r="M76">
            <v>-32631.679999999978</v>
          </cell>
          <cell r="N76">
            <v>50292</v>
          </cell>
          <cell r="O76">
            <v>52572.950000000012</v>
          </cell>
          <cell r="P76">
            <v>156016.15000000002</v>
          </cell>
          <cell r="Q76">
            <v>0</v>
          </cell>
          <cell r="R76">
            <v>0</v>
          </cell>
          <cell r="S76">
            <v>16876.728999999999</v>
          </cell>
          <cell r="T76">
            <v>1</v>
          </cell>
          <cell r="U76">
            <v>2439.5899999999965</v>
          </cell>
        </row>
      </sheetData>
      <sheetData sheetId="1">
        <row r="82">
          <cell r="C82">
            <v>1512</v>
          </cell>
          <cell r="D82">
            <v>1864</v>
          </cell>
          <cell r="E82">
            <v>5110</v>
          </cell>
          <cell r="F82">
            <v>1460</v>
          </cell>
          <cell r="G82">
            <v>0</v>
          </cell>
          <cell r="H82">
            <v>208.21200000000039</v>
          </cell>
          <cell r="I82">
            <v>0</v>
          </cell>
          <cell r="J82">
            <v>0</v>
          </cell>
          <cell r="K82">
            <v>-934.51999999997861</v>
          </cell>
          <cell r="L82">
            <v>57501.039999999834</v>
          </cell>
          <cell r="M82">
            <v>-56631.679999999978</v>
          </cell>
          <cell r="N82">
            <v>50292</v>
          </cell>
          <cell r="O82">
            <v>42722.950000000012</v>
          </cell>
          <cell r="P82">
            <v>161016.15000000002</v>
          </cell>
          <cell r="Q82">
            <v>0</v>
          </cell>
          <cell r="R82">
            <v>0</v>
          </cell>
          <cell r="S82">
            <v>15626.728999999999</v>
          </cell>
          <cell r="T82">
            <v>1</v>
          </cell>
          <cell r="U82">
            <v>2439.5899999999965</v>
          </cell>
        </row>
      </sheetData>
      <sheetData sheetId="2">
        <row r="74">
          <cell r="C74">
            <v>762</v>
          </cell>
          <cell r="D74">
            <v>1864</v>
          </cell>
          <cell r="E74">
            <v>8000</v>
          </cell>
          <cell r="F74">
            <v>2235</v>
          </cell>
          <cell r="H74">
            <v>208.21200000000039</v>
          </cell>
          <cell r="J74">
            <v>0</v>
          </cell>
          <cell r="K74">
            <v>-12802.519999999979</v>
          </cell>
          <cell r="L74">
            <v>57501.039999999834</v>
          </cell>
          <cell r="M74">
            <v>-56631.679999999978</v>
          </cell>
          <cell r="N74">
            <v>50292</v>
          </cell>
          <cell r="O74">
            <v>42722.950000000012</v>
          </cell>
          <cell r="P74">
            <v>161016.15000000002</v>
          </cell>
          <cell r="Q74">
            <v>0</v>
          </cell>
          <cell r="R74">
            <v>0</v>
          </cell>
          <cell r="S74">
            <v>15626.728999999999</v>
          </cell>
          <cell r="T74">
            <v>1</v>
          </cell>
          <cell r="U74">
            <v>2439.5899999999965</v>
          </cell>
        </row>
      </sheetData>
      <sheetData sheetId="3">
        <row r="70">
          <cell r="C70">
            <v>5334</v>
          </cell>
          <cell r="D70">
            <v>8952</v>
          </cell>
          <cell r="E70">
            <v>11185</v>
          </cell>
          <cell r="F70">
            <v>3105</v>
          </cell>
          <cell r="G70">
            <v>208.21200000000039</v>
          </cell>
          <cell r="H70">
            <v>0</v>
          </cell>
          <cell r="I70">
            <v>13330.380000000021</v>
          </cell>
          <cell r="J70">
            <v>57501.039999999834</v>
          </cell>
          <cell r="K70">
            <v>-56631.679999999978</v>
          </cell>
          <cell r="L70">
            <v>50292</v>
          </cell>
          <cell r="M70">
            <v>42722.950000000012</v>
          </cell>
          <cell r="N70">
            <v>161016.15000000002</v>
          </cell>
          <cell r="O70">
            <v>0</v>
          </cell>
          <cell r="P70">
            <v>0</v>
          </cell>
          <cell r="Q70">
            <v>15626.728999999999</v>
          </cell>
          <cell r="R70">
            <v>1</v>
          </cell>
          <cell r="S70">
            <v>2439.5899999999965</v>
          </cell>
        </row>
      </sheetData>
      <sheetData sheetId="4"/>
      <sheetData sheetId="5">
        <row r="69">
          <cell r="C69">
            <v>4762</v>
          </cell>
          <cell r="D69">
            <v>952</v>
          </cell>
          <cell r="E69">
            <v>0</v>
          </cell>
          <cell r="F69">
            <v>0</v>
          </cell>
          <cell r="G69">
            <v>168.21200000000039</v>
          </cell>
          <cell r="H69">
            <v>0</v>
          </cell>
          <cell r="I69">
            <v>22776.930000000018</v>
          </cell>
          <cell r="J69">
            <v>70527.039999999834</v>
          </cell>
          <cell r="K69">
            <v>-51972.769999999975</v>
          </cell>
          <cell r="L69">
            <v>50292</v>
          </cell>
          <cell r="M69">
            <v>42722.950000000012</v>
          </cell>
          <cell r="N69">
            <v>161014.20000000001</v>
          </cell>
          <cell r="O69">
            <v>0</v>
          </cell>
          <cell r="P69">
            <v>0</v>
          </cell>
          <cell r="Q69">
            <v>15666.728999999999</v>
          </cell>
          <cell r="R69">
            <v>1</v>
          </cell>
          <cell r="S69">
            <v>2432.4099999999967</v>
          </cell>
        </row>
      </sheetData>
      <sheetData sheetId="6"/>
      <sheetData sheetId="7">
        <row r="70">
          <cell r="C70">
            <v>1194</v>
          </cell>
          <cell r="D70">
            <v>1152</v>
          </cell>
          <cell r="E70">
            <v>5225</v>
          </cell>
          <cell r="F70">
            <v>1480</v>
          </cell>
          <cell r="G70" t="e">
            <v>#REF!</v>
          </cell>
          <cell r="H70">
            <v>168.21200000000039</v>
          </cell>
          <cell r="I70">
            <v>0</v>
          </cell>
          <cell r="J70">
            <v>0</v>
          </cell>
          <cell r="K70">
            <v>20376.930000000018</v>
          </cell>
          <cell r="L70">
            <v>70527.039999999834</v>
          </cell>
          <cell r="M70">
            <v>-51972.769999999975</v>
          </cell>
          <cell r="N70">
            <v>50292</v>
          </cell>
          <cell r="O70">
            <v>42722.950000000012</v>
          </cell>
          <cell r="P70">
            <v>161014.20000000001</v>
          </cell>
          <cell r="Q70">
            <v>0</v>
          </cell>
          <cell r="R70">
            <v>0</v>
          </cell>
          <cell r="S70">
            <v>15666.728999999999</v>
          </cell>
          <cell r="T70">
            <v>1</v>
          </cell>
          <cell r="U70">
            <v>2432.4099999999967</v>
          </cell>
          <cell r="V70" t="e">
            <v>#REF!</v>
          </cell>
          <cell r="W70" t="e">
            <v>#REF!</v>
          </cell>
        </row>
      </sheetData>
      <sheetData sheetId="8">
        <row r="66">
          <cell r="C66">
            <v>834</v>
          </cell>
          <cell r="D66">
            <v>1192</v>
          </cell>
          <cell r="E66">
            <v>730</v>
          </cell>
          <cell r="F66">
            <v>3658</v>
          </cell>
          <cell r="H66">
            <v>168.21200000000039</v>
          </cell>
          <cell r="J66">
            <v>0</v>
          </cell>
          <cell r="K66">
            <v>19973.930000000018</v>
          </cell>
          <cell r="L66">
            <v>83127.039999999834</v>
          </cell>
          <cell r="M66">
            <v>-22972.769999999975</v>
          </cell>
          <cell r="N66">
            <v>50292</v>
          </cell>
          <cell r="O66">
            <v>42722.950000000012</v>
          </cell>
          <cell r="P66">
            <v>161014.20000000001</v>
          </cell>
          <cell r="Q66">
            <v>0</v>
          </cell>
          <cell r="R66">
            <v>0</v>
          </cell>
          <cell r="S66">
            <v>15666.728999999999</v>
          </cell>
          <cell r="T66">
            <v>1</v>
          </cell>
          <cell r="U66">
            <v>1932.4099999999967</v>
          </cell>
        </row>
      </sheetData>
      <sheetData sheetId="9">
        <row r="64">
          <cell r="C64">
            <v>-4104</v>
          </cell>
          <cell r="D64">
            <v>1262</v>
          </cell>
          <cell r="E64">
            <v>7650</v>
          </cell>
          <cell r="F64">
            <v>7181</v>
          </cell>
          <cell r="G64">
            <v>668.21200000000044</v>
          </cell>
          <cell r="H64">
            <v>0</v>
          </cell>
          <cell r="I64">
            <v>20973.930000000018</v>
          </cell>
          <cell r="J64">
            <v>83127.039999999834</v>
          </cell>
          <cell r="K64">
            <v>-22972.769999999975</v>
          </cell>
          <cell r="L64">
            <v>50292</v>
          </cell>
          <cell r="M64">
            <v>42722.950000000012</v>
          </cell>
          <cell r="N64">
            <v>161014.20000000001</v>
          </cell>
          <cell r="O64">
            <v>0</v>
          </cell>
          <cell r="P64">
            <v>0</v>
          </cell>
          <cell r="Q64">
            <v>15666.728999999999</v>
          </cell>
          <cell r="R64">
            <v>1</v>
          </cell>
          <cell r="S64">
            <v>1932.4099999999967</v>
          </cell>
        </row>
      </sheetData>
      <sheetData sheetId="10">
        <row r="62">
          <cell r="C62">
            <v>-4354</v>
          </cell>
          <cell r="D62">
            <v>1262</v>
          </cell>
          <cell r="E62">
            <v>14450</v>
          </cell>
          <cell r="F62">
            <v>8836</v>
          </cell>
          <cell r="G62" t="e">
            <v>#REF!</v>
          </cell>
          <cell r="H62">
            <v>735.81200000000035</v>
          </cell>
          <cell r="I62">
            <v>0</v>
          </cell>
          <cell r="J62">
            <v>0</v>
          </cell>
          <cell r="K62">
            <v>22873.930000000018</v>
          </cell>
          <cell r="L62">
            <v>83127.039999999834</v>
          </cell>
          <cell r="M62">
            <v>-22972.769999999975</v>
          </cell>
          <cell r="N62">
            <v>50292</v>
          </cell>
          <cell r="O62">
            <v>42722.950000000012</v>
          </cell>
          <cell r="P62">
            <v>161014.20000000001</v>
          </cell>
          <cell r="Q62">
            <v>0</v>
          </cell>
          <cell r="R62">
            <v>0</v>
          </cell>
          <cell r="S62">
            <v>15666.728999999999</v>
          </cell>
          <cell r="T62">
            <v>1</v>
          </cell>
          <cell r="U62">
            <v>1932.4099999999967</v>
          </cell>
          <cell r="V62" t="e">
            <v>#REF!</v>
          </cell>
          <cell r="W62" t="e">
            <v>#REF!</v>
          </cell>
        </row>
      </sheetData>
      <sheetData sheetId="11"/>
      <sheetData sheetId="12">
        <row r="69">
          <cell r="C69">
            <v>-4354</v>
          </cell>
          <cell r="D69">
            <v>1262</v>
          </cell>
          <cell r="E69">
            <v>12304</v>
          </cell>
          <cell r="F69">
            <v>-3089</v>
          </cell>
          <cell r="G69" t="e">
            <v>#REF!</v>
          </cell>
          <cell r="H69">
            <v>175.81200000000035</v>
          </cell>
          <cell r="I69">
            <v>0</v>
          </cell>
          <cell r="J69">
            <v>0</v>
          </cell>
          <cell r="K69">
            <v>7270.9300000000185</v>
          </cell>
          <cell r="L69">
            <v>91127.039999999834</v>
          </cell>
          <cell r="M69">
            <v>22173.230000000025</v>
          </cell>
          <cell r="N69">
            <v>50292</v>
          </cell>
          <cell r="O69">
            <v>42722.950000000012</v>
          </cell>
          <cell r="P69">
            <v>161014.20000000001</v>
          </cell>
          <cell r="Q69">
            <v>0</v>
          </cell>
          <cell r="R69">
            <v>0</v>
          </cell>
          <cell r="S69">
            <v>16226.728999999999</v>
          </cell>
          <cell r="T69">
            <v>1</v>
          </cell>
          <cell r="U69">
            <v>1932.4099999999967</v>
          </cell>
          <cell r="V69" t="e">
            <v>#REF!</v>
          </cell>
          <cell r="W69" t="e">
            <v>#REF!</v>
          </cell>
        </row>
      </sheetData>
      <sheetData sheetId="13">
        <row r="1">
          <cell r="A1">
            <v>14</v>
          </cell>
        </row>
        <row r="64">
          <cell r="C64">
            <v>-5354</v>
          </cell>
          <cell r="D64">
            <v>1362</v>
          </cell>
          <cell r="E64">
            <v>14674</v>
          </cell>
          <cell r="F64">
            <v>-2119</v>
          </cell>
          <cell r="H64">
            <v>175.81200000000035</v>
          </cell>
          <cell r="J64">
            <v>0</v>
          </cell>
          <cell r="K64">
            <v>7270.9300000000185</v>
          </cell>
          <cell r="L64">
            <v>91127.039999999834</v>
          </cell>
          <cell r="M64">
            <v>22173.230000000025</v>
          </cell>
          <cell r="N64">
            <v>50292</v>
          </cell>
          <cell r="O64">
            <v>42722.950000000012</v>
          </cell>
          <cell r="P64">
            <v>161014.20000000001</v>
          </cell>
          <cell r="Q64">
            <v>0</v>
          </cell>
          <cell r="R64">
            <v>0</v>
          </cell>
          <cell r="S64">
            <v>16226.728999999999</v>
          </cell>
          <cell r="T64">
            <v>1</v>
          </cell>
          <cell r="U64">
            <v>1932.4099999999967</v>
          </cell>
        </row>
      </sheetData>
      <sheetData sheetId="14">
        <row r="69">
          <cell r="C69">
            <v>-1729</v>
          </cell>
          <cell r="D69">
            <v>1553</v>
          </cell>
          <cell r="E69">
            <v>8049</v>
          </cell>
          <cell r="F69">
            <v>621</v>
          </cell>
          <cell r="H69">
            <v>175.81200000000035</v>
          </cell>
          <cell r="J69">
            <v>0</v>
          </cell>
          <cell r="K69">
            <v>7270.9300000000185</v>
          </cell>
          <cell r="L69">
            <v>112127.03999999983</v>
          </cell>
          <cell r="M69">
            <v>22173.230000000025</v>
          </cell>
          <cell r="N69">
            <v>50292</v>
          </cell>
          <cell r="O69">
            <v>29096.950000000012</v>
          </cell>
          <cell r="P69">
            <v>161014.20000000001</v>
          </cell>
          <cell r="Q69">
            <v>0</v>
          </cell>
          <cell r="R69">
            <v>0</v>
          </cell>
          <cell r="S69">
            <v>16026.728999999999</v>
          </cell>
          <cell r="T69">
            <v>1</v>
          </cell>
          <cell r="U69">
            <v>1932.4099999999967</v>
          </cell>
        </row>
      </sheetData>
      <sheetData sheetId="15">
        <row r="69">
          <cell r="C69">
            <v>-2419</v>
          </cell>
          <cell r="D69">
            <v>1853</v>
          </cell>
          <cell r="E69">
            <v>13284</v>
          </cell>
          <cell r="F69">
            <v>1661</v>
          </cell>
          <cell r="G69">
            <v>0</v>
          </cell>
          <cell r="H69">
            <v>175.81200000000035</v>
          </cell>
          <cell r="I69">
            <v>0</v>
          </cell>
          <cell r="J69">
            <v>0</v>
          </cell>
          <cell r="K69">
            <v>7270.9300000000185</v>
          </cell>
          <cell r="L69">
            <v>112127.03999999983</v>
          </cell>
          <cell r="M69">
            <v>131123.23000000004</v>
          </cell>
          <cell r="N69">
            <v>50292</v>
          </cell>
          <cell r="O69">
            <v>29096.950000000012</v>
          </cell>
          <cell r="P69">
            <v>161014.20000000001</v>
          </cell>
          <cell r="Q69">
            <v>0</v>
          </cell>
          <cell r="R69">
            <v>0</v>
          </cell>
          <cell r="S69">
            <v>16026.728999999999</v>
          </cell>
          <cell r="T69">
            <v>1</v>
          </cell>
          <cell r="U69">
            <v>1932.4099999999967</v>
          </cell>
        </row>
      </sheetData>
      <sheetData sheetId="16"/>
      <sheetData sheetId="17">
        <row r="69">
          <cell r="C69">
            <v>-3419</v>
          </cell>
          <cell r="D69">
            <v>1853</v>
          </cell>
          <cell r="E69">
            <v>4294</v>
          </cell>
          <cell r="F69">
            <v>2426</v>
          </cell>
          <cell r="G69">
            <v>0</v>
          </cell>
          <cell r="H69">
            <v>175.81200000000035</v>
          </cell>
          <cell r="I69">
            <v>0</v>
          </cell>
          <cell r="J69">
            <v>0</v>
          </cell>
          <cell r="K69">
            <v>7270.9300000000185</v>
          </cell>
          <cell r="L69">
            <v>316827.0399999998</v>
          </cell>
          <cell r="M69">
            <v>121047.23000000004</v>
          </cell>
          <cell r="N69">
            <v>50292</v>
          </cell>
          <cell r="O69">
            <v>29096.950000000012</v>
          </cell>
          <cell r="P69">
            <v>161014.20000000001</v>
          </cell>
          <cell r="Q69">
            <v>0</v>
          </cell>
          <cell r="R69">
            <v>0</v>
          </cell>
          <cell r="S69">
            <v>16026.728999999999</v>
          </cell>
          <cell r="T69">
            <v>1</v>
          </cell>
          <cell r="U69">
            <v>6932.4099999999962</v>
          </cell>
        </row>
      </sheetData>
      <sheetData sheetId="18"/>
      <sheetData sheetId="19">
        <row r="65">
          <cell r="C65">
            <v>1281</v>
          </cell>
          <cell r="D65">
            <v>5190</v>
          </cell>
          <cell r="E65">
            <v>3514</v>
          </cell>
          <cell r="F65">
            <v>3246</v>
          </cell>
          <cell r="G65">
            <v>0</v>
          </cell>
          <cell r="H65">
            <v>175.81200000000035</v>
          </cell>
          <cell r="I65">
            <v>0</v>
          </cell>
          <cell r="J65">
            <v>0</v>
          </cell>
          <cell r="K65">
            <v>7270.9300000000185</v>
          </cell>
          <cell r="L65">
            <v>321827.0399999998</v>
          </cell>
          <cell r="M65">
            <v>121047.23000000004</v>
          </cell>
          <cell r="N65">
            <v>50292</v>
          </cell>
          <cell r="O65">
            <v>29096.950000000012</v>
          </cell>
          <cell r="P65">
            <v>161014.20000000001</v>
          </cell>
          <cell r="Q65">
            <v>0</v>
          </cell>
          <cell r="R65">
            <v>0</v>
          </cell>
          <cell r="S65">
            <v>16026.728999999999</v>
          </cell>
          <cell r="T65">
            <v>1</v>
          </cell>
          <cell r="U65">
            <v>6932.4099999999962</v>
          </cell>
        </row>
      </sheetData>
      <sheetData sheetId="20">
        <row r="57">
          <cell r="C57">
            <v>1131</v>
          </cell>
          <cell r="D57">
            <v>5260</v>
          </cell>
          <cell r="E57">
            <v>11409</v>
          </cell>
          <cell r="F57">
            <v>4858</v>
          </cell>
          <cell r="G57">
            <v>0</v>
          </cell>
          <cell r="H57">
            <v>175.81200000000035</v>
          </cell>
          <cell r="I57">
            <v>0</v>
          </cell>
          <cell r="J57">
            <v>0</v>
          </cell>
          <cell r="K57">
            <v>7270.9300000000185</v>
          </cell>
          <cell r="L57">
            <v>321827.0399999998</v>
          </cell>
          <cell r="M57">
            <v>121047.23000000004</v>
          </cell>
          <cell r="N57">
            <v>50292</v>
          </cell>
          <cell r="O57">
            <v>29096.950000000012</v>
          </cell>
          <cell r="P57">
            <v>161014.20000000001</v>
          </cell>
          <cell r="Q57">
            <v>0</v>
          </cell>
          <cell r="R57">
            <v>0</v>
          </cell>
          <cell r="S57">
            <v>16026.728999999999</v>
          </cell>
          <cell r="T57">
            <v>1</v>
          </cell>
          <cell r="U57">
            <v>6932.4099999999962</v>
          </cell>
          <cell r="V57">
            <v>0</v>
          </cell>
          <cell r="W57">
            <v>0</v>
          </cell>
        </row>
      </sheetData>
      <sheetData sheetId="21">
        <row r="63">
          <cell r="C63">
            <v>221</v>
          </cell>
          <cell r="D63">
            <v>5330</v>
          </cell>
          <cell r="E63">
            <v>18443</v>
          </cell>
          <cell r="F63">
            <v>6943</v>
          </cell>
          <cell r="G63">
            <v>0</v>
          </cell>
          <cell r="H63">
            <v>175.81200000000035</v>
          </cell>
          <cell r="I63">
            <v>0</v>
          </cell>
          <cell r="J63">
            <v>0</v>
          </cell>
          <cell r="K63">
            <v>1285.9300000000185</v>
          </cell>
          <cell r="L63">
            <v>289802.0399999998</v>
          </cell>
          <cell r="M63">
            <v>121047.23000000004</v>
          </cell>
          <cell r="N63">
            <v>50292</v>
          </cell>
          <cell r="O63">
            <v>21620.950000000012</v>
          </cell>
          <cell r="P63">
            <v>179793.83000000002</v>
          </cell>
          <cell r="Q63">
            <v>0</v>
          </cell>
          <cell r="R63">
            <v>0</v>
          </cell>
          <cell r="S63">
            <v>16026.728999999999</v>
          </cell>
          <cell r="T63">
            <v>1</v>
          </cell>
          <cell r="U63">
            <v>1932.4099999999962</v>
          </cell>
          <cell r="V63">
            <v>0</v>
          </cell>
          <cell r="W63">
            <v>0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F252"/>
  <sheetViews>
    <sheetView rightToLeft="1" workbookViewId="0">
      <selection activeCell="A57" sqref="A57:XFD57"/>
    </sheetView>
  </sheetViews>
  <sheetFormatPr defaultRowHeight="15" x14ac:dyDescent="0.25"/>
  <cols>
    <col min="1" max="1" width="47.8554687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128" customWidth="1"/>
    <col min="9" max="9" width="9.28515625" style="128" hidden="1" customWidth="1"/>
    <col min="10" max="10" width="9.28515625" style="12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8" width="8.85546875" style="98" customWidth="1"/>
    <col min="19" max="20" width="10.28515625" style="12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7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7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7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7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7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7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7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7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7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7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7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7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7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7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7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7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7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7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7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7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7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7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7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7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7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7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7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7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7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7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7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7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7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7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7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7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7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7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7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7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7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7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7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7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7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7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7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7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7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7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7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7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7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7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7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7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7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7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7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7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7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7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7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</v>
      </c>
      <c r="B1" s="242" t="s">
        <v>0</v>
      </c>
      <c r="C1" s="243"/>
      <c r="D1" s="243"/>
      <c r="E1" s="243"/>
      <c r="F1" s="243"/>
      <c r="G1" s="243"/>
      <c r="H1" s="244"/>
      <c r="I1" s="245"/>
      <c r="J1" s="103"/>
      <c r="K1" s="246" t="s">
        <v>43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56" t="s">
        <v>5</v>
      </c>
      <c r="I2" s="256" t="s">
        <v>6</v>
      </c>
      <c r="J2" s="256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104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57"/>
      <c r="I3" s="257"/>
      <c r="J3" s="25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5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1349</v>
      </c>
      <c r="C4" s="20">
        <f>'[1]31'!$C$75</f>
        <v>5117</v>
      </c>
      <c r="D4" s="20">
        <f>'[1]31'!$D$75</f>
        <v>0</v>
      </c>
      <c r="E4" s="106">
        <f>'[1]31'!$E$75</f>
        <v>21061</v>
      </c>
      <c r="F4" s="20">
        <f>'[1]31'!$F$75</f>
        <v>8118</v>
      </c>
      <c r="G4" s="107"/>
      <c r="H4" s="108">
        <f>'[1]31'!$H$75</f>
        <v>174.41200000000038</v>
      </c>
      <c r="I4" s="40"/>
      <c r="J4" s="21">
        <f>'[1]31'!$J$75</f>
        <v>0</v>
      </c>
      <c r="K4" s="41">
        <f>'[1]31'!$K$75</f>
        <v>13920.480000000021</v>
      </c>
      <c r="L4" s="108">
        <f>'[1]31'!$L$75</f>
        <v>23550.819999999832</v>
      </c>
      <c r="M4" s="21">
        <f>'[1]31'!$M$75</f>
        <v>79366.330000000016</v>
      </c>
      <c r="N4" s="41">
        <f>'[1]31'!$N$75</f>
        <v>50292</v>
      </c>
      <c r="O4" s="40">
        <f>'[1]31'!$O$75</f>
        <v>52572.950000000012</v>
      </c>
      <c r="P4" s="40">
        <f>'[1]31'!$P$75</f>
        <v>156016.15000000002</v>
      </c>
      <c r="Q4" s="109">
        <f>'[1]31'!$Q$75</f>
        <v>92889.22</v>
      </c>
      <c r="R4" s="108">
        <f>'[1]31'!$R$75</f>
        <v>28502.99</v>
      </c>
      <c r="S4" s="21">
        <f>'[1]31'!$S$75</f>
        <v>18301.368999999999</v>
      </c>
      <c r="T4" s="21">
        <f>'[1]31'!$T$75</f>
        <v>2796</v>
      </c>
      <c r="U4" s="21">
        <f>'[1]31'!$U$75</f>
        <v>500.72999999999593</v>
      </c>
      <c r="V4" s="110">
        <v>0</v>
      </c>
      <c r="W4" s="111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79</v>
      </c>
      <c r="B5" s="23">
        <f>B4+1</f>
        <v>1350</v>
      </c>
      <c r="C5" s="24"/>
      <c r="D5" s="25">
        <v>1450</v>
      </c>
      <c r="E5" s="26"/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80</v>
      </c>
      <c r="B6" s="23">
        <f t="shared" ref="B6:B26" si="0">B5+1</f>
        <v>1351</v>
      </c>
      <c r="C6" s="24"/>
      <c r="D6" s="25"/>
      <c r="E6" s="26"/>
      <c r="F6" s="27"/>
      <c r="G6" s="28"/>
      <c r="H6" s="29">
        <v>33.799999999999997</v>
      </c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81</v>
      </c>
      <c r="B7" s="23">
        <f t="shared" si="0"/>
        <v>1352</v>
      </c>
      <c r="C7" s="24"/>
      <c r="D7" s="25"/>
      <c r="E7" s="26"/>
      <c r="F7" s="27"/>
      <c r="G7" s="28"/>
      <c r="H7" s="29"/>
      <c r="I7" s="30"/>
      <c r="J7" s="31"/>
      <c r="K7" s="32">
        <v>1000</v>
      </c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81</v>
      </c>
      <c r="B8" s="23">
        <f t="shared" si="0"/>
        <v>1353</v>
      </c>
      <c r="C8" s="24"/>
      <c r="D8" s="25"/>
      <c r="E8" s="26"/>
      <c r="F8" s="27"/>
      <c r="G8" s="28"/>
      <c r="H8" s="29"/>
      <c r="I8" s="30"/>
      <c r="J8" s="31"/>
      <c r="K8" s="32">
        <v>500</v>
      </c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81</v>
      </c>
      <c r="B9" s="23">
        <f t="shared" si="0"/>
        <v>1354</v>
      </c>
      <c r="C9" s="24"/>
      <c r="D9" s="25"/>
      <c r="E9" s="26"/>
      <c r="F9" s="27"/>
      <c r="G9" s="28"/>
      <c r="H9" s="29"/>
      <c r="I9" s="30"/>
      <c r="J9" s="31"/>
      <c r="K9" s="32">
        <v>500</v>
      </c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81</v>
      </c>
      <c r="B10" s="23">
        <f t="shared" si="0"/>
        <v>1355</v>
      </c>
      <c r="C10" s="24"/>
      <c r="D10" s="25">
        <v>60</v>
      </c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82</v>
      </c>
      <c r="B11" s="23">
        <f t="shared" si="0"/>
        <v>1356</v>
      </c>
      <c r="C11" s="24"/>
      <c r="D11" s="25">
        <v>54</v>
      </c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1357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1358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1359</v>
      </c>
      <c r="C14" s="24"/>
      <c r="D14" s="25"/>
      <c r="E14" s="26"/>
      <c r="F14" s="27"/>
      <c r="G14" s="28"/>
      <c r="H14" s="29"/>
      <c r="I14" s="112"/>
      <c r="J14" s="113"/>
      <c r="K14" s="32"/>
      <c r="L14" s="29"/>
      <c r="M14" s="31"/>
      <c r="N14" s="32"/>
      <c r="O14" s="30"/>
      <c r="P14" s="31"/>
      <c r="Q14" s="33"/>
      <c r="R14" s="29"/>
      <c r="S14" s="113"/>
      <c r="T14" s="113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1360</v>
      </c>
      <c r="C15" s="24"/>
      <c r="D15" s="25"/>
      <c r="E15" s="26"/>
      <c r="F15" s="27"/>
      <c r="G15" s="28"/>
      <c r="H15" s="29"/>
      <c r="I15" s="112"/>
      <c r="J15" s="113"/>
      <c r="K15" s="32"/>
      <c r="L15" s="29"/>
      <c r="M15" s="31"/>
      <c r="N15" s="32"/>
      <c r="O15" s="30"/>
      <c r="P15" s="31"/>
      <c r="Q15" s="33"/>
      <c r="R15" s="29"/>
      <c r="S15" s="113"/>
      <c r="T15" s="113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1361</v>
      </c>
      <c r="C16" s="24"/>
      <c r="D16" s="25"/>
      <c r="E16" s="26"/>
      <c r="F16" s="27"/>
      <c r="G16" s="28"/>
      <c r="H16" s="29"/>
      <c r="I16" s="112"/>
      <c r="J16" s="113"/>
      <c r="K16" s="32"/>
      <c r="L16" s="29"/>
      <c r="M16" s="31"/>
      <c r="N16" s="32"/>
      <c r="O16" s="30"/>
      <c r="P16" s="31"/>
      <c r="Q16" s="33"/>
      <c r="R16" s="29"/>
      <c r="S16" s="113"/>
      <c r="T16" s="113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1362</v>
      </c>
      <c r="C17" s="24"/>
      <c r="D17" s="25"/>
      <c r="E17" s="26"/>
      <c r="F17" s="27"/>
      <c r="G17" s="28"/>
      <c r="H17" s="29"/>
      <c r="I17" s="112"/>
      <c r="J17" s="113"/>
      <c r="K17" s="32"/>
      <c r="L17" s="29"/>
      <c r="M17" s="31"/>
      <c r="N17" s="32"/>
      <c r="O17" s="30"/>
      <c r="P17" s="31"/>
      <c r="Q17" s="33"/>
      <c r="R17" s="29"/>
      <c r="S17" s="113"/>
      <c r="T17" s="113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1363</v>
      </c>
      <c r="C18" s="24"/>
      <c r="D18" s="25"/>
      <c r="E18" s="26"/>
      <c r="F18" s="27"/>
      <c r="G18" s="28"/>
      <c r="H18" s="29"/>
      <c r="I18" s="112"/>
      <c r="J18" s="113"/>
      <c r="K18" s="32"/>
      <c r="L18" s="29"/>
      <c r="M18" s="31"/>
      <c r="N18" s="32"/>
      <c r="O18" s="30"/>
      <c r="P18" s="31"/>
      <c r="Q18" s="33"/>
      <c r="R18" s="29"/>
      <c r="S18" s="113"/>
      <c r="T18" s="113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1364</v>
      </c>
      <c r="C19" s="24"/>
      <c r="D19" s="25"/>
      <c r="E19" s="26"/>
      <c r="F19" s="27"/>
      <c r="G19" s="28"/>
      <c r="H19" s="29"/>
      <c r="I19" s="112"/>
      <c r="J19" s="113"/>
      <c r="K19" s="32"/>
      <c r="L19" s="29"/>
      <c r="M19" s="31"/>
      <c r="N19" s="32"/>
      <c r="O19" s="30"/>
      <c r="P19" s="31"/>
      <c r="Q19" s="33"/>
      <c r="R19" s="29"/>
      <c r="S19" s="113"/>
      <c r="T19" s="113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1365</v>
      </c>
      <c r="C20" s="24"/>
      <c r="D20" s="25"/>
      <c r="E20" s="26"/>
      <c r="F20" s="27"/>
      <c r="G20" s="28"/>
      <c r="H20" s="29"/>
      <c r="I20" s="112"/>
      <c r="J20" s="113"/>
      <c r="K20" s="32"/>
      <c r="L20" s="29"/>
      <c r="M20" s="31"/>
      <c r="N20" s="32"/>
      <c r="O20" s="30"/>
      <c r="P20" s="31"/>
      <c r="Q20" s="33"/>
      <c r="R20" s="29"/>
      <c r="S20" s="113"/>
      <c r="T20" s="113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1366</v>
      </c>
      <c r="C21" s="24"/>
      <c r="D21" s="25"/>
      <c r="E21" s="26"/>
      <c r="F21" s="27"/>
      <c r="G21" s="28"/>
      <c r="H21" s="29"/>
      <c r="I21" s="112"/>
      <c r="J21" s="113"/>
      <c r="K21" s="32"/>
      <c r="L21" s="29"/>
      <c r="M21" s="31"/>
      <c r="N21" s="32"/>
      <c r="O21" s="30"/>
      <c r="P21" s="31"/>
      <c r="Q21" s="33"/>
      <c r="R21" s="29"/>
      <c r="S21" s="113"/>
      <c r="T21" s="113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1367</v>
      </c>
      <c r="C22" s="24"/>
      <c r="D22" s="25"/>
      <c r="E22" s="26"/>
      <c r="F22" s="27"/>
      <c r="G22" s="28"/>
      <c r="H22" s="29"/>
      <c r="I22" s="112"/>
      <c r="J22" s="113"/>
      <c r="K22" s="32"/>
      <c r="L22" s="29"/>
      <c r="M22" s="31"/>
      <c r="N22" s="32"/>
      <c r="O22" s="30"/>
      <c r="P22" s="31"/>
      <c r="Q22" s="33"/>
      <c r="R22" s="29"/>
      <c r="S22" s="113"/>
      <c r="T22" s="113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1368</v>
      </c>
      <c r="C23" s="24"/>
      <c r="D23" s="25"/>
      <c r="E23" s="26"/>
      <c r="F23" s="27"/>
      <c r="G23" s="28"/>
      <c r="H23" s="29"/>
      <c r="I23" s="112"/>
      <c r="J23" s="113"/>
      <c r="K23" s="32"/>
      <c r="L23" s="29"/>
      <c r="M23" s="31"/>
      <c r="N23" s="32"/>
      <c r="O23" s="30"/>
      <c r="P23" s="31"/>
      <c r="Q23" s="33"/>
      <c r="R23" s="29"/>
      <c r="S23" s="113"/>
      <c r="T23" s="113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23</v>
      </c>
      <c r="B24" s="23">
        <f t="shared" si="0"/>
        <v>1369</v>
      </c>
      <c r="C24" s="24"/>
      <c r="D24" s="25"/>
      <c r="E24" s="26"/>
      <c r="F24" s="27"/>
      <c r="G24" s="28"/>
      <c r="H24" s="29"/>
      <c r="I24" s="112"/>
      <c r="J24" s="113"/>
      <c r="K24" s="32"/>
      <c r="L24" s="29"/>
      <c r="M24" s="31"/>
      <c r="N24" s="32"/>
      <c r="O24" s="30"/>
      <c r="P24" s="31"/>
      <c r="Q24" s="33"/>
      <c r="R24" s="29"/>
      <c r="S24" s="113"/>
      <c r="T24" s="113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23</v>
      </c>
      <c r="B25" s="23">
        <f t="shared" si="0"/>
        <v>1370</v>
      </c>
      <c r="C25" s="24"/>
      <c r="D25" s="25"/>
      <c r="E25" s="26"/>
      <c r="F25" s="27"/>
      <c r="G25" s="28"/>
      <c r="H25" s="29"/>
      <c r="I25" s="112"/>
      <c r="J25" s="113"/>
      <c r="K25" s="32"/>
      <c r="L25" s="29"/>
      <c r="M25" s="31"/>
      <c r="N25" s="32"/>
      <c r="O25" s="30"/>
      <c r="P25" s="31"/>
      <c r="Q25" s="33"/>
      <c r="R25" s="29"/>
      <c r="S25" s="113"/>
      <c r="T25" s="113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24</v>
      </c>
      <c r="B26" s="23">
        <f t="shared" si="0"/>
        <v>1371</v>
      </c>
      <c r="C26" s="24"/>
      <c r="D26" s="25"/>
      <c r="E26" s="26"/>
      <c r="F26" s="27"/>
      <c r="G26" s="28"/>
      <c r="H26" s="29"/>
      <c r="I26" s="112"/>
      <c r="J26" s="113"/>
      <c r="K26" s="32"/>
      <c r="L26" s="29"/>
      <c r="M26" s="31"/>
      <c r="N26" s="32"/>
      <c r="O26" s="30"/>
      <c r="P26" s="31"/>
      <c r="Q26" s="33"/>
      <c r="R26" s="29"/>
      <c r="S26" s="113"/>
      <c r="T26" s="113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25</v>
      </c>
      <c r="B27" s="23">
        <f>B26+1</f>
        <v>1372</v>
      </c>
      <c r="C27" s="24"/>
      <c r="D27" s="25"/>
      <c r="E27" s="26"/>
      <c r="F27" s="27"/>
      <c r="G27" s="28"/>
      <c r="H27" s="29"/>
      <c r="I27" s="112"/>
      <c r="J27" s="113"/>
      <c r="K27" s="32"/>
      <c r="L27" s="29"/>
      <c r="M27" s="31"/>
      <c r="N27" s="32"/>
      <c r="O27" s="30"/>
      <c r="P27" s="31"/>
      <c r="Q27" s="33"/>
      <c r="R27" s="29"/>
      <c r="S27" s="113"/>
      <c r="T27" s="113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 t="s">
        <v>26</v>
      </c>
      <c r="B28" s="23">
        <f>B27+1</f>
        <v>1373</v>
      </c>
      <c r="C28" s="24"/>
      <c r="D28" s="25"/>
      <c r="E28" s="26"/>
      <c r="F28" s="27"/>
      <c r="G28" s="28"/>
      <c r="H28" s="29"/>
      <c r="I28" s="112"/>
      <c r="J28" s="113"/>
      <c r="K28" s="32"/>
      <c r="L28" s="29"/>
      <c r="M28" s="31"/>
      <c r="N28" s="32"/>
      <c r="O28" s="30"/>
      <c r="P28" s="31"/>
      <c r="Q28" s="36"/>
      <c r="R28" s="29"/>
      <c r="S28" s="113"/>
      <c r="T28" s="113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62" t="s">
        <v>27</v>
      </c>
      <c r="B29" s="263"/>
      <c r="C29" s="37">
        <f t="shared" ref="C29:W29" si="1">SUM(C4:C28)</f>
        <v>5117</v>
      </c>
      <c r="D29" s="37">
        <f t="shared" si="1"/>
        <v>1564</v>
      </c>
      <c r="E29" s="38">
        <f t="shared" si="1"/>
        <v>21061</v>
      </c>
      <c r="F29" s="37">
        <f t="shared" si="1"/>
        <v>8118</v>
      </c>
      <c r="G29" s="39">
        <f t="shared" si="1"/>
        <v>0</v>
      </c>
      <c r="H29" s="37">
        <f t="shared" si="1"/>
        <v>208.21200000000039</v>
      </c>
      <c r="I29" s="38">
        <f t="shared" si="1"/>
        <v>0</v>
      </c>
      <c r="J29" s="21">
        <f t="shared" si="1"/>
        <v>0</v>
      </c>
      <c r="K29" s="41">
        <f t="shared" si="1"/>
        <v>15920.480000000021</v>
      </c>
      <c r="L29" s="21">
        <f t="shared" si="1"/>
        <v>23550.819999999832</v>
      </c>
      <c r="M29" s="37">
        <f t="shared" si="1"/>
        <v>79366.330000000016</v>
      </c>
      <c r="N29" s="37">
        <f t="shared" si="1"/>
        <v>50292</v>
      </c>
      <c r="O29" s="38">
        <f t="shared" si="1"/>
        <v>52572.950000000012</v>
      </c>
      <c r="P29" s="37">
        <f t="shared" si="1"/>
        <v>156016.15000000002</v>
      </c>
      <c r="Q29" s="21">
        <f t="shared" si="1"/>
        <v>92889.22</v>
      </c>
      <c r="R29" s="21">
        <f t="shared" si="1"/>
        <v>28502.99</v>
      </c>
      <c r="S29" s="37">
        <f t="shared" si="1"/>
        <v>18301.368999999999</v>
      </c>
      <c r="T29" s="37">
        <f t="shared" si="1"/>
        <v>2796</v>
      </c>
      <c r="U29" s="37">
        <f t="shared" si="1"/>
        <v>500.72999999999593</v>
      </c>
      <c r="V29" s="37">
        <f t="shared" si="1"/>
        <v>0</v>
      </c>
      <c r="W29" s="37">
        <f t="shared" si="1"/>
        <v>0</v>
      </c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42" t="s">
        <v>28</v>
      </c>
      <c r="B30" s="43">
        <v>522</v>
      </c>
      <c r="C30" s="43"/>
      <c r="D30" s="44"/>
      <c r="E30" s="45"/>
      <c r="F30" s="46"/>
      <c r="G30" s="47"/>
      <c r="H30" s="114"/>
      <c r="I30" s="115"/>
      <c r="J30" s="116"/>
      <c r="K30" s="51"/>
      <c r="L30" s="48"/>
      <c r="M30" s="50"/>
      <c r="N30" s="50"/>
      <c r="O30" s="49"/>
      <c r="P30" s="50"/>
      <c r="Q30" s="52"/>
      <c r="R30" s="48"/>
      <c r="S30" s="116"/>
      <c r="T30" s="116"/>
      <c r="U30" s="50"/>
      <c r="V30" s="53"/>
      <c r="W30" s="54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34</v>
      </c>
      <c r="B31" s="55">
        <f>B30+1</f>
        <v>523</v>
      </c>
      <c r="C31" s="56"/>
      <c r="D31" s="25"/>
      <c r="E31" s="57"/>
      <c r="F31" s="27"/>
      <c r="G31" s="28"/>
      <c r="H31" s="29"/>
      <c r="I31" s="30"/>
      <c r="J31" s="31"/>
      <c r="K31" s="32"/>
      <c r="L31" s="29">
        <v>92889.22</v>
      </c>
      <c r="M31" s="31"/>
      <c r="N31" s="31"/>
      <c r="O31" s="30"/>
      <c r="P31" s="31"/>
      <c r="Q31" s="33">
        <v>-92889.22</v>
      </c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35</v>
      </c>
      <c r="B32" s="55">
        <f>B31+1</f>
        <v>524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>
        <v>28502.99</v>
      </c>
      <c r="N32" s="31"/>
      <c r="O32" s="30"/>
      <c r="P32" s="31"/>
      <c r="Q32" s="33"/>
      <c r="R32" s="29">
        <v>-28502.99</v>
      </c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30</v>
      </c>
      <c r="B33" s="55">
        <f>B32+1</f>
        <v>525</v>
      </c>
      <c r="C33" s="56"/>
      <c r="D33" s="25"/>
      <c r="E33" s="57">
        <v>-21061</v>
      </c>
      <c r="F33" s="27"/>
      <c r="G33" s="28"/>
      <c r="H33" s="29"/>
      <c r="I33" s="30"/>
      <c r="J33" s="31"/>
      <c r="K33" s="32"/>
      <c r="L33" s="29">
        <v>21061</v>
      </c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32</v>
      </c>
      <c r="B34" s="55">
        <f>B33+1</f>
        <v>526</v>
      </c>
      <c r="C34" s="56"/>
      <c r="D34" s="25"/>
      <c r="E34" s="57"/>
      <c r="F34" s="27">
        <v>-8118</v>
      </c>
      <c r="G34" s="28"/>
      <c r="H34" s="29"/>
      <c r="I34" s="30"/>
      <c r="J34" s="31"/>
      <c r="K34" s="32"/>
      <c r="L34" s="29"/>
      <c r="M34" s="31">
        <v>8118</v>
      </c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44</v>
      </c>
      <c r="B35" s="55">
        <f t="shared" ref="B35:B49" si="2">B34+1</f>
        <v>527</v>
      </c>
      <c r="C35" s="56"/>
      <c r="D35" s="25"/>
      <c r="E35" s="57"/>
      <c r="F35" s="27"/>
      <c r="G35" s="28"/>
      <c r="H35" s="117"/>
      <c r="I35" s="112"/>
      <c r="J35" s="113"/>
      <c r="K35" s="32"/>
      <c r="L35" s="32"/>
      <c r="M35" s="29"/>
      <c r="N35" s="31"/>
      <c r="O35" s="30"/>
      <c r="P35" s="31"/>
      <c r="Q35" s="33"/>
      <c r="R35" s="29"/>
      <c r="S35" s="113"/>
      <c r="T35" s="113">
        <v>-2795</v>
      </c>
      <c r="U35" s="31">
        <v>2938.86</v>
      </c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45</v>
      </c>
      <c r="B36" s="55">
        <f t="shared" si="2"/>
        <v>528</v>
      </c>
      <c r="C36" s="56"/>
      <c r="D36" s="25"/>
      <c r="E36" s="57"/>
      <c r="F36" s="27"/>
      <c r="G36" s="28"/>
      <c r="H36" s="117"/>
      <c r="I36" s="112"/>
      <c r="J36" s="113"/>
      <c r="K36" s="32"/>
      <c r="L36" s="32"/>
      <c r="M36" s="29"/>
      <c r="N36" s="31"/>
      <c r="O36" s="30"/>
      <c r="P36" s="31"/>
      <c r="Q36" s="33"/>
      <c r="R36" s="29"/>
      <c r="S36" s="113">
        <v>-1424.64</v>
      </c>
      <c r="T36" s="113"/>
      <c r="U36" s="31">
        <v>2000</v>
      </c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529</v>
      </c>
      <c r="C37" s="56"/>
      <c r="D37" s="25"/>
      <c r="E37" s="57"/>
      <c r="F37" s="27"/>
      <c r="G37" s="28"/>
      <c r="H37" s="117"/>
      <c r="I37" s="112"/>
      <c r="J37" s="113"/>
      <c r="K37" s="32"/>
      <c r="L37" s="29"/>
      <c r="M37" s="31"/>
      <c r="N37" s="31"/>
      <c r="O37" s="30"/>
      <c r="P37" s="31"/>
      <c r="Q37" s="33"/>
      <c r="R37" s="29"/>
      <c r="S37" s="113"/>
      <c r="T37" s="113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530</v>
      </c>
      <c r="C38" s="56"/>
      <c r="D38" s="25"/>
      <c r="E38" s="57"/>
      <c r="F38" s="27"/>
      <c r="G38" s="28"/>
      <c r="H38" s="117"/>
      <c r="I38" s="112"/>
      <c r="J38" s="113"/>
      <c r="K38" s="32"/>
      <c r="L38" s="29"/>
      <c r="M38" s="31"/>
      <c r="N38" s="31"/>
      <c r="O38" s="30"/>
      <c r="P38" s="31"/>
      <c r="Q38" s="33"/>
      <c r="R38" s="29"/>
      <c r="S38" s="113"/>
      <c r="T38" s="113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531</v>
      </c>
      <c r="C39" s="56"/>
      <c r="D39" s="25"/>
      <c r="E39" s="57"/>
      <c r="F39" s="27"/>
      <c r="G39" s="28"/>
      <c r="H39" s="117"/>
      <c r="I39" s="112"/>
      <c r="J39" s="113"/>
      <c r="K39" s="32"/>
      <c r="L39" s="29"/>
      <c r="M39" s="31"/>
      <c r="N39" s="31"/>
      <c r="O39" s="30"/>
      <c r="P39" s="31"/>
      <c r="Q39" s="33"/>
      <c r="R39" s="29"/>
      <c r="S39" s="113"/>
      <c r="T39" s="113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532</v>
      </c>
      <c r="C40" s="56"/>
      <c r="D40" s="25"/>
      <c r="E40" s="57"/>
      <c r="F40" s="27"/>
      <c r="G40" s="28"/>
      <c r="H40" s="117"/>
      <c r="I40" s="112"/>
      <c r="J40" s="113"/>
      <c r="K40" s="32"/>
      <c r="L40" s="29"/>
      <c r="M40" s="31"/>
      <c r="N40" s="31"/>
      <c r="O40" s="30"/>
      <c r="P40" s="31"/>
      <c r="Q40" s="33"/>
      <c r="R40" s="29"/>
      <c r="S40" s="113"/>
      <c r="T40" s="113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533</v>
      </c>
      <c r="C41" s="56"/>
      <c r="D41" s="25"/>
      <c r="E41" s="57"/>
      <c r="F41" s="27"/>
      <c r="G41" s="28"/>
      <c r="H41" s="117"/>
      <c r="I41" s="112"/>
      <c r="J41" s="113"/>
      <c r="K41" s="32"/>
      <c r="L41" s="29"/>
      <c r="M41" s="31"/>
      <c r="N41" s="31"/>
      <c r="O41" s="30"/>
      <c r="P41" s="31"/>
      <c r="Q41" s="33"/>
      <c r="R41" s="29"/>
      <c r="S41" s="113"/>
      <c r="T41" s="113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534</v>
      </c>
      <c r="C42" s="56"/>
      <c r="D42" s="25"/>
      <c r="E42" s="57"/>
      <c r="F42" s="27"/>
      <c r="G42" s="28"/>
      <c r="H42" s="117"/>
      <c r="I42" s="112"/>
      <c r="J42" s="113"/>
      <c r="K42" s="32"/>
      <c r="L42" s="29"/>
      <c r="M42" s="31"/>
      <c r="N42" s="31"/>
      <c r="O42" s="30"/>
      <c r="P42" s="31"/>
      <c r="Q42" s="33"/>
      <c r="R42" s="29"/>
      <c r="S42" s="113"/>
      <c r="T42" s="113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535</v>
      </c>
      <c r="C43" s="56"/>
      <c r="D43" s="25"/>
      <c r="E43" s="57"/>
      <c r="F43" s="27"/>
      <c r="G43" s="28"/>
      <c r="H43" s="117"/>
      <c r="I43" s="112"/>
      <c r="J43" s="113"/>
      <c r="K43" s="32"/>
      <c r="L43" s="29"/>
      <c r="M43" s="31"/>
      <c r="N43" s="31"/>
      <c r="O43" s="30"/>
      <c r="P43" s="31"/>
      <c r="Q43" s="33"/>
      <c r="R43" s="29"/>
      <c r="S43" s="113"/>
      <c r="T43" s="113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536</v>
      </c>
      <c r="C44" s="56"/>
      <c r="D44" s="25"/>
      <c r="E44" s="57"/>
      <c r="F44" s="27"/>
      <c r="G44" s="28"/>
      <c r="H44" s="117"/>
      <c r="I44" s="112"/>
      <c r="J44" s="113"/>
      <c r="K44" s="32"/>
      <c r="L44" s="29"/>
      <c r="M44" s="31"/>
      <c r="N44" s="31"/>
      <c r="O44" s="30"/>
      <c r="P44" s="31"/>
      <c r="Q44" s="33"/>
      <c r="R44" s="29"/>
      <c r="S44" s="113"/>
      <c r="T44" s="113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537</v>
      </c>
      <c r="C45" s="56"/>
      <c r="D45" s="25"/>
      <c r="E45" s="57"/>
      <c r="F45" s="27"/>
      <c r="G45" s="28"/>
      <c r="H45" s="117"/>
      <c r="I45" s="112"/>
      <c r="J45" s="113"/>
      <c r="K45" s="32"/>
      <c r="L45" s="29"/>
      <c r="M45" s="31"/>
      <c r="N45" s="31"/>
      <c r="O45" s="30"/>
      <c r="P45" s="31"/>
      <c r="Q45" s="33"/>
      <c r="R45" s="29"/>
      <c r="S45" s="113"/>
      <c r="T45" s="113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538</v>
      </c>
      <c r="C46" s="56"/>
      <c r="D46" s="25"/>
      <c r="E46" s="57"/>
      <c r="F46" s="27"/>
      <c r="G46" s="28"/>
      <c r="H46" s="117"/>
      <c r="I46" s="112"/>
      <c r="J46" s="113"/>
      <c r="K46" s="32"/>
      <c r="L46" s="29"/>
      <c r="M46" s="31"/>
      <c r="N46" s="31"/>
      <c r="O46" s="30"/>
      <c r="P46" s="31"/>
      <c r="Q46" s="33"/>
      <c r="R46" s="29"/>
      <c r="S46" s="113"/>
      <c r="T46" s="113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539</v>
      </c>
      <c r="C47" s="56"/>
      <c r="D47" s="25"/>
      <c r="E47" s="57"/>
      <c r="F47" s="27"/>
      <c r="G47" s="28"/>
      <c r="H47" s="117"/>
      <c r="I47" s="112"/>
      <c r="J47" s="113"/>
      <c r="K47" s="32"/>
      <c r="L47" s="29"/>
      <c r="M47" s="31"/>
      <c r="N47" s="31"/>
      <c r="O47" s="30"/>
      <c r="P47" s="31"/>
      <c r="Q47" s="33"/>
      <c r="R47" s="29"/>
      <c r="S47" s="113"/>
      <c r="T47" s="113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540</v>
      </c>
      <c r="C48" s="56"/>
      <c r="D48" s="25"/>
      <c r="E48" s="57"/>
      <c r="F48" s="27"/>
      <c r="G48" s="28"/>
      <c r="H48" s="117"/>
      <c r="I48" s="112"/>
      <c r="J48" s="113"/>
      <c r="K48" s="32"/>
      <c r="L48" s="29"/>
      <c r="M48" s="31"/>
      <c r="N48" s="31"/>
      <c r="O48" s="30"/>
      <c r="P48" s="31"/>
      <c r="Q48" s="33"/>
      <c r="R48" s="29"/>
      <c r="S48" s="113"/>
      <c r="T48" s="113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541</v>
      </c>
      <c r="C49" s="56"/>
      <c r="D49" s="25"/>
      <c r="E49" s="57"/>
      <c r="F49" s="27"/>
      <c r="G49" s="28"/>
      <c r="H49" s="117"/>
      <c r="I49" s="112"/>
      <c r="J49" s="113"/>
      <c r="K49" s="32"/>
      <c r="L49" s="29"/>
      <c r="M49" s="31"/>
      <c r="N49" s="31"/>
      <c r="O49" s="30"/>
      <c r="P49" s="31"/>
      <c r="Q49" s="33"/>
      <c r="R49" s="29"/>
      <c r="S49" s="113"/>
      <c r="T49" s="113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4"/>
      <c r="B50" s="265"/>
      <c r="C50" s="60">
        <f t="shared" ref="C50:W50" si="3">SUM(C30:C49)</f>
        <v>0</v>
      </c>
      <c r="D50" s="61">
        <f t="shared" si="3"/>
        <v>0</v>
      </c>
      <c r="E50" s="62">
        <f t="shared" si="3"/>
        <v>-21061</v>
      </c>
      <c r="F50" s="61">
        <f t="shared" si="3"/>
        <v>-8118</v>
      </c>
      <c r="G50" s="63">
        <f t="shared" si="3"/>
        <v>0</v>
      </c>
      <c r="H50" s="62">
        <f t="shared" si="3"/>
        <v>0</v>
      </c>
      <c r="I50" s="62">
        <f t="shared" si="3"/>
        <v>0</v>
      </c>
      <c r="J50" s="118">
        <f t="shared" si="3"/>
        <v>0</v>
      </c>
      <c r="K50" s="63">
        <f t="shared" si="3"/>
        <v>0</v>
      </c>
      <c r="L50" s="61">
        <f t="shared" si="3"/>
        <v>113950.22</v>
      </c>
      <c r="M50" s="61">
        <f t="shared" si="3"/>
        <v>36620.990000000005</v>
      </c>
      <c r="N50" s="65">
        <f t="shared" si="3"/>
        <v>0</v>
      </c>
      <c r="O50" s="62">
        <f t="shared" si="3"/>
        <v>0</v>
      </c>
      <c r="P50" s="61">
        <f t="shared" si="3"/>
        <v>0</v>
      </c>
      <c r="Q50" s="65">
        <f t="shared" si="3"/>
        <v>-92889.22</v>
      </c>
      <c r="R50" s="65">
        <f t="shared" si="3"/>
        <v>-28502.99</v>
      </c>
      <c r="S50" s="61">
        <f t="shared" si="3"/>
        <v>-1424.64</v>
      </c>
      <c r="T50" s="61">
        <f t="shared" si="3"/>
        <v>-2795</v>
      </c>
      <c r="U50" s="61">
        <f t="shared" si="3"/>
        <v>4938.8600000000006</v>
      </c>
      <c r="V50" s="66">
        <f t="shared" si="3"/>
        <v>0</v>
      </c>
      <c r="W50" s="67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8" t="s">
        <v>36</v>
      </c>
      <c r="B51" s="69">
        <v>1010</v>
      </c>
      <c r="C51" s="70"/>
      <c r="D51" s="71"/>
      <c r="E51" s="71"/>
      <c r="F51" s="72"/>
      <c r="G51" s="73"/>
      <c r="H51" s="119"/>
      <c r="I51" s="119"/>
      <c r="J51" s="120"/>
      <c r="K51" s="76"/>
      <c r="L51" s="75"/>
      <c r="M51" s="75"/>
      <c r="N51" s="75"/>
      <c r="O51" s="74"/>
      <c r="P51" s="75"/>
      <c r="Q51" s="75"/>
      <c r="R51" s="77"/>
      <c r="S51" s="120"/>
      <c r="T51" s="120"/>
      <c r="U51" s="75"/>
      <c r="V51" s="78"/>
      <c r="W51" s="79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46</v>
      </c>
      <c r="B52" s="80">
        <f>B51+1</f>
        <v>1011</v>
      </c>
      <c r="C52" s="24">
        <v>900</v>
      </c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47</v>
      </c>
      <c r="B53" s="80">
        <f>B52+1</f>
        <v>1012</v>
      </c>
      <c r="C53" s="24">
        <v>360</v>
      </c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48</v>
      </c>
      <c r="B54" s="80">
        <f>B53+1</f>
        <v>1013</v>
      </c>
      <c r="C54" s="24">
        <v>345</v>
      </c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49</v>
      </c>
      <c r="B55" s="80">
        <f t="shared" ref="B55:B74" si="4">B54+1</f>
        <v>1014</v>
      </c>
      <c r="C55" s="24">
        <v>400</v>
      </c>
      <c r="D55" s="85"/>
      <c r="E55" s="85"/>
      <c r="F55" s="27"/>
      <c r="G55" s="86"/>
      <c r="H55" s="121"/>
      <c r="I55" s="121"/>
      <c r="J55" s="122"/>
      <c r="K55" s="88"/>
      <c r="L55" s="33"/>
      <c r="M55" s="33"/>
      <c r="N55" s="33"/>
      <c r="O55" s="87"/>
      <c r="P55" s="89"/>
      <c r="Q55" s="33"/>
      <c r="R55" s="88"/>
      <c r="S55" s="122"/>
      <c r="T55" s="122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50</v>
      </c>
      <c r="B56" s="80">
        <f t="shared" si="4"/>
        <v>1015</v>
      </c>
      <c r="C56" s="24">
        <v>300</v>
      </c>
      <c r="D56" s="85"/>
      <c r="E56" s="85"/>
      <c r="F56" s="27"/>
      <c r="G56" s="86"/>
      <c r="H56" s="121"/>
      <c r="I56" s="121"/>
      <c r="J56" s="122"/>
      <c r="K56" s="88"/>
      <c r="L56" s="33"/>
      <c r="M56" s="33"/>
      <c r="N56" s="33"/>
      <c r="O56" s="87"/>
      <c r="P56" s="89"/>
      <c r="Q56" s="33"/>
      <c r="R56" s="88"/>
      <c r="S56" s="122"/>
      <c r="T56" s="122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51</v>
      </c>
      <c r="B57" s="80">
        <f t="shared" si="4"/>
        <v>1016</v>
      </c>
      <c r="C57" s="24"/>
      <c r="D57" s="85"/>
      <c r="E57" s="85"/>
      <c r="F57" s="27"/>
      <c r="G57" s="86"/>
      <c r="H57" s="121"/>
      <c r="I57" s="121"/>
      <c r="J57" s="122"/>
      <c r="K57" s="88"/>
      <c r="L57" s="33"/>
      <c r="M57" s="33">
        <v>2250</v>
      </c>
      <c r="N57" s="33"/>
      <c r="O57" s="87"/>
      <c r="P57" s="89"/>
      <c r="Q57" s="33"/>
      <c r="R57" s="90"/>
      <c r="S57" s="122"/>
      <c r="T57" s="122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52</v>
      </c>
      <c r="B58" s="80">
        <f t="shared" si="4"/>
        <v>1017</v>
      </c>
      <c r="C58" s="24"/>
      <c r="D58" s="85"/>
      <c r="E58" s="85"/>
      <c r="F58" s="27"/>
      <c r="G58" s="86"/>
      <c r="H58" s="121"/>
      <c r="I58" s="121"/>
      <c r="J58" s="122"/>
      <c r="K58" s="88"/>
      <c r="L58" s="33"/>
      <c r="M58" s="33">
        <v>146369</v>
      </c>
      <c r="N58" s="33"/>
      <c r="O58" s="87"/>
      <c r="P58" s="89"/>
      <c r="Q58" s="33"/>
      <c r="R58" s="90"/>
      <c r="S58" s="122"/>
      <c r="T58" s="122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53</v>
      </c>
      <c r="B59" s="80">
        <f t="shared" si="4"/>
        <v>1018</v>
      </c>
      <c r="C59" s="24"/>
      <c r="D59" s="85"/>
      <c r="E59" s="85"/>
      <c r="F59" s="27"/>
      <c r="G59" s="86"/>
      <c r="H59" s="121"/>
      <c r="I59" s="121"/>
      <c r="J59" s="122"/>
      <c r="K59" s="88"/>
      <c r="L59" s="33"/>
      <c r="M59" s="33"/>
      <c r="N59" s="33"/>
      <c r="O59" s="87"/>
      <c r="P59" s="89"/>
      <c r="Q59" s="33"/>
      <c r="R59" s="90"/>
      <c r="S59" s="122"/>
      <c r="T59" s="122"/>
      <c r="U59" s="33">
        <v>3000</v>
      </c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54</v>
      </c>
      <c r="B60" s="80">
        <f t="shared" si="4"/>
        <v>1019</v>
      </c>
      <c r="C60" s="24"/>
      <c r="D60" s="85"/>
      <c r="E60" s="85"/>
      <c r="F60" s="27"/>
      <c r="G60" s="86"/>
      <c r="H60" s="121"/>
      <c r="I60" s="121"/>
      <c r="J60" s="122"/>
      <c r="K60" s="88">
        <v>1200</v>
      </c>
      <c r="L60" s="33"/>
      <c r="M60" s="33"/>
      <c r="N60" s="33"/>
      <c r="O60" s="87"/>
      <c r="P60" s="33"/>
      <c r="Q60" s="33"/>
      <c r="R60" s="90"/>
      <c r="S60" s="122"/>
      <c r="T60" s="122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55</v>
      </c>
      <c r="B61" s="80">
        <f t="shared" si="4"/>
        <v>1020</v>
      </c>
      <c r="C61" s="24">
        <v>750</v>
      </c>
      <c r="D61" s="85"/>
      <c r="E61" s="85"/>
      <c r="F61" s="27"/>
      <c r="G61" s="86"/>
      <c r="H61" s="121"/>
      <c r="I61" s="121"/>
      <c r="J61" s="122"/>
      <c r="K61" s="88"/>
      <c r="L61" s="33"/>
      <c r="M61" s="33"/>
      <c r="N61" s="33"/>
      <c r="O61" s="87"/>
      <c r="P61" s="33"/>
      <c r="Q61" s="33"/>
      <c r="R61" s="90"/>
      <c r="S61" s="122"/>
      <c r="T61" s="122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 t="s">
        <v>56</v>
      </c>
      <c r="B62" s="80">
        <f t="shared" si="4"/>
        <v>1021</v>
      </c>
      <c r="C62" s="24">
        <v>550</v>
      </c>
      <c r="D62" s="85"/>
      <c r="E62" s="85"/>
      <c r="F62" s="27"/>
      <c r="G62" s="86"/>
      <c r="H62" s="121"/>
      <c r="I62" s="121"/>
      <c r="J62" s="122"/>
      <c r="K62" s="88"/>
      <c r="L62" s="33"/>
      <c r="M62" s="33"/>
      <c r="N62" s="33"/>
      <c r="O62" s="87"/>
      <c r="P62" s="33"/>
      <c r="Q62" s="33"/>
      <c r="R62" s="90"/>
      <c r="S62" s="122"/>
      <c r="T62" s="122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80">
        <f t="shared" si="4"/>
        <v>1022</v>
      </c>
      <c r="C63" s="24"/>
      <c r="D63" s="85"/>
      <c r="E63" s="85"/>
      <c r="F63" s="27"/>
      <c r="G63" s="86"/>
      <c r="H63" s="121"/>
      <c r="I63" s="121"/>
      <c r="J63" s="122"/>
      <c r="K63" s="88"/>
      <c r="L63" s="33"/>
      <c r="M63" s="33"/>
      <c r="N63" s="33"/>
      <c r="O63" s="87"/>
      <c r="P63" s="33"/>
      <c r="Q63" s="33"/>
      <c r="R63" s="90"/>
      <c r="S63" s="122"/>
      <c r="T63" s="122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80">
        <f t="shared" si="4"/>
        <v>1023</v>
      </c>
      <c r="C64" s="24"/>
      <c r="D64" s="85"/>
      <c r="E64" s="85"/>
      <c r="F64" s="27"/>
      <c r="G64" s="86"/>
      <c r="H64" s="121"/>
      <c r="I64" s="121"/>
      <c r="J64" s="122"/>
      <c r="K64" s="88"/>
      <c r="L64" s="33"/>
      <c r="M64" s="33"/>
      <c r="N64" s="33"/>
      <c r="O64" s="87"/>
      <c r="P64" s="33"/>
      <c r="Q64" s="33"/>
      <c r="R64" s="90"/>
      <c r="S64" s="122"/>
      <c r="T64" s="122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80">
        <f t="shared" si="4"/>
        <v>1024</v>
      </c>
      <c r="C65" s="24"/>
      <c r="D65" s="85"/>
      <c r="E65" s="85"/>
      <c r="F65" s="27"/>
      <c r="G65" s="86"/>
      <c r="H65" s="121"/>
      <c r="I65" s="121"/>
      <c r="J65" s="122"/>
      <c r="K65" s="88"/>
      <c r="L65" s="33"/>
      <c r="M65" s="33"/>
      <c r="N65" s="33"/>
      <c r="O65" s="87"/>
      <c r="P65" s="33"/>
      <c r="Q65" s="33"/>
      <c r="R65" s="90"/>
      <c r="S65" s="122"/>
      <c r="T65" s="122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80">
        <f t="shared" si="4"/>
        <v>1025</v>
      </c>
      <c r="C66" s="24"/>
      <c r="D66" s="85"/>
      <c r="E66" s="85"/>
      <c r="F66" s="27"/>
      <c r="G66" s="86"/>
      <c r="H66" s="121"/>
      <c r="I66" s="121"/>
      <c r="J66" s="122"/>
      <c r="K66" s="88"/>
      <c r="L66" s="33"/>
      <c r="M66" s="33"/>
      <c r="N66" s="33"/>
      <c r="O66" s="87"/>
      <c r="P66" s="33"/>
      <c r="Q66" s="33"/>
      <c r="R66" s="90"/>
      <c r="S66" s="122"/>
      <c r="T66" s="122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80">
        <f t="shared" si="4"/>
        <v>1026</v>
      </c>
      <c r="C67" s="24"/>
      <c r="D67" s="85"/>
      <c r="E67" s="85"/>
      <c r="F67" s="27"/>
      <c r="G67" s="86"/>
      <c r="H67" s="121"/>
      <c r="I67" s="121"/>
      <c r="J67" s="122"/>
      <c r="K67" s="88"/>
      <c r="L67" s="33"/>
      <c r="M67" s="33"/>
      <c r="N67" s="33"/>
      <c r="O67" s="87"/>
      <c r="P67" s="33"/>
      <c r="Q67" s="33"/>
      <c r="R67" s="90"/>
      <c r="S67" s="122"/>
      <c r="T67" s="122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80">
        <f t="shared" si="4"/>
        <v>1027</v>
      </c>
      <c r="C68" s="24"/>
      <c r="D68" s="85"/>
      <c r="E68" s="85"/>
      <c r="F68" s="27"/>
      <c r="G68" s="86"/>
      <c r="H68" s="121"/>
      <c r="I68" s="121"/>
      <c r="J68" s="122"/>
      <c r="K68" s="88"/>
      <c r="L68" s="33"/>
      <c r="M68" s="33"/>
      <c r="N68" s="33"/>
      <c r="O68" s="87"/>
      <c r="P68" s="33"/>
      <c r="Q68" s="33"/>
      <c r="R68" s="90"/>
      <c r="S68" s="122"/>
      <c r="T68" s="122"/>
      <c r="U68" s="33"/>
      <c r="V68" s="83"/>
      <c r="W68" s="84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80">
        <f t="shared" si="4"/>
        <v>1028</v>
      </c>
      <c r="C69" s="24"/>
      <c r="D69" s="85"/>
      <c r="E69" s="85"/>
      <c r="F69" s="27"/>
      <c r="G69" s="86"/>
      <c r="H69" s="121"/>
      <c r="I69" s="121"/>
      <c r="J69" s="122"/>
      <c r="K69" s="88"/>
      <c r="L69" s="33"/>
      <c r="M69" s="33"/>
      <c r="N69" s="33"/>
      <c r="O69" s="87"/>
      <c r="P69" s="33"/>
      <c r="Q69" s="33"/>
      <c r="R69" s="90"/>
      <c r="S69" s="122"/>
      <c r="T69" s="122"/>
      <c r="U69" s="33"/>
      <c r="V69" s="83"/>
      <c r="W69" s="84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80">
        <f t="shared" si="4"/>
        <v>1029</v>
      </c>
      <c r="C70" s="24"/>
      <c r="D70" s="85"/>
      <c r="E70" s="85"/>
      <c r="F70" s="27"/>
      <c r="G70" s="86"/>
      <c r="H70" s="121"/>
      <c r="I70" s="121"/>
      <c r="J70" s="122"/>
      <c r="K70" s="88"/>
      <c r="L70" s="33"/>
      <c r="M70" s="33"/>
      <c r="N70" s="33"/>
      <c r="O70" s="87"/>
      <c r="P70" s="33"/>
      <c r="Q70" s="33"/>
      <c r="R70" s="90"/>
      <c r="S70" s="122"/>
      <c r="T70" s="122"/>
      <c r="U70" s="33"/>
      <c r="V70" s="83"/>
      <c r="W70" s="84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80">
        <f t="shared" si="4"/>
        <v>1030</v>
      </c>
      <c r="C71" s="24"/>
      <c r="D71" s="85"/>
      <c r="E71" s="85"/>
      <c r="F71" s="27"/>
      <c r="G71" s="86"/>
      <c r="H71" s="121"/>
      <c r="I71" s="121"/>
      <c r="J71" s="122"/>
      <c r="K71" s="88"/>
      <c r="L71" s="33"/>
      <c r="M71" s="33"/>
      <c r="N71" s="33"/>
      <c r="O71" s="87"/>
      <c r="P71" s="33"/>
      <c r="Q71" s="33"/>
      <c r="R71" s="90"/>
      <c r="S71" s="122"/>
      <c r="T71" s="122"/>
      <c r="U71" s="33"/>
      <c r="V71" s="83"/>
      <c r="W71" s="84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80">
        <f t="shared" si="4"/>
        <v>1031</v>
      </c>
      <c r="C72" s="24"/>
      <c r="D72" s="85"/>
      <c r="E72" s="85"/>
      <c r="F72" s="27"/>
      <c r="G72" s="86"/>
      <c r="H72" s="121"/>
      <c r="I72" s="121"/>
      <c r="J72" s="122"/>
      <c r="K72" s="88"/>
      <c r="L72" s="33"/>
      <c r="M72" s="33"/>
      <c r="N72" s="33"/>
      <c r="O72" s="87"/>
      <c r="P72" s="33"/>
      <c r="Q72" s="33"/>
      <c r="R72" s="90"/>
      <c r="S72" s="122"/>
      <c r="T72" s="122"/>
      <c r="U72" s="33"/>
      <c r="V72" s="83"/>
      <c r="W72" s="84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 t="s">
        <v>37</v>
      </c>
      <c r="B73" s="80">
        <f t="shared" si="4"/>
        <v>1032</v>
      </c>
      <c r="C73" s="24"/>
      <c r="D73" s="85"/>
      <c r="E73" s="85"/>
      <c r="F73" s="27"/>
      <c r="G73" s="86"/>
      <c r="H73" s="121"/>
      <c r="I73" s="121"/>
      <c r="J73" s="122"/>
      <c r="K73" s="88"/>
      <c r="L73" s="33"/>
      <c r="M73" s="33"/>
      <c r="N73" s="33"/>
      <c r="O73" s="87"/>
      <c r="P73" s="33"/>
      <c r="Q73" s="33"/>
      <c r="R73" s="90"/>
      <c r="S73" s="122"/>
      <c r="T73" s="122"/>
      <c r="U73" s="33"/>
      <c r="V73" s="83"/>
      <c r="W73" s="84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.75" thickBot="1" x14ac:dyDescent="0.3">
      <c r="A74" s="22" t="s">
        <v>38</v>
      </c>
      <c r="B74" s="80">
        <f t="shared" si="4"/>
        <v>1033</v>
      </c>
      <c r="C74" s="24"/>
      <c r="D74" s="85"/>
      <c r="E74" s="85"/>
      <c r="F74" s="27"/>
      <c r="G74" s="86"/>
      <c r="H74" s="121"/>
      <c r="I74" s="121"/>
      <c r="J74" s="122"/>
      <c r="K74" s="88"/>
      <c r="L74" s="33"/>
      <c r="M74" s="33"/>
      <c r="N74" s="33"/>
      <c r="O74" s="87"/>
      <c r="P74" s="33"/>
      <c r="Q74" s="36"/>
      <c r="R74" s="90"/>
      <c r="S74" s="122"/>
      <c r="T74" s="122"/>
      <c r="U74" s="33"/>
      <c r="V74" s="83"/>
      <c r="W74" s="84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.75" thickBot="1" x14ac:dyDescent="0.3">
      <c r="A75" s="266" t="s">
        <v>39</v>
      </c>
      <c r="B75" s="266"/>
      <c r="C75" s="91">
        <f t="shared" ref="C75:W75" si="5">SUM(C51:C74)</f>
        <v>3605</v>
      </c>
      <c r="D75" s="91">
        <f t="shared" si="5"/>
        <v>0</v>
      </c>
      <c r="E75" s="91">
        <f t="shared" si="5"/>
        <v>0</v>
      </c>
      <c r="F75" s="91">
        <f t="shared" si="5"/>
        <v>0</v>
      </c>
      <c r="G75" s="91">
        <f t="shared" si="5"/>
        <v>0</v>
      </c>
      <c r="H75" s="123">
        <f t="shared" si="5"/>
        <v>0</v>
      </c>
      <c r="I75" s="91">
        <f t="shared" si="5"/>
        <v>0</v>
      </c>
      <c r="J75" s="92">
        <f t="shared" si="5"/>
        <v>0</v>
      </c>
      <c r="K75" s="92">
        <f t="shared" si="5"/>
        <v>1200</v>
      </c>
      <c r="L75" s="92">
        <f t="shared" si="5"/>
        <v>0</v>
      </c>
      <c r="M75" s="92">
        <f t="shared" si="5"/>
        <v>148619</v>
      </c>
      <c r="N75" s="92">
        <f t="shared" si="5"/>
        <v>0</v>
      </c>
      <c r="O75" s="93">
        <f t="shared" si="5"/>
        <v>0</v>
      </c>
      <c r="P75" s="92">
        <f t="shared" si="5"/>
        <v>0</v>
      </c>
      <c r="Q75" s="92">
        <f t="shared" si="5"/>
        <v>0</v>
      </c>
      <c r="R75" s="92">
        <f t="shared" si="5"/>
        <v>0</v>
      </c>
      <c r="S75" s="123">
        <f t="shared" si="5"/>
        <v>0</v>
      </c>
      <c r="T75" s="92">
        <f t="shared" si="5"/>
        <v>0</v>
      </c>
      <c r="U75" s="92">
        <f t="shared" si="5"/>
        <v>3000</v>
      </c>
      <c r="V75" s="94">
        <f t="shared" si="5"/>
        <v>0</v>
      </c>
      <c r="W75" s="95">
        <f t="shared" si="5"/>
        <v>0</v>
      </c>
    </row>
    <row r="76" spans="1:32" ht="15.75" thickBot="1" x14ac:dyDescent="0.3">
      <c r="A76" s="267" t="s">
        <v>40</v>
      </c>
      <c r="B76" s="267"/>
      <c r="C76" s="96">
        <f t="shared" ref="C76:W76" si="6">C29+C50-C75</f>
        <v>1512</v>
      </c>
      <c r="D76" s="96">
        <f t="shared" si="6"/>
        <v>1564</v>
      </c>
      <c r="E76" s="124">
        <f t="shared" si="6"/>
        <v>0</v>
      </c>
      <c r="F76" s="96">
        <f t="shared" si="6"/>
        <v>0</v>
      </c>
      <c r="G76" s="125">
        <f t="shared" si="6"/>
        <v>0</v>
      </c>
      <c r="H76" s="21">
        <f t="shared" si="6"/>
        <v>208.21200000000039</v>
      </c>
      <c r="I76" s="40">
        <f t="shared" si="6"/>
        <v>0</v>
      </c>
      <c r="J76" s="21">
        <f t="shared" si="6"/>
        <v>0</v>
      </c>
      <c r="K76" s="41">
        <f t="shared" si="6"/>
        <v>14720.480000000021</v>
      </c>
      <c r="L76" s="21">
        <f t="shared" si="6"/>
        <v>137501.03999999983</v>
      </c>
      <c r="M76" s="21">
        <f t="shared" si="6"/>
        <v>-32631.679999999978</v>
      </c>
      <c r="N76" s="21">
        <f t="shared" si="6"/>
        <v>50292</v>
      </c>
      <c r="O76" s="40">
        <f t="shared" si="6"/>
        <v>52572.950000000012</v>
      </c>
      <c r="P76" s="21">
        <f t="shared" si="6"/>
        <v>156016.15000000002</v>
      </c>
      <c r="Q76" s="126">
        <f t="shared" si="6"/>
        <v>0</v>
      </c>
      <c r="R76" s="126">
        <f t="shared" si="6"/>
        <v>0</v>
      </c>
      <c r="S76" s="21">
        <f t="shared" si="6"/>
        <v>16876.728999999999</v>
      </c>
      <c r="T76" s="21">
        <f t="shared" si="6"/>
        <v>1</v>
      </c>
      <c r="U76" s="21">
        <f t="shared" si="6"/>
        <v>2439.5899999999965</v>
      </c>
      <c r="V76" s="127">
        <f t="shared" si="6"/>
        <v>0</v>
      </c>
      <c r="W76" s="127">
        <f t="shared" si="6"/>
        <v>0</v>
      </c>
    </row>
    <row r="77" spans="1:32" ht="17.25" customHeight="1" x14ac:dyDescent="0.25"/>
    <row r="79" spans="1:32" ht="27" customHeight="1" x14ac:dyDescent="0.5">
      <c r="A79" s="101"/>
      <c r="Q79" s="241"/>
      <c r="R79" s="241"/>
      <c r="S79" s="241"/>
      <c r="T79" s="241"/>
      <c r="U79" s="241"/>
    </row>
    <row r="80" spans="1:32" ht="21" customHeight="1" x14ac:dyDescent="0.5">
      <c r="A80" s="101" t="s">
        <v>41</v>
      </c>
      <c r="Q80" s="241"/>
      <c r="R80" s="241"/>
      <c r="S80" s="241"/>
      <c r="T80" s="241"/>
      <c r="U80" s="241"/>
    </row>
    <row r="82" spans="2:2" x14ac:dyDescent="0.25">
      <c r="B82" s="102"/>
    </row>
    <row r="252" spans="4:4" x14ac:dyDescent="0.25">
      <c r="D252" s="97" t="s">
        <v>42</v>
      </c>
    </row>
  </sheetData>
  <mergeCells count="15">
    <mergeCell ref="Q80:U8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9:B29"/>
    <mergeCell ref="A50:B50"/>
    <mergeCell ref="A75:B75"/>
    <mergeCell ref="A76:B76"/>
    <mergeCell ref="Q79:U79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F258"/>
  <sheetViews>
    <sheetView rightToLeft="1" workbookViewId="0">
      <selection activeCell="A58" sqref="A58:XFD58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128" customWidth="1"/>
    <col min="9" max="9" width="9.28515625" style="128" hidden="1" customWidth="1"/>
    <col min="10" max="10" width="9.28515625" style="97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8" width="8.85546875" style="98" customWidth="1"/>
    <col min="19" max="20" width="10.28515625" style="12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</v>
      </c>
      <c r="B1" s="242" t="s">
        <v>0</v>
      </c>
      <c r="C1" s="243"/>
      <c r="D1" s="243"/>
      <c r="E1" s="243"/>
      <c r="F1" s="243"/>
      <c r="G1" s="243"/>
      <c r="H1" s="244"/>
      <c r="I1" s="245"/>
      <c r="J1" s="129"/>
      <c r="K1" s="246" t="s">
        <v>43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56" t="s">
        <v>5</v>
      </c>
      <c r="I2" s="256" t="s">
        <v>6</v>
      </c>
      <c r="J2" s="268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104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57"/>
      <c r="I3" s="257"/>
      <c r="J3" s="269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5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/>
      <c r="B4" s="19">
        <v>1356</v>
      </c>
      <c r="C4" s="20">
        <f>'[2]1'!C76</f>
        <v>1512</v>
      </c>
      <c r="D4" s="20">
        <f>'[2]1'!D76</f>
        <v>1564</v>
      </c>
      <c r="E4" s="106">
        <f>'[2]1'!E76</f>
        <v>0</v>
      </c>
      <c r="F4" s="20">
        <f>'[2]1'!F76</f>
        <v>0</v>
      </c>
      <c r="G4" s="107"/>
      <c r="H4" s="108">
        <f>'[2]1'!H76</f>
        <v>208.21200000000039</v>
      </c>
      <c r="I4" s="40">
        <v>0</v>
      </c>
      <c r="J4" s="96">
        <f>'[2]1'!J76</f>
        <v>0</v>
      </c>
      <c r="K4" s="41">
        <f>'[2]1'!K76</f>
        <v>14720.480000000021</v>
      </c>
      <c r="L4" s="108">
        <f>'[2]1'!L76</f>
        <v>137501.03999999983</v>
      </c>
      <c r="M4" s="21">
        <f>'[2]1'!M76</f>
        <v>-32631.679999999978</v>
      </c>
      <c r="N4" s="41">
        <f>'[2]1'!N76</f>
        <v>50292</v>
      </c>
      <c r="O4" s="40">
        <f>'[2]1'!O76</f>
        <v>52572.950000000012</v>
      </c>
      <c r="P4" s="21">
        <f>'[2]1'!P76</f>
        <v>156016.15000000002</v>
      </c>
      <c r="Q4" s="109">
        <f>'[2]1'!Q76</f>
        <v>0</v>
      </c>
      <c r="R4" s="108">
        <f>'[2]1'!R76</f>
        <v>0</v>
      </c>
      <c r="S4" s="21">
        <f>'[2]1'!S76</f>
        <v>16876.728999999999</v>
      </c>
      <c r="T4" s="21">
        <f>'[2]1'!T76</f>
        <v>1</v>
      </c>
      <c r="U4" s="21">
        <f>'[2]1'!U76</f>
        <v>2439.5899999999965</v>
      </c>
      <c r="V4" s="110">
        <v>0</v>
      </c>
      <c r="W4" s="111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1357</v>
      </c>
      <c r="C5" s="24"/>
      <c r="D5" s="25"/>
      <c r="E5" s="26">
        <v>5525</v>
      </c>
      <c r="F5" s="27"/>
      <c r="G5" s="28"/>
      <c r="H5" s="29"/>
      <c r="I5" s="112"/>
      <c r="J5" s="113"/>
      <c r="K5" s="32"/>
      <c r="L5" s="29"/>
      <c r="M5" s="31"/>
      <c r="N5" s="32"/>
      <c r="O5" s="30"/>
      <c r="P5" s="31"/>
      <c r="Q5" s="33"/>
      <c r="R5" s="29"/>
      <c r="S5" s="113"/>
      <c r="T5" s="113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7" si="0">B5+1</f>
        <v>1358</v>
      </c>
      <c r="C6" s="24"/>
      <c r="D6" s="25"/>
      <c r="E6" s="26">
        <v>270</v>
      </c>
      <c r="F6" s="27"/>
      <c r="G6" s="28"/>
      <c r="H6" s="29"/>
      <c r="I6" s="112"/>
      <c r="J6" s="113"/>
      <c r="K6" s="32"/>
      <c r="L6" s="29"/>
      <c r="M6" s="31"/>
      <c r="N6" s="32"/>
      <c r="O6" s="30"/>
      <c r="P6" s="31"/>
      <c r="Q6" s="33"/>
      <c r="R6" s="29"/>
      <c r="S6" s="113"/>
      <c r="T6" s="113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1359</v>
      </c>
      <c r="C7" s="24"/>
      <c r="D7" s="25"/>
      <c r="E7" s="26"/>
      <c r="F7" s="27">
        <v>1560</v>
      </c>
      <c r="G7" s="28"/>
      <c r="H7" s="29"/>
      <c r="I7" s="112"/>
      <c r="J7" s="113"/>
      <c r="K7" s="32"/>
      <c r="L7" s="29"/>
      <c r="M7" s="31"/>
      <c r="N7" s="32"/>
      <c r="O7" s="30"/>
      <c r="P7" s="31"/>
      <c r="Q7" s="33"/>
      <c r="R7" s="29"/>
      <c r="S7" s="113"/>
      <c r="T7" s="113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79</v>
      </c>
      <c r="B8" s="23">
        <f t="shared" si="0"/>
        <v>1360</v>
      </c>
      <c r="C8" s="24"/>
      <c r="D8" s="25"/>
      <c r="E8" s="26"/>
      <c r="F8" s="27"/>
      <c r="G8" s="28"/>
      <c r="H8" s="29"/>
      <c r="I8" s="112"/>
      <c r="J8" s="113"/>
      <c r="K8" s="32">
        <v>1400</v>
      </c>
      <c r="L8" s="29"/>
      <c r="M8" s="31"/>
      <c r="N8" s="32"/>
      <c r="O8" s="30"/>
      <c r="P8" s="31"/>
      <c r="Q8" s="33"/>
      <c r="R8" s="29"/>
      <c r="S8" s="113"/>
      <c r="T8" s="113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83</v>
      </c>
      <c r="B9" s="23">
        <f t="shared" si="0"/>
        <v>1361</v>
      </c>
      <c r="C9" s="24"/>
      <c r="D9" s="25"/>
      <c r="E9" s="26"/>
      <c r="F9" s="27"/>
      <c r="G9" s="28"/>
      <c r="H9" s="29"/>
      <c r="I9" s="112"/>
      <c r="J9" s="113"/>
      <c r="K9" s="32">
        <v>945</v>
      </c>
      <c r="L9" s="29"/>
      <c r="M9" s="31"/>
      <c r="N9" s="32"/>
      <c r="O9" s="30"/>
      <c r="P9" s="31"/>
      <c r="Q9" s="33"/>
      <c r="R9" s="29"/>
      <c r="S9" s="113"/>
      <c r="T9" s="113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57</v>
      </c>
      <c r="B10" s="23">
        <f t="shared" si="0"/>
        <v>1362</v>
      </c>
      <c r="C10" s="24"/>
      <c r="D10" s="25"/>
      <c r="E10" s="26"/>
      <c r="F10" s="27"/>
      <c r="G10" s="28"/>
      <c r="H10" s="29"/>
      <c r="I10" s="112"/>
      <c r="J10" s="113"/>
      <c r="K10" s="32"/>
      <c r="L10" s="29"/>
      <c r="M10" s="31"/>
      <c r="N10" s="32"/>
      <c r="O10" s="30"/>
      <c r="P10" s="31">
        <v>5000</v>
      </c>
      <c r="Q10" s="33"/>
      <c r="R10" s="29"/>
      <c r="S10" s="113"/>
      <c r="T10" s="113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84</v>
      </c>
      <c r="B11" s="23">
        <f t="shared" si="0"/>
        <v>1363</v>
      </c>
      <c r="C11" s="24"/>
      <c r="D11" s="25">
        <v>300</v>
      </c>
      <c r="E11" s="26"/>
      <c r="F11" s="27"/>
      <c r="G11" s="28"/>
      <c r="H11" s="29"/>
      <c r="I11" s="112"/>
      <c r="J11" s="113"/>
      <c r="K11" s="32"/>
      <c r="L11" s="29"/>
      <c r="M11" s="31"/>
      <c r="N11" s="32"/>
      <c r="O11" s="30"/>
      <c r="P11" s="31"/>
      <c r="Q11" s="33"/>
      <c r="R11" s="29"/>
      <c r="S11" s="113"/>
      <c r="T11" s="113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1364</v>
      </c>
      <c r="C12" s="24"/>
      <c r="D12" s="25"/>
      <c r="E12" s="26"/>
      <c r="F12" s="27"/>
      <c r="G12" s="28"/>
      <c r="H12" s="29"/>
      <c r="I12" s="112"/>
      <c r="J12" s="113"/>
      <c r="K12" s="32"/>
      <c r="L12" s="29"/>
      <c r="M12" s="31"/>
      <c r="N12" s="32"/>
      <c r="O12" s="30"/>
      <c r="P12" s="31"/>
      <c r="Q12" s="33"/>
      <c r="R12" s="29"/>
      <c r="S12" s="113"/>
      <c r="T12" s="113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1365</v>
      </c>
      <c r="C13" s="24"/>
      <c r="D13" s="25"/>
      <c r="E13" s="26"/>
      <c r="F13" s="27"/>
      <c r="G13" s="28"/>
      <c r="H13" s="29"/>
      <c r="I13" s="112"/>
      <c r="J13" s="113"/>
      <c r="K13" s="32"/>
      <c r="L13" s="29"/>
      <c r="M13" s="31"/>
      <c r="N13" s="32"/>
      <c r="O13" s="30"/>
      <c r="P13" s="31"/>
      <c r="Q13" s="33"/>
      <c r="R13" s="29"/>
      <c r="S13" s="113"/>
      <c r="T13" s="113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1366</v>
      </c>
      <c r="C14" s="24"/>
      <c r="D14" s="25"/>
      <c r="E14" s="26"/>
      <c r="F14" s="27"/>
      <c r="G14" s="28"/>
      <c r="H14" s="29"/>
      <c r="I14" s="112"/>
      <c r="J14" s="113"/>
      <c r="K14" s="32"/>
      <c r="L14" s="29"/>
      <c r="M14" s="31"/>
      <c r="N14" s="32"/>
      <c r="O14" s="30"/>
      <c r="P14" s="31"/>
      <c r="Q14" s="33"/>
      <c r="R14" s="29"/>
      <c r="S14" s="113"/>
      <c r="T14" s="113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1367</v>
      </c>
      <c r="C15" s="24"/>
      <c r="D15" s="25"/>
      <c r="E15" s="26"/>
      <c r="F15" s="27"/>
      <c r="G15" s="28"/>
      <c r="H15" s="29"/>
      <c r="I15" s="112"/>
      <c r="J15" s="113"/>
      <c r="K15" s="32"/>
      <c r="L15" s="29"/>
      <c r="M15" s="31"/>
      <c r="N15" s="32"/>
      <c r="O15" s="30"/>
      <c r="P15" s="31"/>
      <c r="Q15" s="33"/>
      <c r="R15" s="29"/>
      <c r="S15" s="113"/>
      <c r="T15" s="113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1368</v>
      </c>
      <c r="C16" s="24"/>
      <c r="D16" s="25"/>
      <c r="E16" s="26"/>
      <c r="F16" s="27"/>
      <c r="G16" s="28"/>
      <c r="H16" s="29"/>
      <c r="I16" s="112"/>
      <c r="J16" s="113"/>
      <c r="K16" s="32"/>
      <c r="L16" s="29"/>
      <c r="M16" s="31"/>
      <c r="N16" s="32"/>
      <c r="O16" s="30"/>
      <c r="P16" s="31"/>
      <c r="Q16" s="33"/>
      <c r="R16" s="29"/>
      <c r="S16" s="113"/>
      <c r="T16" s="113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1369</v>
      </c>
      <c r="C17" s="24"/>
      <c r="D17" s="25"/>
      <c r="E17" s="26"/>
      <c r="F17" s="27"/>
      <c r="G17" s="28"/>
      <c r="H17" s="29"/>
      <c r="I17" s="112"/>
      <c r="J17" s="113"/>
      <c r="K17" s="32"/>
      <c r="L17" s="29"/>
      <c r="M17" s="31"/>
      <c r="N17" s="32"/>
      <c r="O17" s="30"/>
      <c r="P17" s="31"/>
      <c r="Q17" s="33"/>
      <c r="R17" s="29"/>
      <c r="S17" s="113"/>
      <c r="T17" s="113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1370</v>
      </c>
      <c r="C18" s="24"/>
      <c r="D18" s="25"/>
      <c r="E18" s="26"/>
      <c r="F18" s="27"/>
      <c r="G18" s="28"/>
      <c r="H18" s="29"/>
      <c r="I18" s="112"/>
      <c r="J18" s="113"/>
      <c r="K18" s="32"/>
      <c r="L18" s="29"/>
      <c r="M18" s="31"/>
      <c r="N18" s="32"/>
      <c r="O18" s="30"/>
      <c r="P18" s="31"/>
      <c r="Q18" s="33"/>
      <c r="R18" s="29"/>
      <c r="S18" s="113"/>
      <c r="T18" s="113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1371</v>
      </c>
      <c r="C19" s="24"/>
      <c r="D19" s="25"/>
      <c r="E19" s="26"/>
      <c r="F19" s="27"/>
      <c r="G19" s="28"/>
      <c r="H19" s="29"/>
      <c r="I19" s="112"/>
      <c r="J19" s="113"/>
      <c r="K19" s="32"/>
      <c r="L19" s="29"/>
      <c r="M19" s="31"/>
      <c r="N19" s="32"/>
      <c r="O19" s="30"/>
      <c r="P19" s="31"/>
      <c r="Q19" s="33"/>
      <c r="R19" s="29"/>
      <c r="S19" s="113"/>
      <c r="T19" s="113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1372</v>
      </c>
      <c r="C20" s="24"/>
      <c r="D20" s="25"/>
      <c r="E20" s="26"/>
      <c r="F20" s="27"/>
      <c r="G20" s="28"/>
      <c r="H20" s="29"/>
      <c r="I20" s="112"/>
      <c r="J20" s="113"/>
      <c r="K20" s="32"/>
      <c r="L20" s="29"/>
      <c r="M20" s="31"/>
      <c r="N20" s="32"/>
      <c r="O20" s="30"/>
      <c r="P20" s="31"/>
      <c r="Q20" s="33"/>
      <c r="R20" s="29"/>
      <c r="S20" s="113"/>
      <c r="T20" s="113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1373</v>
      </c>
      <c r="C21" s="24"/>
      <c r="D21" s="25"/>
      <c r="E21" s="26"/>
      <c r="F21" s="27"/>
      <c r="G21" s="28"/>
      <c r="H21" s="29"/>
      <c r="I21" s="112"/>
      <c r="J21" s="113"/>
      <c r="K21" s="32"/>
      <c r="L21" s="29"/>
      <c r="M21" s="31"/>
      <c r="N21" s="32"/>
      <c r="O21" s="30"/>
      <c r="P21" s="31"/>
      <c r="Q21" s="33"/>
      <c r="R21" s="29"/>
      <c r="S21" s="113"/>
      <c r="T21" s="113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1374</v>
      </c>
      <c r="C22" s="24"/>
      <c r="D22" s="25"/>
      <c r="E22" s="26"/>
      <c r="F22" s="27"/>
      <c r="G22" s="28"/>
      <c r="H22" s="29"/>
      <c r="I22" s="112"/>
      <c r="J22" s="113"/>
      <c r="K22" s="32"/>
      <c r="L22" s="29"/>
      <c r="M22" s="31"/>
      <c r="N22" s="32"/>
      <c r="O22" s="30"/>
      <c r="P22" s="31"/>
      <c r="Q22" s="33"/>
      <c r="R22" s="29"/>
      <c r="S22" s="113"/>
      <c r="T22" s="113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1375</v>
      </c>
      <c r="C23" s="24"/>
      <c r="D23" s="25"/>
      <c r="E23" s="26"/>
      <c r="F23" s="27"/>
      <c r="G23" s="28"/>
      <c r="H23" s="29"/>
      <c r="I23" s="112"/>
      <c r="J23" s="113"/>
      <c r="K23" s="32"/>
      <c r="L23" s="29"/>
      <c r="M23" s="31"/>
      <c r="N23" s="32"/>
      <c r="O23" s="30"/>
      <c r="P23" s="31"/>
      <c r="Q23" s="33"/>
      <c r="R23" s="29"/>
      <c r="S23" s="113"/>
      <c r="T23" s="113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1376</v>
      </c>
      <c r="C24" s="24"/>
      <c r="D24" s="25"/>
      <c r="E24" s="26"/>
      <c r="F24" s="27"/>
      <c r="G24" s="28"/>
      <c r="H24" s="117"/>
      <c r="I24" s="112"/>
      <c r="J24" s="25"/>
      <c r="K24" s="32"/>
      <c r="L24" s="29"/>
      <c r="M24" s="31"/>
      <c r="N24" s="32"/>
      <c r="O24" s="30"/>
      <c r="P24" s="31"/>
      <c r="Q24" s="33"/>
      <c r="R24" s="29"/>
      <c r="S24" s="113"/>
      <c r="T24" s="113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1377</v>
      </c>
      <c r="C25" s="24"/>
      <c r="D25" s="25"/>
      <c r="E25" s="26"/>
      <c r="F25" s="27"/>
      <c r="G25" s="28"/>
      <c r="H25" s="117"/>
      <c r="I25" s="112"/>
      <c r="J25" s="25"/>
      <c r="K25" s="32"/>
      <c r="L25" s="29"/>
      <c r="M25" s="31"/>
      <c r="N25" s="32"/>
      <c r="O25" s="30"/>
      <c r="P25" s="31"/>
      <c r="Q25" s="33"/>
      <c r="R25" s="29"/>
      <c r="S25" s="113"/>
      <c r="T25" s="113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26</v>
      </c>
      <c r="B26" s="23">
        <f t="shared" si="0"/>
        <v>1378</v>
      </c>
      <c r="C26" s="24"/>
      <c r="D26" s="25"/>
      <c r="E26" s="26"/>
      <c r="F26" s="27"/>
      <c r="G26" s="28"/>
      <c r="H26" s="117"/>
      <c r="I26" s="112"/>
      <c r="J26" s="25"/>
      <c r="K26" s="32"/>
      <c r="L26" s="29"/>
      <c r="M26" s="31"/>
      <c r="N26" s="32"/>
      <c r="O26" s="30"/>
      <c r="P26" s="31"/>
      <c r="Q26" s="33"/>
      <c r="R26" s="29"/>
      <c r="S26" s="113"/>
      <c r="T26" s="113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2"/>
      <c r="B27" s="23">
        <f t="shared" si="0"/>
        <v>1379</v>
      </c>
      <c r="C27" s="24"/>
      <c r="D27" s="25"/>
      <c r="E27" s="26"/>
      <c r="F27" s="27"/>
      <c r="G27" s="28"/>
      <c r="H27" s="117"/>
      <c r="I27" s="112"/>
      <c r="J27" s="25"/>
      <c r="K27" s="32"/>
      <c r="L27" s="29"/>
      <c r="M27" s="31"/>
      <c r="N27" s="32"/>
      <c r="O27" s="30"/>
      <c r="P27" s="31"/>
      <c r="Q27" s="36"/>
      <c r="R27" s="29"/>
      <c r="S27" s="113"/>
      <c r="T27" s="113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62" t="s">
        <v>27</v>
      </c>
      <c r="B28" s="263"/>
      <c r="C28" s="37">
        <f t="shared" ref="C28:W28" si="1">SUM(C4:C27)</f>
        <v>1512</v>
      </c>
      <c r="D28" s="37">
        <f t="shared" si="1"/>
        <v>1864</v>
      </c>
      <c r="E28" s="38">
        <f t="shared" si="1"/>
        <v>5795</v>
      </c>
      <c r="F28" s="37">
        <f t="shared" si="1"/>
        <v>1560</v>
      </c>
      <c r="G28" s="39">
        <f t="shared" si="1"/>
        <v>0</v>
      </c>
      <c r="H28" s="37">
        <f t="shared" si="1"/>
        <v>208.21200000000039</v>
      </c>
      <c r="I28" s="38">
        <f t="shared" si="1"/>
        <v>0</v>
      </c>
      <c r="J28" s="96">
        <f t="shared" si="1"/>
        <v>0</v>
      </c>
      <c r="K28" s="41">
        <f t="shared" si="1"/>
        <v>17065.480000000021</v>
      </c>
      <c r="L28" s="21">
        <f t="shared" si="1"/>
        <v>137501.03999999983</v>
      </c>
      <c r="M28" s="37">
        <f t="shared" si="1"/>
        <v>-32631.679999999978</v>
      </c>
      <c r="N28" s="37">
        <f t="shared" si="1"/>
        <v>50292</v>
      </c>
      <c r="O28" s="38">
        <f t="shared" si="1"/>
        <v>52572.950000000012</v>
      </c>
      <c r="P28" s="37">
        <f t="shared" si="1"/>
        <v>161016.15000000002</v>
      </c>
      <c r="Q28" s="21">
        <f t="shared" si="1"/>
        <v>0</v>
      </c>
      <c r="R28" s="21">
        <f t="shared" si="1"/>
        <v>0</v>
      </c>
      <c r="S28" s="37">
        <f t="shared" si="1"/>
        <v>16876.728999999999</v>
      </c>
      <c r="T28" s="37">
        <f t="shared" si="1"/>
        <v>1</v>
      </c>
      <c r="U28" s="37">
        <f t="shared" si="1"/>
        <v>2439.5899999999965</v>
      </c>
      <c r="V28" s="37">
        <f t="shared" si="1"/>
        <v>0</v>
      </c>
      <c r="W28" s="37">
        <f t="shared" si="1"/>
        <v>0</v>
      </c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42" t="s">
        <v>28</v>
      </c>
      <c r="B29" s="43">
        <v>528</v>
      </c>
      <c r="C29" s="43"/>
      <c r="D29" s="44"/>
      <c r="E29" s="45"/>
      <c r="F29" s="46"/>
      <c r="G29" s="47"/>
      <c r="H29" s="114"/>
      <c r="I29" s="115"/>
      <c r="J29" s="44"/>
      <c r="K29" s="51"/>
      <c r="L29" s="48"/>
      <c r="M29" s="50"/>
      <c r="N29" s="50"/>
      <c r="O29" s="49"/>
      <c r="P29" s="50"/>
      <c r="Q29" s="52"/>
      <c r="R29" s="48"/>
      <c r="S29" s="116"/>
      <c r="T29" s="116"/>
      <c r="U29" s="50"/>
      <c r="V29" s="53"/>
      <c r="W29" s="54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>B29+1</f>
        <v>529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113"/>
      <c r="T30" s="113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34</v>
      </c>
      <c r="B31" s="55">
        <f t="shared" ref="B31:B51" si="2">B30+1</f>
        <v>530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113"/>
      <c r="T31" s="113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33</v>
      </c>
      <c r="B32" s="55">
        <f t="shared" si="2"/>
        <v>531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113"/>
      <c r="T32" s="113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532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113"/>
      <c r="T33" s="113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533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113"/>
      <c r="T34" s="113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534</v>
      </c>
      <c r="C35" s="56"/>
      <c r="D35" s="25"/>
      <c r="E35" s="57"/>
      <c r="F35" s="27"/>
      <c r="G35" s="28"/>
      <c r="H35" s="117"/>
      <c r="I35" s="112"/>
      <c r="J35" s="113"/>
      <c r="K35" s="32"/>
      <c r="L35" s="32"/>
      <c r="M35" s="29"/>
      <c r="N35" s="31"/>
      <c r="O35" s="30"/>
      <c r="P35" s="31"/>
      <c r="Q35" s="33"/>
      <c r="R35" s="29"/>
      <c r="S35" s="113"/>
      <c r="T35" s="113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535</v>
      </c>
      <c r="C36" s="56"/>
      <c r="D36" s="25"/>
      <c r="E36" s="57"/>
      <c r="F36" s="27"/>
      <c r="G36" s="28"/>
      <c r="H36" s="117"/>
      <c r="I36" s="112"/>
      <c r="J36" s="113"/>
      <c r="K36" s="32"/>
      <c r="L36" s="32"/>
      <c r="M36" s="29"/>
      <c r="N36" s="31"/>
      <c r="O36" s="30"/>
      <c r="P36" s="31"/>
      <c r="Q36" s="33"/>
      <c r="R36" s="29"/>
      <c r="S36" s="113"/>
      <c r="T36" s="113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536</v>
      </c>
      <c r="C37" s="56"/>
      <c r="D37" s="25"/>
      <c r="E37" s="57"/>
      <c r="F37" s="27"/>
      <c r="G37" s="28"/>
      <c r="H37" s="117"/>
      <c r="I37" s="112"/>
      <c r="J37" s="25"/>
      <c r="K37" s="32"/>
      <c r="L37" s="29"/>
      <c r="M37" s="31"/>
      <c r="N37" s="31"/>
      <c r="O37" s="30"/>
      <c r="P37" s="31"/>
      <c r="Q37" s="33"/>
      <c r="R37" s="29"/>
      <c r="S37" s="113"/>
      <c r="T37" s="113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537</v>
      </c>
      <c r="C38" s="56"/>
      <c r="D38" s="25"/>
      <c r="E38" s="57"/>
      <c r="F38" s="27"/>
      <c r="G38" s="28"/>
      <c r="H38" s="117"/>
      <c r="I38" s="112"/>
      <c r="J38" s="25"/>
      <c r="K38" s="32"/>
      <c r="L38" s="29"/>
      <c r="M38" s="31"/>
      <c r="N38" s="31"/>
      <c r="O38" s="30"/>
      <c r="P38" s="31"/>
      <c r="Q38" s="33"/>
      <c r="R38" s="29"/>
      <c r="S38" s="113"/>
      <c r="T38" s="113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538</v>
      </c>
      <c r="C39" s="56"/>
      <c r="D39" s="25"/>
      <c r="E39" s="57"/>
      <c r="F39" s="27"/>
      <c r="G39" s="28"/>
      <c r="H39" s="117"/>
      <c r="I39" s="112"/>
      <c r="J39" s="25"/>
      <c r="K39" s="32"/>
      <c r="L39" s="29"/>
      <c r="M39" s="31"/>
      <c r="N39" s="31"/>
      <c r="O39" s="30"/>
      <c r="P39" s="31"/>
      <c r="Q39" s="33"/>
      <c r="R39" s="29"/>
      <c r="S39" s="113"/>
      <c r="T39" s="113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539</v>
      </c>
      <c r="C40" s="56"/>
      <c r="D40" s="25"/>
      <c r="E40" s="57"/>
      <c r="F40" s="27"/>
      <c r="G40" s="28"/>
      <c r="H40" s="117"/>
      <c r="I40" s="112"/>
      <c r="J40" s="25"/>
      <c r="K40" s="32"/>
      <c r="L40" s="29"/>
      <c r="M40" s="31"/>
      <c r="N40" s="31"/>
      <c r="O40" s="30"/>
      <c r="P40" s="31"/>
      <c r="Q40" s="33"/>
      <c r="R40" s="29"/>
      <c r="S40" s="113"/>
      <c r="T40" s="113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540</v>
      </c>
      <c r="C41" s="56"/>
      <c r="D41" s="25"/>
      <c r="E41" s="57"/>
      <c r="F41" s="27"/>
      <c r="G41" s="28"/>
      <c r="H41" s="117"/>
      <c r="I41" s="112"/>
      <c r="J41" s="25"/>
      <c r="K41" s="32"/>
      <c r="L41" s="29"/>
      <c r="M41" s="31"/>
      <c r="N41" s="31"/>
      <c r="O41" s="30"/>
      <c r="P41" s="31"/>
      <c r="Q41" s="33"/>
      <c r="R41" s="29"/>
      <c r="S41" s="113"/>
      <c r="T41" s="113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541</v>
      </c>
      <c r="C42" s="56"/>
      <c r="D42" s="25"/>
      <c r="E42" s="57"/>
      <c r="F42" s="27"/>
      <c r="G42" s="28"/>
      <c r="H42" s="117"/>
      <c r="I42" s="112"/>
      <c r="J42" s="25"/>
      <c r="K42" s="32"/>
      <c r="L42" s="29"/>
      <c r="M42" s="31"/>
      <c r="N42" s="31"/>
      <c r="O42" s="30"/>
      <c r="P42" s="31"/>
      <c r="Q42" s="33"/>
      <c r="R42" s="29"/>
      <c r="S42" s="113"/>
      <c r="T42" s="113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542</v>
      </c>
      <c r="C43" s="56"/>
      <c r="D43" s="25"/>
      <c r="E43" s="57"/>
      <c r="F43" s="27"/>
      <c r="G43" s="28"/>
      <c r="H43" s="117"/>
      <c r="I43" s="112"/>
      <c r="J43" s="25"/>
      <c r="K43" s="32"/>
      <c r="L43" s="29"/>
      <c r="M43" s="31"/>
      <c r="N43" s="31"/>
      <c r="O43" s="30"/>
      <c r="P43" s="31"/>
      <c r="Q43" s="33"/>
      <c r="R43" s="29"/>
      <c r="S43" s="113"/>
      <c r="T43" s="113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31</v>
      </c>
      <c r="B44" s="55">
        <f t="shared" si="2"/>
        <v>543</v>
      </c>
      <c r="C44" s="56"/>
      <c r="D44" s="25"/>
      <c r="E44" s="57"/>
      <c r="F44" s="27"/>
      <c r="G44" s="28"/>
      <c r="H44" s="117"/>
      <c r="I44" s="112"/>
      <c r="J44" s="25"/>
      <c r="K44" s="32"/>
      <c r="L44" s="29"/>
      <c r="M44" s="31"/>
      <c r="N44" s="31"/>
      <c r="O44" s="30"/>
      <c r="P44" s="31"/>
      <c r="Q44" s="33"/>
      <c r="R44" s="29"/>
      <c r="S44" s="113"/>
      <c r="T44" s="113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29</v>
      </c>
      <c r="B45" s="55">
        <f t="shared" si="2"/>
        <v>544</v>
      </c>
      <c r="C45" s="56"/>
      <c r="D45" s="25"/>
      <c r="E45" s="57"/>
      <c r="F45" s="27"/>
      <c r="G45" s="28"/>
      <c r="H45" s="117"/>
      <c r="I45" s="112"/>
      <c r="J45" s="25"/>
      <c r="K45" s="32"/>
      <c r="L45" s="29"/>
      <c r="M45" s="31"/>
      <c r="N45" s="31"/>
      <c r="O45" s="30"/>
      <c r="P45" s="31"/>
      <c r="Q45" s="33"/>
      <c r="R45" s="29"/>
      <c r="S45" s="113"/>
      <c r="T45" s="113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30</v>
      </c>
      <c r="B46" s="55">
        <f t="shared" si="2"/>
        <v>545</v>
      </c>
      <c r="C46" s="56"/>
      <c r="D46" s="25"/>
      <c r="E46" s="57"/>
      <c r="F46" s="27"/>
      <c r="G46" s="28"/>
      <c r="H46" s="117"/>
      <c r="I46" s="112"/>
      <c r="J46" s="25"/>
      <c r="K46" s="32"/>
      <c r="L46" s="29"/>
      <c r="M46" s="31"/>
      <c r="N46" s="31"/>
      <c r="O46" s="30"/>
      <c r="P46" s="31"/>
      <c r="Q46" s="33"/>
      <c r="R46" s="29"/>
      <c r="S46" s="113"/>
      <c r="T46" s="113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32</v>
      </c>
      <c r="B47" s="55">
        <f t="shared" si="2"/>
        <v>546</v>
      </c>
      <c r="C47" s="56"/>
      <c r="D47" s="25"/>
      <c r="E47" s="57"/>
      <c r="F47" s="27"/>
      <c r="G47" s="28"/>
      <c r="H47" s="117"/>
      <c r="I47" s="112"/>
      <c r="J47" s="25"/>
      <c r="K47" s="32"/>
      <c r="L47" s="29"/>
      <c r="M47" s="31"/>
      <c r="N47" s="31"/>
      <c r="O47" s="30"/>
      <c r="P47" s="31"/>
      <c r="Q47" s="33"/>
      <c r="R47" s="29"/>
      <c r="S47" s="113"/>
      <c r="T47" s="113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33</v>
      </c>
      <c r="B48" s="55">
        <f t="shared" si="2"/>
        <v>547</v>
      </c>
      <c r="C48" s="56"/>
      <c r="D48" s="25"/>
      <c r="E48" s="57"/>
      <c r="F48" s="27"/>
      <c r="G48" s="28"/>
      <c r="H48" s="117"/>
      <c r="I48" s="112"/>
      <c r="J48" s="25"/>
      <c r="K48" s="32"/>
      <c r="L48" s="29"/>
      <c r="M48" s="31"/>
      <c r="N48" s="31"/>
      <c r="O48" s="30"/>
      <c r="P48" s="31"/>
      <c r="Q48" s="33"/>
      <c r="R48" s="29"/>
      <c r="S48" s="113"/>
      <c r="T48" s="113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55">
        <f t="shared" si="2"/>
        <v>548</v>
      </c>
      <c r="C49" s="56"/>
      <c r="D49" s="25"/>
      <c r="E49" s="57"/>
      <c r="F49" s="27"/>
      <c r="G49" s="28"/>
      <c r="H49" s="117"/>
      <c r="I49" s="112"/>
      <c r="J49" s="25"/>
      <c r="K49" s="32"/>
      <c r="L49" s="29"/>
      <c r="M49" s="31"/>
      <c r="N49" s="31"/>
      <c r="O49" s="30"/>
      <c r="P49" s="31"/>
      <c r="Q49" s="33"/>
      <c r="R49" s="29"/>
      <c r="S49" s="113"/>
      <c r="T49" s="113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34</v>
      </c>
      <c r="B50" s="55">
        <f t="shared" si="2"/>
        <v>549</v>
      </c>
      <c r="C50" s="56"/>
      <c r="D50" s="25"/>
      <c r="E50" s="57"/>
      <c r="F50" s="27"/>
      <c r="G50" s="28"/>
      <c r="H50" s="117"/>
      <c r="I50" s="112"/>
      <c r="J50" s="25"/>
      <c r="K50" s="32"/>
      <c r="L50" s="29"/>
      <c r="M50" s="31"/>
      <c r="N50" s="31"/>
      <c r="O50" s="30"/>
      <c r="P50" s="31"/>
      <c r="Q50" s="33"/>
      <c r="R50" s="29"/>
      <c r="S50" s="113"/>
      <c r="T50" s="113"/>
      <c r="U50" s="31"/>
      <c r="V50" s="58"/>
      <c r="W50" s="59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35</v>
      </c>
      <c r="B51" s="55">
        <f t="shared" si="2"/>
        <v>550</v>
      </c>
      <c r="C51" s="56"/>
      <c r="D51" s="25"/>
      <c r="E51" s="57"/>
      <c r="F51" s="27"/>
      <c r="G51" s="28"/>
      <c r="H51" s="117"/>
      <c r="I51" s="112"/>
      <c r="J51" s="25"/>
      <c r="K51" s="32"/>
      <c r="L51" s="29"/>
      <c r="M51" s="31"/>
      <c r="N51" s="31"/>
      <c r="O51" s="30"/>
      <c r="P51" s="31"/>
      <c r="Q51" s="33"/>
      <c r="R51" s="29"/>
      <c r="S51" s="113"/>
      <c r="T51" s="113"/>
      <c r="U51" s="31"/>
      <c r="V51" s="58"/>
      <c r="W51" s="59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.75" thickBot="1" x14ac:dyDescent="0.3">
      <c r="A52" s="264"/>
      <c r="B52" s="265"/>
      <c r="C52" s="60">
        <f t="shared" ref="C52:W52" si="3">SUM(C29:C51)</f>
        <v>0</v>
      </c>
      <c r="D52" s="61">
        <f t="shared" si="3"/>
        <v>0</v>
      </c>
      <c r="E52" s="62">
        <f t="shared" si="3"/>
        <v>0</v>
      </c>
      <c r="F52" s="61">
        <f t="shared" si="3"/>
        <v>0</v>
      </c>
      <c r="G52" s="63">
        <f t="shared" si="3"/>
        <v>0</v>
      </c>
      <c r="H52" s="62">
        <f t="shared" si="3"/>
        <v>0</v>
      </c>
      <c r="I52" s="62">
        <f t="shared" si="3"/>
        <v>0</v>
      </c>
      <c r="J52" s="46">
        <f t="shared" si="3"/>
        <v>0</v>
      </c>
      <c r="K52" s="63">
        <f t="shared" si="3"/>
        <v>0</v>
      </c>
      <c r="L52" s="61">
        <f t="shared" si="3"/>
        <v>0</v>
      </c>
      <c r="M52" s="61">
        <f t="shared" si="3"/>
        <v>0</v>
      </c>
      <c r="N52" s="65">
        <f t="shared" si="3"/>
        <v>0</v>
      </c>
      <c r="O52" s="62">
        <f t="shared" si="3"/>
        <v>0</v>
      </c>
      <c r="P52" s="61">
        <f t="shared" si="3"/>
        <v>0</v>
      </c>
      <c r="Q52" s="65">
        <f t="shared" si="3"/>
        <v>0</v>
      </c>
      <c r="R52" s="65">
        <f t="shared" si="3"/>
        <v>0</v>
      </c>
      <c r="S52" s="61">
        <f t="shared" si="3"/>
        <v>0</v>
      </c>
      <c r="T52" s="61">
        <f t="shared" si="3"/>
        <v>0</v>
      </c>
      <c r="U52" s="61">
        <f t="shared" si="3"/>
        <v>0</v>
      </c>
      <c r="V52" s="66">
        <f t="shared" si="3"/>
        <v>0</v>
      </c>
      <c r="W52" s="67">
        <f t="shared" si="3"/>
        <v>0</v>
      </c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thickBot="1" x14ac:dyDescent="0.3">
      <c r="A53" s="68" t="s">
        <v>36</v>
      </c>
      <c r="B53" s="69">
        <v>1021</v>
      </c>
      <c r="C53" s="70"/>
      <c r="D53" s="71"/>
      <c r="E53" s="71"/>
      <c r="F53" s="72"/>
      <c r="G53" s="73"/>
      <c r="H53" s="119"/>
      <c r="I53" s="119"/>
      <c r="J53" s="72"/>
      <c r="K53" s="76"/>
      <c r="L53" s="75"/>
      <c r="M53" s="75"/>
      <c r="N53" s="75"/>
      <c r="O53" s="74"/>
      <c r="P53" s="75"/>
      <c r="Q53" s="75"/>
      <c r="R53" s="77"/>
      <c r="S53" s="120"/>
      <c r="T53" s="120"/>
      <c r="U53" s="75"/>
      <c r="V53" s="78"/>
      <c r="W53" s="79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58</v>
      </c>
      <c r="B54" s="80">
        <f t="shared" ref="B54:B80" si="4">B53+1</f>
        <v>1022</v>
      </c>
      <c r="C54" s="24"/>
      <c r="D54" s="85"/>
      <c r="E54" s="85">
        <v>685</v>
      </c>
      <c r="F54" s="27"/>
      <c r="G54" s="86"/>
      <c r="H54" s="87"/>
      <c r="I54" s="87"/>
      <c r="J54" s="33"/>
      <c r="K54" s="88"/>
      <c r="L54" s="33"/>
      <c r="M54" s="33"/>
      <c r="N54" s="31"/>
      <c r="O54" s="30"/>
      <c r="P54" s="31"/>
      <c r="Q54" s="33"/>
      <c r="R54" s="29"/>
      <c r="S54" s="113"/>
      <c r="T54" s="113"/>
      <c r="U54" s="31"/>
      <c r="V54" s="81"/>
      <c r="W54" s="82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59</v>
      </c>
      <c r="B55" s="80">
        <f t="shared" si="4"/>
        <v>1023</v>
      </c>
      <c r="C55" s="24"/>
      <c r="D55" s="85"/>
      <c r="E55" s="85"/>
      <c r="F55" s="27">
        <v>100</v>
      </c>
      <c r="G55" s="86"/>
      <c r="H55" s="87"/>
      <c r="I55" s="87"/>
      <c r="J55" s="33"/>
      <c r="K55" s="88"/>
      <c r="L55" s="33"/>
      <c r="M55" s="33"/>
      <c r="N55" s="31"/>
      <c r="O55" s="30"/>
      <c r="P55" s="31"/>
      <c r="Q55" s="33"/>
      <c r="R55" s="29"/>
      <c r="S55" s="113"/>
      <c r="T55" s="113"/>
      <c r="U55" s="31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60</v>
      </c>
      <c r="B56" s="80">
        <f t="shared" si="4"/>
        <v>1024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>
        <v>4350</v>
      </c>
      <c r="P56" s="89"/>
      <c r="Q56" s="33"/>
      <c r="R56" s="88"/>
      <c r="S56" s="122"/>
      <c r="T56" s="122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61</v>
      </c>
      <c r="B57" s="80">
        <f t="shared" si="4"/>
        <v>1025</v>
      </c>
      <c r="C57" s="24"/>
      <c r="D57" s="85"/>
      <c r="E57" s="85"/>
      <c r="F57" s="27"/>
      <c r="G57" s="86"/>
      <c r="H57" s="121"/>
      <c r="I57" s="121"/>
      <c r="J57" s="122"/>
      <c r="K57" s="88"/>
      <c r="L57" s="33"/>
      <c r="M57" s="33"/>
      <c r="N57" s="33"/>
      <c r="O57" s="87">
        <v>2500</v>
      </c>
      <c r="P57" s="89"/>
      <c r="Q57" s="33"/>
      <c r="R57" s="88"/>
      <c r="S57" s="122"/>
      <c r="T57" s="122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62</v>
      </c>
      <c r="B58" s="80">
        <f t="shared" si="4"/>
        <v>1026</v>
      </c>
      <c r="C58" s="24"/>
      <c r="D58" s="85"/>
      <c r="E58" s="85"/>
      <c r="F58" s="27"/>
      <c r="G58" s="86"/>
      <c r="H58" s="121"/>
      <c r="I58" s="121"/>
      <c r="J58" s="122"/>
      <c r="K58" s="88"/>
      <c r="L58" s="33"/>
      <c r="M58" s="33">
        <v>12000</v>
      </c>
      <c r="N58" s="33"/>
      <c r="O58" s="87"/>
      <c r="P58" s="89"/>
      <c r="Q58" s="33"/>
      <c r="R58" s="88"/>
      <c r="S58" s="122"/>
      <c r="T58" s="122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63</v>
      </c>
      <c r="B59" s="80">
        <f t="shared" si="4"/>
        <v>1027</v>
      </c>
      <c r="C59" s="24"/>
      <c r="D59" s="85"/>
      <c r="E59" s="85"/>
      <c r="F59" s="27"/>
      <c r="G59" s="86"/>
      <c r="H59" s="121"/>
      <c r="I59" s="121"/>
      <c r="J59" s="122"/>
      <c r="K59" s="88"/>
      <c r="L59" s="33">
        <v>50000</v>
      </c>
      <c r="M59" s="33"/>
      <c r="N59" s="33"/>
      <c r="O59" s="87"/>
      <c r="P59" s="89"/>
      <c r="Q59" s="33"/>
      <c r="R59" s="90"/>
      <c r="S59" s="122"/>
      <c r="T59" s="122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64</v>
      </c>
      <c r="B60" s="80">
        <f t="shared" si="4"/>
        <v>1028</v>
      </c>
      <c r="C60" s="24"/>
      <c r="D60" s="85"/>
      <c r="E60" s="85"/>
      <c r="F60" s="27"/>
      <c r="G60" s="86"/>
      <c r="H60" s="121"/>
      <c r="I60" s="121"/>
      <c r="J60" s="27"/>
      <c r="K60" s="88"/>
      <c r="L60" s="33"/>
      <c r="M60" s="33"/>
      <c r="N60" s="33"/>
      <c r="O60" s="87">
        <v>3000</v>
      </c>
      <c r="P60" s="89"/>
      <c r="Q60" s="33"/>
      <c r="R60" s="88"/>
      <c r="S60" s="122"/>
      <c r="T60" s="122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65</v>
      </c>
      <c r="B61" s="80">
        <f t="shared" si="4"/>
        <v>1029</v>
      </c>
      <c r="C61" s="24"/>
      <c r="D61" s="85"/>
      <c r="E61" s="85"/>
      <c r="F61" s="27"/>
      <c r="G61" s="86"/>
      <c r="H61" s="121"/>
      <c r="I61" s="121"/>
      <c r="J61" s="27"/>
      <c r="K61" s="88">
        <v>10000</v>
      </c>
      <c r="L61" s="33"/>
      <c r="M61" s="33"/>
      <c r="N61" s="33"/>
      <c r="O61" s="87"/>
      <c r="P61" s="89"/>
      <c r="Q61" s="33"/>
      <c r="R61" s="88"/>
      <c r="S61" s="122"/>
      <c r="T61" s="122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 t="s">
        <v>66</v>
      </c>
      <c r="B62" s="80">
        <f t="shared" si="4"/>
        <v>1030</v>
      </c>
      <c r="C62" s="24"/>
      <c r="D62" s="85"/>
      <c r="E62" s="85"/>
      <c r="F62" s="27"/>
      <c r="G62" s="86"/>
      <c r="H62" s="121"/>
      <c r="I62" s="121"/>
      <c r="J62" s="27"/>
      <c r="K62" s="88"/>
      <c r="L62" s="33"/>
      <c r="M62" s="33"/>
      <c r="N62" s="33"/>
      <c r="O62" s="87"/>
      <c r="P62" s="89"/>
      <c r="Q62" s="33"/>
      <c r="R62" s="88"/>
      <c r="S62" s="122">
        <v>1250</v>
      </c>
      <c r="T62" s="122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67</v>
      </c>
      <c r="B63" s="80">
        <f t="shared" si="4"/>
        <v>1031</v>
      </c>
      <c r="C63" s="24"/>
      <c r="D63" s="85"/>
      <c r="E63" s="85"/>
      <c r="F63" s="27"/>
      <c r="G63" s="86"/>
      <c r="H63" s="121"/>
      <c r="I63" s="121"/>
      <c r="J63" s="27"/>
      <c r="K63" s="88"/>
      <c r="L63" s="33"/>
      <c r="M63" s="33">
        <v>12000</v>
      </c>
      <c r="N63" s="33"/>
      <c r="O63" s="87"/>
      <c r="P63" s="89"/>
      <c r="Q63" s="33"/>
      <c r="R63" s="88"/>
      <c r="S63" s="122"/>
      <c r="T63" s="122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 t="s">
        <v>67</v>
      </c>
      <c r="B64" s="80">
        <f t="shared" si="4"/>
        <v>1032</v>
      </c>
      <c r="C64" s="24"/>
      <c r="D64" s="85"/>
      <c r="E64" s="85"/>
      <c r="F64" s="27"/>
      <c r="G64" s="86"/>
      <c r="H64" s="121"/>
      <c r="I64" s="121"/>
      <c r="J64" s="27"/>
      <c r="K64" s="88"/>
      <c r="L64" s="33">
        <v>15000</v>
      </c>
      <c r="M64" s="33"/>
      <c r="N64" s="33"/>
      <c r="O64" s="87"/>
      <c r="P64" s="89"/>
      <c r="Q64" s="33"/>
      <c r="R64" s="88"/>
      <c r="S64" s="122"/>
      <c r="T64" s="122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 t="s">
        <v>68</v>
      </c>
      <c r="B65" s="80">
        <f t="shared" si="4"/>
        <v>1033</v>
      </c>
      <c r="C65" s="24"/>
      <c r="D65" s="85"/>
      <c r="E65" s="85"/>
      <c r="F65" s="27"/>
      <c r="G65" s="86"/>
      <c r="H65" s="121"/>
      <c r="I65" s="121"/>
      <c r="J65" s="27"/>
      <c r="K65" s="88"/>
      <c r="L65" s="33">
        <v>15000</v>
      </c>
      <c r="M65" s="33"/>
      <c r="N65" s="33"/>
      <c r="O65" s="87"/>
      <c r="P65" s="33"/>
      <c r="Q65" s="33"/>
      <c r="R65" s="90"/>
      <c r="S65" s="122"/>
      <c r="T65" s="122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69</v>
      </c>
      <c r="B66" s="80">
        <f t="shared" si="4"/>
        <v>1034</v>
      </c>
      <c r="C66" s="24"/>
      <c r="D66" s="85"/>
      <c r="E66" s="85"/>
      <c r="F66" s="27"/>
      <c r="G66" s="86"/>
      <c r="H66" s="121"/>
      <c r="I66" s="121"/>
      <c r="J66" s="27"/>
      <c r="K66" s="88">
        <v>8000</v>
      </c>
      <c r="L66" s="33"/>
      <c r="M66" s="33"/>
      <c r="N66" s="33"/>
      <c r="O66" s="87"/>
      <c r="P66" s="33"/>
      <c r="Q66" s="33"/>
      <c r="R66" s="90"/>
      <c r="S66" s="122"/>
      <c r="T66" s="122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80">
        <f t="shared" si="4"/>
        <v>1035</v>
      </c>
      <c r="C67" s="24"/>
      <c r="D67" s="85"/>
      <c r="E67" s="85"/>
      <c r="F67" s="27"/>
      <c r="G67" s="86"/>
      <c r="H67" s="121"/>
      <c r="I67" s="121"/>
      <c r="J67" s="27"/>
      <c r="K67" s="88"/>
      <c r="L67" s="33"/>
      <c r="M67" s="33"/>
      <c r="N67" s="33"/>
      <c r="O67" s="87"/>
      <c r="P67" s="33"/>
      <c r="Q67" s="33"/>
      <c r="R67" s="90"/>
      <c r="S67" s="122"/>
      <c r="T67" s="122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80">
        <f t="shared" si="4"/>
        <v>1036</v>
      </c>
      <c r="C68" s="24"/>
      <c r="D68" s="85"/>
      <c r="E68" s="85"/>
      <c r="F68" s="27"/>
      <c r="G68" s="86"/>
      <c r="H68" s="121"/>
      <c r="I68" s="121"/>
      <c r="J68" s="27"/>
      <c r="K68" s="88"/>
      <c r="L68" s="33"/>
      <c r="M68" s="33"/>
      <c r="N68" s="33"/>
      <c r="O68" s="87"/>
      <c r="P68" s="33"/>
      <c r="Q68" s="33"/>
      <c r="R68" s="90"/>
      <c r="S68" s="122"/>
      <c r="T68" s="122"/>
      <c r="U68" s="33"/>
      <c r="V68" s="83"/>
      <c r="W68" s="84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80">
        <f t="shared" si="4"/>
        <v>1037</v>
      </c>
      <c r="C69" s="24"/>
      <c r="D69" s="85"/>
      <c r="E69" s="85"/>
      <c r="F69" s="27"/>
      <c r="G69" s="86"/>
      <c r="H69" s="121"/>
      <c r="I69" s="121"/>
      <c r="J69" s="27"/>
      <c r="K69" s="88"/>
      <c r="L69" s="33"/>
      <c r="M69" s="33"/>
      <c r="N69" s="33"/>
      <c r="O69" s="87"/>
      <c r="P69" s="33"/>
      <c r="Q69" s="33"/>
      <c r="R69" s="90"/>
      <c r="S69" s="122"/>
      <c r="T69" s="122"/>
      <c r="U69" s="33"/>
      <c r="V69" s="83"/>
      <c r="W69" s="84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80">
        <f t="shared" si="4"/>
        <v>1038</v>
      </c>
      <c r="C70" s="24"/>
      <c r="D70" s="85"/>
      <c r="E70" s="85"/>
      <c r="F70" s="27"/>
      <c r="G70" s="86"/>
      <c r="H70" s="121"/>
      <c r="I70" s="121"/>
      <c r="J70" s="27"/>
      <c r="K70" s="88"/>
      <c r="L70" s="33"/>
      <c r="M70" s="33"/>
      <c r="N70" s="33"/>
      <c r="O70" s="87"/>
      <c r="P70" s="33"/>
      <c r="Q70" s="33"/>
      <c r="R70" s="90"/>
      <c r="S70" s="122"/>
      <c r="T70" s="122"/>
      <c r="U70" s="33"/>
      <c r="V70" s="83"/>
      <c r="W70" s="84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80">
        <f t="shared" si="4"/>
        <v>1039</v>
      </c>
      <c r="C71" s="24"/>
      <c r="D71" s="85"/>
      <c r="E71" s="85"/>
      <c r="F71" s="27"/>
      <c r="G71" s="86"/>
      <c r="H71" s="121"/>
      <c r="I71" s="121"/>
      <c r="J71" s="27"/>
      <c r="K71" s="88"/>
      <c r="L71" s="33"/>
      <c r="M71" s="33"/>
      <c r="N71" s="33"/>
      <c r="O71" s="87"/>
      <c r="P71" s="33"/>
      <c r="Q71" s="33"/>
      <c r="R71" s="90"/>
      <c r="S71" s="122"/>
      <c r="T71" s="122"/>
      <c r="U71" s="33"/>
      <c r="V71" s="83"/>
      <c r="W71" s="84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80">
        <f t="shared" si="4"/>
        <v>1040</v>
      </c>
      <c r="C72" s="24"/>
      <c r="D72" s="85"/>
      <c r="E72" s="85"/>
      <c r="F72" s="27"/>
      <c r="G72" s="86"/>
      <c r="H72" s="121"/>
      <c r="I72" s="121"/>
      <c r="J72" s="27"/>
      <c r="K72" s="88"/>
      <c r="L72" s="33"/>
      <c r="M72" s="33"/>
      <c r="N72" s="33"/>
      <c r="O72" s="87"/>
      <c r="P72" s="33"/>
      <c r="Q72" s="33"/>
      <c r="R72" s="90"/>
      <c r="S72" s="122"/>
      <c r="T72" s="122"/>
      <c r="U72" s="33"/>
      <c r="V72" s="83"/>
      <c r="W72" s="84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/>
      <c r="B73" s="80">
        <f t="shared" si="4"/>
        <v>1041</v>
      </c>
      <c r="C73" s="24"/>
      <c r="D73" s="85"/>
      <c r="E73" s="85"/>
      <c r="F73" s="27"/>
      <c r="G73" s="86"/>
      <c r="H73" s="121"/>
      <c r="I73" s="121"/>
      <c r="J73" s="27"/>
      <c r="K73" s="88"/>
      <c r="L73" s="33"/>
      <c r="M73" s="33"/>
      <c r="N73" s="33"/>
      <c r="O73" s="87"/>
      <c r="P73" s="33"/>
      <c r="Q73" s="33"/>
      <c r="R73" s="90"/>
      <c r="S73" s="122"/>
      <c r="T73" s="122"/>
      <c r="U73" s="33"/>
      <c r="V73" s="83"/>
      <c r="W73" s="84"/>
      <c r="X73" s="3"/>
      <c r="Y73" s="3"/>
      <c r="Z73" s="3"/>
      <c r="AA73" s="3"/>
      <c r="AB73" s="3"/>
      <c r="AC73" s="3"/>
      <c r="AD73" s="3"/>
      <c r="AE73" s="3"/>
      <c r="AF73" s="3"/>
    </row>
    <row r="74" spans="1:32" x14ac:dyDescent="0.25">
      <c r="A74" s="22"/>
      <c r="B74" s="80">
        <f t="shared" si="4"/>
        <v>1042</v>
      </c>
      <c r="C74" s="24"/>
      <c r="D74" s="85"/>
      <c r="E74" s="85"/>
      <c r="F74" s="27"/>
      <c r="G74" s="86"/>
      <c r="H74" s="121"/>
      <c r="I74" s="121"/>
      <c r="J74" s="27"/>
      <c r="K74" s="88"/>
      <c r="L74" s="33"/>
      <c r="M74" s="33"/>
      <c r="N74" s="33"/>
      <c r="O74" s="87"/>
      <c r="P74" s="33"/>
      <c r="Q74" s="33"/>
      <c r="R74" s="90"/>
      <c r="S74" s="122"/>
      <c r="T74" s="122"/>
      <c r="U74" s="33"/>
      <c r="V74" s="83"/>
      <c r="W74" s="84"/>
      <c r="X74" s="3"/>
      <c r="Y74" s="3"/>
      <c r="Z74" s="3"/>
      <c r="AA74" s="3"/>
      <c r="AB74" s="3"/>
      <c r="AC74" s="3"/>
      <c r="AD74" s="3"/>
      <c r="AE74" s="3"/>
      <c r="AF74" s="3"/>
    </row>
    <row r="75" spans="1:32" x14ac:dyDescent="0.25">
      <c r="A75" s="22"/>
      <c r="B75" s="80">
        <f t="shared" si="4"/>
        <v>1043</v>
      </c>
      <c r="C75" s="24"/>
      <c r="D75" s="85"/>
      <c r="E75" s="85"/>
      <c r="F75" s="27"/>
      <c r="G75" s="86"/>
      <c r="H75" s="121"/>
      <c r="I75" s="121"/>
      <c r="J75" s="27"/>
      <c r="K75" s="88"/>
      <c r="L75" s="33"/>
      <c r="M75" s="33"/>
      <c r="N75" s="33"/>
      <c r="O75" s="87"/>
      <c r="P75" s="33"/>
      <c r="Q75" s="33"/>
      <c r="R75" s="90"/>
      <c r="S75" s="122"/>
      <c r="T75" s="122"/>
      <c r="U75" s="33"/>
      <c r="V75" s="83"/>
      <c r="W75" s="84"/>
      <c r="X75" s="3"/>
      <c r="Y75" s="3"/>
      <c r="Z75" s="3"/>
      <c r="AA75" s="3"/>
      <c r="AB75" s="3"/>
      <c r="AC75" s="3"/>
      <c r="AD75" s="3"/>
      <c r="AE75" s="3"/>
      <c r="AF75" s="3"/>
    </row>
    <row r="76" spans="1:32" x14ac:dyDescent="0.25">
      <c r="A76" s="22"/>
      <c r="B76" s="80">
        <f t="shared" si="4"/>
        <v>1044</v>
      </c>
      <c r="C76" s="24"/>
      <c r="D76" s="85"/>
      <c r="E76" s="85"/>
      <c r="F76" s="27"/>
      <c r="G76" s="86"/>
      <c r="H76" s="121"/>
      <c r="I76" s="121"/>
      <c r="J76" s="27"/>
      <c r="K76" s="88"/>
      <c r="L76" s="33"/>
      <c r="M76" s="33"/>
      <c r="N76" s="33"/>
      <c r="O76" s="87"/>
      <c r="P76" s="33"/>
      <c r="Q76" s="33"/>
      <c r="R76" s="90"/>
      <c r="S76" s="122"/>
      <c r="T76" s="122"/>
      <c r="U76" s="33"/>
      <c r="V76" s="83"/>
      <c r="W76" s="84"/>
      <c r="X76" s="3"/>
      <c r="Y76" s="3"/>
      <c r="Z76" s="3"/>
      <c r="AA76" s="3"/>
      <c r="AB76" s="3"/>
      <c r="AC76" s="3"/>
      <c r="AD76" s="3"/>
      <c r="AE76" s="3"/>
      <c r="AF76" s="3"/>
    </row>
    <row r="77" spans="1:32" x14ac:dyDescent="0.25">
      <c r="A77" s="22"/>
      <c r="B77" s="80">
        <f t="shared" si="4"/>
        <v>1045</v>
      </c>
      <c r="C77" s="24"/>
      <c r="D77" s="85"/>
      <c r="E77" s="85"/>
      <c r="F77" s="27"/>
      <c r="G77" s="86"/>
      <c r="H77" s="121"/>
      <c r="I77" s="121"/>
      <c r="J77" s="27"/>
      <c r="K77" s="88"/>
      <c r="L77" s="33"/>
      <c r="M77" s="33"/>
      <c r="N77" s="33"/>
      <c r="O77" s="87"/>
      <c r="P77" s="33"/>
      <c r="Q77" s="33"/>
      <c r="R77" s="90"/>
      <c r="S77" s="122"/>
      <c r="T77" s="122"/>
      <c r="U77" s="33"/>
      <c r="V77" s="83"/>
      <c r="W77" s="84"/>
      <c r="X77" s="3"/>
      <c r="Y77" s="3"/>
      <c r="Z77" s="3"/>
      <c r="AA77" s="3"/>
      <c r="AB77" s="3"/>
      <c r="AC77" s="3"/>
      <c r="AD77" s="3"/>
      <c r="AE77" s="3"/>
      <c r="AF77" s="3"/>
    </row>
    <row r="78" spans="1:32" x14ac:dyDescent="0.25">
      <c r="A78" s="22"/>
      <c r="B78" s="80">
        <f t="shared" si="4"/>
        <v>1046</v>
      </c>
      <c r="C78" s="24"/>
      <c r="D78" s="85"/>
      <c r="E78" s="85"/>
      <c r="F78" s="27"/>
      <c r="G78" s="86"/>
      <c r="H78" s="121"/>
      <c r="I78" s="121"/>
      <c r="J78" s="27"/>
      <c r="K78" s="88"/>
      <c r="L78" s="33"/>
      <c r="M78" s="33"/>
      <c r="N78" s="33"/>
      <c r="O78" s="87"/>
      <c r="P78" s="33"/>
      <c r="Q78" s="33"/>
      <c r="R78" s="90"/>
      <c r="S78" s="122"/>
      <c r="T78" s="122"/>
      <c r="U78" s="33"/>
      <c r="V78" s="83"/>
      <c r="W78" s="84"/>
      <c r="X78" s="3"/>
      <c r="Y78" s="3"/>
      <c r="Z78" s="3"/>
      <c r="AA78" s="3"/>
      <c r="AB78" s="3"/>
      <c r="AC78" s="3"/>
      <c r="AD78" s="3"/>
      <c r="AE78" s="3"/>
      <c r="AF78" s="3"/>
    </row>
    <row r="79" spans="1:32" x14ac:dyDescent="0.25">
      <c r="A79" s="22" t="s">
        <v>37</v>
      </c>
      <c r="B79" s="80">
        <f t="shared" si="4"/>
        <v>1047</v>
      </c>
      <c r="C79" s="24"/>
      <c r="D79" s="85"/>
      <c r="E79" s="85"/>
      <c r="F79" s="27"/>
      <c r="G79" s="86"/>
      <c r="H79" s="121"/>
      <c r="I79" s="121"/>
      <c r="J79" s="27"/>
      <c r="K79" s="88"/>
      <c r="L79" s="33"/>
      <c r="M79" s="33"/>
      <c r="N79" s="33"/>
      <c r="O79" s="87"/>
      <c r="P79" s="33"/>
      <c r="Q79" s="33"/>
      <c r="R79" s="90"/>
      <c r="S79" s="122"/>
      <c r="T79" s="122"/>
      <c r="U79" s="33"/>
      <c r="V79" s="83"/>
      <c r="W79" s="84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.75" thickBot="1" x14ac:dyDescent="0.3">
      <c r="A80" s="22" t="s">
        <v>38</v>
      </c>
      <c r="B80" s="80">
        <f t="shared" si="4"/>
        <v>1048</v>
      </c>
      <c r="C80" s="24"/>
      <c r="D80" s="85"/>
      <c r="E80" s="85"/>
      <c r="F80" s="27"/>
      <c r="G80" s="86"/>
      <c r="H80" s="121"/>
      <c r="I80" s="121"/>
      <c r="J80" s="27"/>
      <c r="K80" s="88"/>
      <c r="L80" s="33"/>
      <c r="M80" s="33"/>
      <c r="N80" s="33"/>
      <c r="O80" s="87"/>
      <c r="P80" s="33"/>
      <c r="Q80" s="36"/>
      <c r="R80" s="90"/>
      <c r="S80" s="122"/>
      <c r="T80" s="122"/>
      <c r="U80" s="33"/>
      <c r="V80" s="83"/>
      <c r="W80" s="84"/>
      <c r="X80" s="3"/>
      <c r="Y80" s="3"/>
      <c r="Z80" s="3"/>
      <c r="AA80" s="3"/>
      <c r="AB80" s="3"/>
      <c r="AC80" s="3"/>
      <c r="AD80" s="3"/>
      <c r="AE80" s="3"/>
      <c r="AF80" s="3"/>
    </row>
    <row r="81" spans="1:23" ht="15.75" thickBot="1" x14ac:dyDescent="0.3">
      <c r="A81" s="266" t="s">
        <v>39</v>
      </c>
      <c r="B81" s="266"/>
      <c r="C81" s="91">
        <f t="shared" ref="C81:W81" si="5">SUM(C53:C80)</f>
        <v>0</v>
      </c>
      <c r="D81" s="91">
        <f t="shared" si="5"/>
        <v>0</v>
      </c>
      <c r="E81" s="91">
        <f t="shared" si="5"/>
        <v>685</v>
      </c>
      <c r="F81" s="91">
        <f t="shared" si="5"/>
        <v>100</v>
      </c>
      <c r="G81" s="91">
        <f t="shared" si="5"/>
        <v>0</v>
      </c>
      <c r="H81" s="123">
        <f t="shared" si="5"/>
        <v>0</v>
      </c>
      <c r="I81" s="91">
        <f t="shared" si="5"/>
        <v>0</v>
      </c>
      <c r="J81" s="130">
        <f t="shared" si="5"/>
        <v>0</v>
      </c>
      <c r="K81" s="92">
        <f t="shared" si="5"/>
        <v>18000</v>
      </c>
      <c r="L81" s="92">
        <f t="shared" si="5"/>
        <v>80000</v>
      </c>
      <c r="M81" s="92">
        <f t="shared" si="5"/>
        <v>24000</v>
      </c>
      <c r="N81" s="92">
        <f t="shared" si="5"/>
        <v>0</v>
      </c>
      <c r="O81" s="93">
        <f t="shared" si="5"/>
        <v>9850</v>
      </c>
      <c r="P81" s="92">
        <f t="shared" si="5"/>
        <v>0</v>
      </c>
      <c r="Q81" s="92">
        <f>SUM(Q53:Q80)</f>
        <v>0</v>
      </c>
      <c r="R81" s="92">
        <f>SUM(R53:R80)</f>
        <v>0</v>
      </c>
      <c r="S81" s="123">
        <f t="shared" si="5"/>
        <v>1250</v>
      </c>
      <c r="T81" s="123">
        <f t="shared" si="5"/>
        <v>0</v>
      </c>
      <c r="U81" s="92">
        <f t="shared" si="5"/>
        <v>0</v>
      </c>
      <c r="V81" s="94">
        <f t="shared" si="5"/>
        <v>0</v>
      </c>
      <c r="W81" s="95">
        <f t="shared" si="5"/>
        <v>0</v>
      </c>
    </row>
    <row r="82" spans="1:23" ht="15.75" thickBot="1" x14ac:dyDescent="0.3">
      <c r="A82" s="267" t="s">
        <v>40</v>
      </c>
      <c r="B82" s="267"/>
      <c r="C82" s="96">
        <f t="shared" ref="C82:W82" si="6">C28+C52-C81</f>
        <v>1512</v>
      </c>
      <c r="D82" s="96">
        <f t="shared" si="6"/>
        <v>1864</v>
      </c>
      <c r="E82" s="124">
        <f t="shared" si="6"/>
        <v>5110</v>
      </c>
      <c r="F82" s="96">
        <f t="shared" si="6"/>
        <v>1460</v>
      </c>
      <c r="G82" s="125">
        <f t="shared" si="6"/>
        <v>0</v>
      </c>
      <c r="H82" s="21">
        <f t="shared" si="6"/>
        <v>208.21200000000039</v>
      </c>
      <c r="I82" s="40">
        <f t="shared" si="6"/>
        <v>0</v>
      </c>
      <c r="J82" s="96">
        <f t="shared" si="6"/>
        <v>0</v>
      </c>
      <c r="K82" s="41">
        <f t="shared" si="6"/>
        <v>-934.51999999997861</v>
      </c>
      <c r="L82" s="21">
        <f t="shared" si="6"/>
        <v>57501.039999999834</v>
      </c>
      <c r="M82" s="21">
        <f t="shared" si="6"/>
        <v>-56631.679999999978</v>
      </c>
      <c r="N82" s="21">
        <f t="shared" si="6"/>
        <v>50292</v>
      </c>
      <c r="O82" s="40">
        <f t="shared" si="6"/>
        <v>42722.950000000012</v>
      </c>
      <c r="P82" s="21">
        <f t="shared" si="6"/>
        <v>161016.15000000002</v>
      </c>
      <c r="Q82" s="126">
        <f t="shared" si="6"/>
        <v>0</v>
      </c>
      <c r="R82" s="126">
        <f t="shared" si="6"/>
        <v>0</v>
      </c>
      <c r="S82" s="21">
        <f t="shared" si="6"/>
        <v>15626.728999999999</v>
      </c>
      <c r="T82" s="21">
        <f t="shared" si="6"/>
        <v>1</v>
      </c>
      <c r="U82" s="21">
        <f t="shared" si="6"/>
        <v>2439.5899999999965</v>
      </c>
      <c r="V82" s="127">
        <f t="shared" si="6"/>
        <v>0</v>
      </c>
      <c r="W82" s="127">
        <f t="shared" si="6"/>
        <v>0</v>
      </c>
    </row>
    <row r="83" spans="1:23" ht="17.25" customHeight="1" x14ac:dyDescent="0.25"/>
    <row r="85" spans="1:23" ht="27" customHeight="1" x14ac:dyDescent="0.5">
      <c r="A85" s="101"/>
      <c r="Q85" s="241"/>
      <c r="R85" s="241"/>
      <c r="S85" s="241"/>
      <c r="T85" s="241"/>
      <c r="U85" s="241"/>
    </row>
    <row r="86" spans="1:23" ht="21" customHeight="1" x14ac:dyDescent="0.5">
      <c r="A86" s="101" t="s">
        <v>41</v>
      </c>
      <c r="Q86" s="241"/>
      <c r="R86" s="241"/>
      <c r="S86" s="241"/>
      <c r="T86" s="241"/>
      <c r="U86" s="241"/>
    </row>
    <row r="88" spans="1:23" x14ac:dyDescent="0.25">
      <c r="B88" s="102"/>
    </row>
    <row r="258" spans="4:4" x14ac:dyDescent="0.25">
      <c r="D258" s="97" t="s">
        <v>42</v>
      </c>
    </row>
  </sheetData>
  <mergeCells count="15">
    <mergeCell ref="Q86:U8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U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F250"/>
  <sheetViews>
    <sheetView rightToLeft="1" workbookViewId="0">
      <selection activeCell="E15" sqref="E15"/>
    </sheetView>
  </sheetViews>
  <sheetFormatPr defaultRowHeight="15" x14ac:dyDescent="0.25"/>
  <cols>
    <col min="1" max="1" width="48.710937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128" hidden="1" customWidth="1"/>
    <col min="10" max="10" width="9.28515625" style="12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8" width="8.85546875" style="98" customWidth="1"/>
    <col min="19" max="20" width="10.28515625" style="142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8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8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8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8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8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8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8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8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8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8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8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8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8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8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8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8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8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8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8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8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8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8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8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8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8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8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8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8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8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8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8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8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8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8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8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8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8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8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8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8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8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8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8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8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8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8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8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8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8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8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8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8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8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8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8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8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8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8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8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8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8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8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8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3</v>
      </c>
      <c r="B1" s="242" t="s">
        <v>0</v>
      </c>
      <c r="C1" s="243"/>
      <c r="D1" s="243"/>
      <c r="E1" s="243"/>
      <c r="F1" s="243"/>
      <c r="G1" s="243"/>
      <c r="H1" s="244"/>
      <c r="I1" s="245"/>
      <c r="J1" s="103"/>
      <c r="K1" s="246" t="s">
        <v>43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56" t="s">
        <v>6</v>
      </c>
      <c r="J2" s="256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131" t="s">
        <v>5</v>
      </c>
      <c r="T2" s="132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57"/>
      <c r="J3" s="25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33" t="s">
        <v>21</v>
      </c>
      <c r="T3" s="134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1363</v>
      </c>
      <c r="C4" s="20">
        <f>'[2]2'!C82</f>
        <v>1512</v>
      </c>
      <c r="D4" s="20">
        <f>'[2]2'!D82</f>
        <v>1864</v>
      </c>
      <c r="E4" s="20">
        <f>'[2]2'!E82</f>
        <v>5110</v>
      </c>
      <c r="F4" s="20">
        <f>'[2]2'!F82</f>
        <v>1460</v>
      </c>
      <c r="G4" s="20">
        <f>'[2]2'!G82</f>
        <v>0</v>
      </c>
      <c r="H4" s="21">
        <f>'[2]2'!H82</f>
        <v>208.21200000000039</v>
      </c>
      <c r="I4" s="21">
        <f>'[2]2'!I82</f>
        <v>0</v>
      </c>
      <c r="J4" s="21">
        <f>'[2]2'!J82</f>
        <v>0</v>
      </c>
      <c r="K4" s="21">
        <f>'[2]2'!K82</f>
        <v>-934.51999999997861</v>
      </c>
      <c r="L4" s="21">
        <f>'[2]2'!L82</f>
        <v>57501.039999999834</v>
      </c>
      <c r="M4" s="21">
        <f>'[2]2'!M82</f>
        <v>-56631.679999999978</v>
      </c>
      <c r="N4" s="21">
        <f>'[2]2'!N82</f>
        <v>50292</v>
      </c>
      <c r="O4" s="21">
        <f>'[2]2'!O82</f>
        <v>42722.950000000012</v>
      </c>
      <c r="P4" s="21">
        <f>'[2]2'!P82</f>
        <v>161016.15000000002</v>
      </c>
      <c r="Q4" s="21">
        <f>'[2]2'!Q82</f>
        <v>0</v>
      </c>
      <c r="R4" s="21">
        <f>'[2]2'!R82</f>
        <v>0</v>
      </c>
      <c r="S4" s="135">
        <f>'[2]2'!S82</f>
        <v>15626.728999999999</v>
      </c>
      <c r="T4" s="135">
        <f>'[2]2'!T82</f>
        <v>1</v>
      </c>
      <c r="U4" s="21">
        <f>'[2]2'!U82</f>
        <v>2439.5899999999965</v>
      </c>
      <c r="V4" s="110">
        <v>0</v>
      </c>
      <c r="W4" s="111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1364</v>
      </c>
      <c r="C5" s="24"/>
      <c r="D5" s="25"/>
      <c r="E5" s="26">
        <v>2960</v>
      </c>
      <c r="F5" s="27"/>
      <c r="G5" s="28"/>
      <c r="H5" s="29"/>
      <c r="I5" s="112"/>
      <c r="J5" s="113"/>
      <c r="K5" s="32"/>
      <c r="L5" s="29"/>
      <c r="M5" s="31"/>
      <c r="N5" s="32"/>
      <c r="O5" s="30"/>
      <c r="P5" s="31"/>
      <c r="Q5" s="33"/>
      <c r="R5" s="29"/>
      <c r="S5" s="136"/>
      <c r="T5" s="136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 t="shared" ref="B6:B26" si="0">B5+1</f>
        <v>1365</v>
      </c>
      <c r="C6" s="24"/>
      <c r="D6" s="25"/>
      <c r="E6" s="25"/>
      <c r="F6" s="27">
        <v>875</v>
      </c>
      <c r="G6" s="28"/>
      <c r="H6" s="29"/>
      <c r="I6" s="112"/>
      <c r="J6" s="113"/>
      <c r="K6" s="32"/>
      <c r="L6" s="29"/>
      <c r="M6" s="31"/>
      <c r="N6" s="32"/>
      <c r="O6" s="30"/>
      <c r="P6" s="31"/>
      <c r="Q6" s="33"/>
      <c r="R6" s="29"/>
      <c r="S6" s="136"/>
      <c r="T6" s="136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/>
      <c r="B7" s="23">
        <f t="shared" si="0"/>
        <v>1366</v>
      </c>
      <c r="C7" s="24"/>
      <c r="D7" s="25"/>
      <c r="E7" s="25"/>
      <c r="F7" s="27"/>
      <c r="G7" s="28"/>
      <c r="H7" s="29"/>
      <c r="I7" s="112"/>
      <c r="J7" s="113"/>
      <c r="K7" s="32"/>
      <c r="L7" s="29"/>
      <c r="M7" s="31"/>
      <c r="N7" s="32"/>
      <c r="O7" s="30"/>
      <c r="P7" s="31"/>
      <c r="Q7" s="33"/>
      <c r="R7" s="29"/>
      <c r="S7" s="136"/>
      <c r="T7" s="136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1367</v>
      </c>
      <c r="C8" s="24"/>
      <c r="D8" s="25"/>
      <c r="E8" s="26"/>
      <c r="F8" s="27"/>
      <c r="G8" s="28"/>
      <c r="H8" s="29"/>
      <c r="I8" s="112"/>
      <c r="J8" s="113"/>
      <c r="K8" s="32"/>
      <c r="L8" s="29"/>
      <c r="M8" s="31"/>
      <c r="N8" s="32"/>
      <c r="O8" s="30"/>
      <c r="P8" s="31"/>
      <c r="Q8" s="33"/>
      <c r="R8" s="29"/>
      <c r="S8" s="136"/>
      <c r="T8" s="136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1368</v>
      </c>
      <c r="C9" s="24"/>
      <c r="D9" s="25"/>
      <c r="E9" s="26"/>
      <c r="F9" s="27"/>
      <c r="G9" s="28"/>
      <c r="H9" s="29"/>
      <c r="I9" s="112"/>
      <c r="J9" s="113"/>
      <c r="K9" s="32"/>
      <c r="L9" s="29"/>
      <c r="M9" s="31"/>
      <c r="N9" s="32"/>
      <c r="O9" s="30"/>
      <c r="P9" s="31"/>
      <c r="Q9" s="33"/>
      <c r="R9" s="29"/>
      <c r="S9" s="136"/>
      <c r="T9" s="136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1369</v>
      </c>
      <c r="C10" s="24"/>
      <c r="D10" s="25"/>
      <c r="E10" s="26"/>
      <c r="F10" s="27"/>
      <c r="G10" s="28"/>
      <c r="H10" s="29"/>
      <c r="I10" s="112"/>
      <c r="J10" s="113"/>
      <c r="K10" s="32"/>
      <c r="L10" s="29"/>
      <c r="M10" s="31"/>
      <c r="N10" s="32"/>
      <c r="O10" s="30"/>
      <c r="P10" s="31"/>
      <c r="Q10" s="33"/>
      <c r="R10" s="29"/>
      <c r="S10" s="136"/>
      <c r="T10" s="136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1370</v>
      </c>
      <c r="C11" s="24"/>
      <c r="D11" s="25"/>
      <c r="E11" s="26"/>
      <c r="F11" s="27"/>
      <c r="G11" s="28"/>
      <c r="H11" s="29"/>
      <c r="I11" s="112"/>
      <c r="J11" s="113"/>
      <c r="K11" s="32"/>
      <c r="L11" s="29"/>
      <c r="M11" s="31"/>
      <c r="N11" s="32"/>
      <c r="O11" s="30"/>
      <c r="P11" s="31"/>
      <c r="Q11" s="33"/>
      <c r="R11" s="29"/>
      <c r="S11" s="136"/>
      <c r="T11" s="136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1371</v>
      </c>
      <c r="C12" s="24"/>
      <c r="D12" s="25"/>
      <c r="E12" s="26"/>
      <c r="F12" s="27"/>
      <c r="G12" s="28"/>
      <c r="H12" s="29"/>
      <c r="I12" s="112"/>
      <c r="J12" s="113"/>
      <c r="K12" s="32"/>
      <c r="L12" s="29"/>
      <c r="M12" s="31"/>
      <c r="N12" s="32"/>
      <c r="O12" s="30"/>
      <c r="P12" s="31"/>
      <c r="Q12" s="33"/>
      <c r="R12" s="29"/>
      <c r="S12" s="136"/>
      <c r="T12" s="136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1372</v>
      </c>
      <c r="C13" s="24"/>
      <c r="D13" s="25"/>
      <c r="E13" s="26"/>
      <c r="F13" s="27"/>
      <c r="G13" s="28"/>
      <c r="H13" s="29"/>
      <c r="I13" s="112"/>
      <c r="J13" s="113"/>
      <c r="K13" s="32"/>
      <c r="L13" s="29"/>
      <c r="M13" s="31"/>
      <c r="N13" s="32"/>
      <c r="O13" s="30"/>
      <c r="P13" s="31"/>
      <c r="Q13" s="33"/>
      <c r="R13" s="29"/>
      <c r="S13" s="136"/>
      <c r="T13" s="136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1373</v>
      </c>
      <c r="C14" s="24"/>
      <c r="D14" s="25"/>
      <c r="E14" s="26"/>
      <c r="F14" s="27"/>
      <c r="G14" s="28"/>
      <c r="H14" s="29"/>
      <c r="I14" s="112"/>
      <c r="J14" s="113"/>
      <c r="K14" s="32"/>
      <c r="L14" s="29"/>
      <c r="M14" s="31"/>
      <c r="N14" s="32"/>
      <c r="O14" s="30"/>
      <c r="P14" s="31"/>
      <c r="Q14" s="33"/>
      <c r="R14" s="29"/>
      <c r="S14" s="136"/>
      <c r="T14" s="136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1374</v>
      </c>
      <c r="C15" s="24"/>
      <c r="D15" s="25"/>
      <c r="E15" s="26"/>
      <c r="F15" s="27"/>
      <c r="G15" s="28"/>
      <c r="H15" s="29"/>
      <c r="I15" s="112"/>
      <c r="J15" s="113"/>
      <c r="K15" s="32"/>
      <c r="L15" s="29"/>
      <c r="M15" s="31"/>
      <c r="N15" s="32"/>
      <c r="O15" s="30"/>
      <c r="P15" s="31"/>
      <c r="Q15" s="33"/>
      <c r="R15" s="29"/>
      <c r="S15" s="136"/>
      <c r="T15" s="136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1375</v>
      </c>
      <c r="C16" s="24"/>
      <c r="D16" s="25"/>
      <c r="E16" s="26"/>
      <c r="F16" s="27"/>
      <c r="G16" s="28"/>
      <c r="H16" s="29"/>
      <c r="I16" s="112"/>
      <c r="J16" s="113"/>
      <c r="K16" s="32"/>
      <c r="L16" s="29"/>
      <c r="M16" s="31"/>
      <c r="N16" s="32"/>
      <c r="O16" s="30"/>
      <c r="P16" s="31"/>
      <c r="Q16" s="33"/>
      <c r="R16" s="29"/>
      <c r="S16" s="136"/>
      <c r="T16" s="136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1376</v>
      </c>
      <c r="C17" s="24"/>
      <c r="D17" s="25"/>
      <c r="E17" s="26"/>
      <c r="F17" s="27"/>
      <c r="G17" s="28"/>
      <c r="H17" s="29"/>
      <c r="I17" s="112"/>
      <c r="J17" s="113"/>
      <c r="K17" s="32"/>
      <c r="L17" s="29"/>
      <c r="M17" s="31"/>
      <c r="N17" s="32"/>
      <c r="O17" s="30"/>
      <c r="P17" s="31"/>
      <c r="Q17" s="33"/>
      <c r="R17" s="29"/>
      <c r="S17" s="136"/>
      <c r="T17" s="136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1377</v>
      </c>
      <c r="C18" s="24"/>
      <c r="D18" s="25"/>
      <c r="E18" s="26"/>
      <c r="F18" s="27"/>
      <c r="G18" s="28"/>
      <c r="H18" s="29"/>
      <c r="I18" s="112"/>
      <c r="J18" s="113"/>
      <c r="K18" s="32"/>
      <c r="L18" s="29"/>
      <c r="M18" s="31"/>
      <c r="N18" s="32"/>
      <c r="O18" s="30"/>
      <c r="P18" s="31"/>
      <c r="Q18" s="33"/>
      <c r="R18" s="29"/>
      <c r="S18" s="136"/>
      <c r="T18" s="136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1378</v>
      </c>
      <c r="C19" s="24"/>
      <c r="D19" s="25"/>
      <c r="E19" s="26"/>
      <c r="F19" s="27"/>
      <c r="G19" s="28"/>
      <c r="H19" s="29"/>
      <c r="I19" s="112"/>
      <c r="J19" s="113"/>
      <c r="K19" s="32"/>
      <c r="L19" s="29"/>
      <c r="M19" s="31"/>
      <c r="N19" s="32"/>
      <c r="O19" s="30"/>
      <c r="P19" s="31"/>
      <c r="Q19" s="33"/>
      <c r="R19" s="29"/>
      <c r="S19" s="136"/>
      <c r="T19" s="136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1379</v>
      </c>
      <c r="C20" s="24"/>
      <c r="D20" s="25"/>
      <c r="E20" s="26"/>
      <c r="F20" s="27"/>
      <c r="G20" s="28"/>
      <c r="H20" s="29"/>
      <c r="I20" s="112"/>
      <c r="J20" s="113"/>
      <c r="K20" s="32"/>
      <c r="L20" s="29"/>
      <c r="M20" s="31"/>
      <c r="N20" s="32"/>
      <c r="O20" s="30"/>
      <c r="P20" s="31"/>
      <c r="Q20" s="33"/>
      <c r="R20" s="29"/>
      <c r="S20" s="136"/>
      <c r="T20" s="136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1380</v>
      </c>
      <c r="C21" s="24"/>
      <c r="D21" s="25"/>
      <c r="E21" s="26"/>
      <c r="F21" s="27"/>
      <c r="G21" s="28"/>
      <c r="H21" s="29"/>
      <c r="I21" s="112"/>
      <c r="J21" s="113"/>
      <c r="K21" s="32"/>
      <c r="L21" s="29"/>
      <c r="M21" s="31"/>
      <c r="N21" s="32"/>
      <c r="O21" s="30"/>
      <c r="P21" s="31"/>
      <c r="Q21" s="33"/>
      <c r="R21" s="29"/>
      <c r="S21" s="136"/>
      <c r="T21" s="136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1381</v>
      </c>
      <c r="C22" s="24"/>
      <c r="D22" s="25"/>
      <c r="E22" s="26"/>
      <c r="F22" s="27"/>
      <c r="G22" s="28"/>
      <c r="H22" s="29"/>
      <c r="I22" s="112"/>
      <c r="J22" s="113"/>
      <c r="K22" s="32"/>
      <c r="L22" s="29"/>
      <c r="M22" s="31"/>
      <c r="N22" s="32"/>
      <c r="O22" s="30"/>
      <c r="P22" s="31"/>
      <c r="Q22" s="33"/>
      <c r="R22" s="29"/>
      <c r="S22" s="136"/>
      <c r="T22" s="136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1382</v>
      </c>
      <c r="C23" s="24"/>
      <c r="D23" s="25"/>
      <c r="E23" s="26"/>
      <c r="F23" s="27"/>
      <c r="G23" s="28"/>
      <c r="H23" s="29"/>
      <c r="I23" s="112"/>
      <c r="J23" s="113"/>
      <c r="K23" s="32"/>
      <c r="L23" s="29"/>
      <c r="M23" s="31"/>
      <c r="N23" s="32"/>
      <c r="O23" s="30"/>
      <c r="P23" s="31"/>
      <c r="Q23" s="33"/>
      <c r="R23" s="29"/>
      <c r="S23" s="136"/>
      <c r="T23" s="136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1383</v>
      </c>
      <c r="C24" s="24"/>
      <c r="D24" s="25"/>
      <c r="E24" s="26"/>
      <c r="F24" s="27"/>
      <c r="G24" s="28"/>
      <c r="H24" s="29"/>
      <c r="I24" s="112"/>
      <c r="J24" s="113"/>
      <c r="K24" s="32"/>
      <c r="L24" s="29"/>
      <c r="M24" s="31"/>
      <c r="N24" s="32"/>
      <c r="O24" s="30"/>
      <c r="P24" s="31"/>
      <c r="Q24" s="33"/>
      <c r="R24" s="29"/>
      <c r="S24" s="136"/>
      <c r="T24" s="136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1384</v>
      </c>
      <c r="C25" s="24"/>
      <c r="D25" s="25"/>
      <c r="E25" s="26"/>
      <c r="F25" s="27"/>
      <c r="G25" s="28"/>
      <c r="H25" s="29"/>
      <c r="I25" s="112"/>
      <c r="J25" s="113"/>
      <c r="K25" s="32"/>
      <c r="L25" s="29"/>
      <c r="M25" s="31"/>
      <c r="N25" s="32"/>
      <c r="O25" s="30"/>
      <c r="P25" s="31"/>
      <c r="Q25" s="33"/>
      <c r="R25" s="29"/>
      <c r="S25" s="136"/>
      <c r="T25" s="136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1385</v>
      </c>
      <c r="C26" s="24"/>
      <c r="D26" s="25"/>
      <c r="E26" s="26"/>
      <c r="F26" s="27"/>
      <c r="G26" s="28"/>
      <c r="H26" s="29"/>
      <c r="I26" s="112"/>
      <c r="J26" s="113"/>
      <c r="K26" s="32"/>
      <c r="L26" s="29"/>
      <c r="M26" s="31"/>
      <c r="N26" s="32"/>
      <c r="O26" s="30"/>
      <c r="P26" s="31"/>
      <c r="Q26" s="36"/>
      <c r="R26" s="29"/>
      <c r="S26" s="136"/>
      <c r="T26" s="136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62" t="s">
        <v>27</v>
      </c>
      <c r="B27" s="263"/>
      <c r="C27" s="37">
        <f t="shared" ref="C27:W27" si="1">SUM(C4:C26)</f>
        <v>1512</v>
      </c>
      <c r="D27" s="37">
        <f t="shared" si="1"/>
        <v>1864</v>
      </c>
      <c r="E27" s="38">
        <f t="shared" si="1"/>
        <v>8070</v>
      </c>
      <c r="F27" s="37">
        <f t="shared" si="1"/>
        <v>2335</v>
      </c>
      <c r="G27" s="39">
        <f t="shared" si="1"/>
        <v>0</v>
      </c>
      <c r="H27" s="21">
        <f t="shared" si="1"/>
        <v>208.21200000000039</v>
      </c>
      <c r="I27" s="38">
        <f t="shared" si="1"/>
        <v>0</v>
      </c>
      <c r="J27" s="21">
        <f t="shared" si="1"/>
        <v>0</v>
      </c>
      <c r="K27" s="41">
        <f t="shared" si="1"/>
        <v>-934.51999999997861</v>
      </c>
      <c r="L27" s="21">
        <f t="shared" si="1"/>
        <v>57501.039999999834</v>
      </c>
      <c r="M27" s="37">
        <f t="shared" si="1"/>
        <v>-56631.679999999978</v>
      </c>
      <c r="N27" s="37">
        <f t="shared" si="1"/>
        <v>50292</v>
      </c>
      <c r="O27" s="38">
        <f t="shared" si="1"/>
        <v>42722.950000000012</v>
      </c>
      <c r="P27" s="37">
        <f t="shared" si="1"/>
        <v>161016.15000000002</v>
      </c>
      <c r="Q27" s="21">
        <f t="shared" si="1"/>
        <v>0</v>
      </c>
      <c r="R27" s="21">
        <f t="shared" si="1"/>
        <v>0</v>
      </c>
      <c r="S27" s="135">
        <f t="shared" si="1"/>
        <v>15626.728999999999</v>
      </c>
      <c r="T27" s="135">
        <f t="shared" si="1"/>
        <v>1</v>
      </c>
      <c r="U27" s="37">
        <f t="shared" si="1"/>
        <v>2439.5899999999965</v>
      </c>
      <c r="V27" s="37">
        <f t="shared" si="1"/>
        <v>0</v>
      </c>
      <c r="W27" s="37">
        <f t="shared" si="1"/>
        <v>0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528</v>
      </c>
      <c r="C28" s="43"/>
      <c r="D28" s="44"/>
      <c r="E28" s="45"/>
      <c r="F28" s="46"/>
      <c r="G28" s="47"/>
      <c r="H28" s="48"/>
      <c r="I28" s="115"/>
      <c r="J28" s="116"/>
      <c r="K28" s="51"/>
      <c r="L28" s="48"/>
      <c r="M28" s="50"/>
      <c r="N28" s="50"/>
      <c r="O28" s="49"/>
      <c r="P28" s="50"/>
      <c r="Q28" s="52"/>
      <c r="R28" s="48"/>
      <c r="S28" s="137"/>
      <c r="T28" s="137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34</v>
      </c>
      <c r="B29" s="55">
        <f>B28+1</f>
        <v>529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136"/>
      <c r="T29" s="136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35</v>
      </c>
      <c r="B30" s="55">
        <f>B29+1</f>
        <v>530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136"/>
      <c r="T30" s="136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29</v>
      </c>
      <c r="B31" s="55">
        <f>B30+1</f>
        <v>531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136"/>
      <c r="T31" s="136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30</v>
      </c>
      <c r="B32" s="55">
        <f>B31+1</f>
        <v>532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136"/>
      <c r="T32" s="136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32</v>
      </c>
      <c r="B33" s="55">
        <f t="shared" ref="B33:B47" si="2">B32+1</f>
        <v>533</v>
      </c>
      <c r="C33" s="56"/>
      <c r="D33" s="25"/>
      <c r="E33" s="57"/>
      <c r="F33" s="27"/>
      <c r="G33" s="28"/>
      <c r="H33" s="29"/>
      <c r="I33" s="112"/>
      <c r="J33" s="113"/>
      <c r="K33" s="32"/>
      <c r="L33" s="32"/>
      <c r="M33" s="29"/>
      <c r="N33" s="31"/>
      <c r="O33" s="30"/>
      <c r="P33" s="31"/>
      <c r="Q33" s="33"/>
      <c r="R33" s="29"/>
      <c r="S33" s="136"/>
      <c r="T33" s="136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534</v>
      </c>
      <c r="C34" s="56"/>
      <c r="D34" s="25"/>
      <c r="E34" s="57"/>
      <c r="F34" s="27"/>
      <c r="G34" s="28"/>
      <c r="H34" s="29"/>
      <c r="I34" s="112"/>
      <c r="J34" s="113"/>
      <c r="K34" s="32"/>
      <c r="L34" s="32"/>
      <c r="M34" s="29"/>
      <c r="N34" s="31"/>
      <c r="O34" s="30"/>
      <c r="P34" s="31"/>
      <c r="Q34" s="33"/>
      <c r="R34" s="29"/>
      <c r="S34" s="136"/>
      <c r="T34" s="136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535</v>
      </c>
      <c r="C35" s="56"/>
      <c r="D35" s="25"/>
      <c r="E35" s="57"/>
      <c r="F35" s="27"/>
      <c r="G35" s="28"/>
      <c r="H35" s="29"/>
      <c r="I35" s="112"/>
      <c r="J35" s="113"/>
      <c r="K35" s="32"/>
      <c r="L35" s="29"/>
      <c r="M35" s="31"/>
      <c r="N35" s="31"/>
      <c r="O35" s="30"/>
      <c r="P35" s="31"/>
      <c r="Q35" s="33"/>
      <c r="R35" s="29"/>
      <c r="S35" s="136"/>
      <c r="T35" s="136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536</v>
      </c>
      <c r="C36" s="56"/>
      <c r="D36" s="25"/>
      <c r="E36" s="57"/>
      <c r="F36" s="27"/>
      <c r="G36" s="28"/>
      <c r="H36" s="29"/>
      <c r="I36" s="112"/>
      <c r="J36" s="113"/>
      <c r="K36" s="32"/>
      <c r="L36" s="29"/>
      <c r="M36" s="31"/>
      <c r="N36" s="31"/>
      <c r="O36" s="30"/>
      <c r="P36" s="31"/>
      <c r="Q36" s="33"/>
      <c r="R36" s="29"/>
      <c r="S36" s="136"/>
      <c r="T36" s="136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537</v>
      </c>
      <c r="C37" s="56"/>
      <c r="D37" s="25"/>
      <c r="E37" s="57"/>
      <c r="F37" s="27"/>
      <c r="G37" s="28"/>
      <c r="H37" s="29"/>
      <c r="I37" s="112"/>
      <c r="J37" s="113"/>
      <c r="K37" s="32"/>
      <c r="L37" s="29"/>
      <c r="M37" s="31"/>
      <c r="N37" s="31"/>
      <c r="O37" s="30"/>
      <c r="P37" s="31"/>
      <c r="Q37" s="33"/>
      <c r="R37" s="29"/>
      <c r="S37" s="136"/>
      <c r="T37" s="136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538</v>
      </c>
      <c r="C38" s="56"/>
      <c r="D38" s="25"/>
      <c r="E38" s="57"/>
      <c r="F38" s="27"/>
      <c r="G38" s="28"/>
      <c r="H38" s="29"/>
      <c r="I38" s="112"/>
      <c r="J38" s="113"/>
      <c r="K38" s="32"/>
      <c r="L38" s="29"/>
      <c r="M38" s="31"/>
      <c r="N38" s="31"/>
      <c r="O38" s="30"/>
      <c r="P38" s="31"/>
      <c r="Q38" s="33"/>
      <c r="R38" s="29"/>
      <c r="S38" s="136"/>
      <c r="T38" s="136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539</v>
      </c>
      <c r="C39" s="56"/>
      <c r="D39" s="25"/>
      <c r="E39" s="57"/>
      <c r="F39" s="27"/>
      <c r="G39" s="28"/>
      <c r="H39" s="29"/>
      <c r="I39" s="112"/>
      <c r="J39" s="113"/>
      <c r="K39" s="32"/>
      <c r="L39" s="29"/>
      <c r="M39" s="31"/>
      <c r="N39" s="31"/>
      <c r="O39" s="30"/>
      <c r="P39" s="31"/>
      <c r="Q39" s="33"/>
      <c r="R39" s="29"/>
      <c r="S39" s="136"/>
      <c r="T39" s="136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31</v>
      </c>
      <c r="B40" s="55">
        <f t="shared" si="2"/>
        <v>540</v>
      </c>
      <c r="C40" s="56"/>
      <c r="D40" s="25"/>
      <c r="E40" s="57"/>
      <c r="F40" s="27"/>
      <c r="G40" s="28"/>
      <c r="H40" s="29"/>
      <c r="I40" s="112"/>
      <c r="J40" s="113"/>
      <c r="K40" s="32"/>
      <c r="L40" s="29"/>
      <c r="M40" s="31"/>
      <c r="N40" s="31"/>
      <c r="O40" s="30"/>
      <c r="P40" s="31"/>
      <c r="Q40" s="33"/>
      <c r="R40" s="29"/>
      <c r="S40" s="136"/>
      <c r="T40" s="136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29</v>
      </c>
      <c r="B41" s="55">
        <f t="shared" si="2"/>
        <v>541</v>
      </c>
      <c r="C41" s="56"/>
      <c r="D41" s="25"/>
      <c r="E41" s="57"/>
      <c r="F41" s="27"/>
      <c r="G41" s="28"/>
      <c r="H41" s="29"/>
      <c r="I41" s="112"/>
      <c r="J41" s="113"/>
      <c r="K41" s="32"/>
      <c r="L41" s="29"/>
      <c r="M41" s="31"/>
      <c r="N41" s="31"/>
      <c r="O41" s="30"/>
      <c r="P41" s="31"/>
      <c r="Q41" s="33"/>
      <c r="R41" s="29"/>
      <c r="S41" s="136"/>
      <c r="T41" s="136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30</v>
      </c>
      <c r="B42" s="55">
        <f t="shared" si="2"/>
        <v>542</v>
      </c>
      <c r="C42" s="56"/>
      <c r="D42" s="25"/>
      <c r="E42" s="57"/>
      <c r="F42" s="27"/>
      <c r="G42" s="28"/>
      <c r="H42" s="29"/>
      <c r="I42" s="112"/>
      <c r="J42" s="113"/>
      <c r="K42" s="32"/>
      <c r="L42" s="29"/>
      <c r="M42" s="31"/>
      <c r="N42" s="31"/>
      <c r="O42" s="30"/>
      <c r="P42" s="31"/>
      <c r="Q42" s="33"/>
      <c r="R42" s="29"/>
      <c r="S42" s="136"/>
      <c r="T42" s="136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32</v>
      </c>
      <c r="B43" s="55">
        <f t="shared" si="2"/>
        <v>543</v>
      </c>
      <c r="C43" s="56"/>
      <c r="D43" s="25"/>
      <c r="E43" s="57"/>
      <c r="F43" s="27"/>
      <c r="G43" s="28"/>
      <c r="H43" s="29"/>
      <c r="I43" s="112"/>
      <c r="J43" s="113"/>
      <c r="K43" s="32"/>
      <c r="L43" s="29"/>
      <c r="M43" s="31"/>
      <c r="N43" s="31"/>
      <c r="O43" s="30"/>
      <c r="P43" s="31"/>
      <c r="Q43" s="33"/>
      <c r="R43" s="29"/>
      <c r="S43" s="136"/>
      <c r="T43" s="136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33</v>
      </c>
      <c r="B44" s="55">
        <f t="shared" si="2"/>
        <v>544</v>
      </c>
      <c r="C44" s="56"/>
      <c r="D44" s="25"/>
      <c r="E44" s="57"/>
      <c r="F44" s="27"/>
      <c r="G44" s="28"/>
      <c r="H44" s="29"/>
      <c r="I44" s="112"/>
      <c r="J44" s="113"/>
      <c r="K44" s="32"/>
      <c r="L44" s="29"/>
      <c r="M44" s="31"/>
      <c r="N44" s="31"/>
      <c r="O44" s="30"/>
      <c r="P44" s="31"/>
      <c r="Q44" s="33"/>
      <c r="R44" s="29"/>
      <c r="S44" s="136"/>
      <c r="T44" s="136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55">
        <f t="shared" si="2"/>
        <v>545</v>
      </c>
      <c r="C45" s="56"/>
      <c r="D45" s="25"/>
      <c r="E45" s="57"/>
      <c r="F45" s="27"/>
      <c r="G45" s="28"/>
      <c r="H45" s="29"/>
      <c r="I45" s="112"/>
      <c r="J45" s="113"/>
      <c r="K45" s="32"/>
      <c r="L45" s="29"/>
      <c r="M45" s="31"/>
      <c r="N45" s="31"/>
      <c r="O45" s="30"/>
      <c r="P45" s="31"/>
      <c r="Q45" s="33"/>
      <c r="R45" s="29"/>
      <c r="S45" s="136"/>
      <c r="T45" s="136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34</v>
      </c>
      <c r="B46" s="55">
        <f t="shared" si="2"/>
        <v>546</v>
      </c>
      <c r="C46" s="56"/>
      <c r="D46" s="25"/>
      <c r="E46" s="57"/>
      <c r="F46" s="27"/>
      <c r="G46" s="28"/>
      <c r="H46" s="29"/>
      <c r="I46" s="112"/>
      <c r="J46" s="113"/>
      <c r="K46" s="32"/>
      <c r="L46" s="29"/>
      <c r="M46" s="31"/>
      <c r="N46" s="31"/>
      <c r="O46" s="30"/>
      <c r="P46" s="31"/>
      <c r="Q46" s="33"/>
      <c r="R46" s="29"/>
      <c r="S46" s="136"/>
      <c r="T46" s="136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35</v>
      </c>
      <c r="B47" s="55">
        <f t="shared" si="2"/>
        <v>547</v>
      </c>
      <c r="C47" s="56"/>
      <c r="D47" s="25"/>
      <c r="E47" s="57"/>
      <c r="F47" s="27"/>
      <c r="G47" s="28"/>
      <c r="H47" s="29"/>
      <c r="I47" s="112"/>
      <c r="J47" s="113"/>
      <c r="K47" s="32"/>
      <c r="L47" s="29"/>
      <c r="M47" s="31"/>
      <c r="N47" s="31"/>
      <c r="O47" s="30"/>
      <c r="P47" s="31"/>
      <c r="Q47" s="33"/>
      <c r="R47" s="29"/>
      <c r="S47" s="136"/>
      <c r="T47" s="136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64"/>
      <c r="B48" s="265"/>
      <c r="C48" s="60">
        <f t="shared" ref="C48:W48" si="3">SUM(C28:C47)</f>
        <v>0</v>
      </c>
      <c r="D48" s="61">
        <f t="shared" si="3"/>
        <v>0</v>
      </c>
      <c r="E48" s="62">
        <f t="shared" si="3"/>
        <v>0</v>
      </c>
      <c r="F48" s="61">
        <f t="shared" si="3"/>
        <v>0</v>
      </c>
      <c r="G48" s="63">
        <f t="shared" si="3"/>
        <v>0</v>
      </c>
      <c r="H48" s="64">
        <f t="shared" si="3"/>
        <v>0</v>
      </c>
      <c r="I48" s="62">
        <f t="shared" si="3"/>
        <v>0</v>
      </c>
      <c r="J48" s="118">
        <f>SUM(J28:J47)</f>
        <v>0</v>
      </c>
      <c r="K48" s="63">
        <f t="shared" si="3"/>
        <v>0</v>
      </c>
      <c r="L48" s="61">
        <f t="shared" si="3"/>
        <v>0</v>
      </c>
      <c r="M48" s="61">
        <f t="shared" si="3"/>
        <v>0</v>
      </c>
      <c r="N48" s="65">
        <f t="shared" si="3"/>
        <v>0</v>
      </c>
      <c r="O48" s="62">
        <f t="shared" si="3"/>
        <v>0</v>
      </c>
      <c r="P48" s="61">
        <f t="shared" si="3"/>
        <v>0</v>
      </c>
      <c r="Q48" s="65">
        <f>SUM(Q28:Q47)</f>
        <v>0</v>
      </c>
      <c r="R48" s="65">
        <f>SUM(R28:R47)</f>
        <v>0</v>
      </c>
      <c r="S48" s="138">
        <f t="shared" si="3"/>
        <v>0</v>
      </c>
      <c r="T48" s="138">
        <f t="shared" si="3"/>
        <v>0</v>
      </c>
      <c r="U48" s="61">
        <f t="shared" si="3"/>
        <v>0</v>
      </c>
      <c r="V48" s="66">
        <f t="shared" si="3"/>
        <v>0</v>
      </c>
      <c r="W48" s="67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68" t="s">
        <v>36</v>
      </c>
      <c r="B49" s="69">
        <v>1034</v>
      </c>
      <c r="C49" s="70"/>
      <c r="D49" s="71"/>
      <c r="E49" s="71"/>
      <c r="F49" s="72"/>
      <c r="G49" s="73"/>
      <c r="H49" s="74"/>
      <c r="I49" s="119"/>
      <c r="J49" s="120"/>
      <c r="K49" s="76"/>
      <c r="L49" s="75"/>
      <c r="M49" s="75"/>
      <c r="N49" s="75"/>
      <c r="O49" s="74"/>
      <c r="P49" s="75"/>
      <c r="Q49" s="75"/>
      <c r="R49" s="77"/>
      <c r="S49" s="139"/>
      <c r="T49" s="139"/>
      <c r="U49" s="75"/>
      <c r="V49" s="78"/>
      <c r="W49" s="79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70</v>
      </c>
      <c r="B50" s="80">
        <f t="shared" ref="B50:B71" si="4">B49+1</f>
        <v>1035</v>
      </c>
      <c r="C50" s="24"/>
      <c r="D50" s="57"/>
      <c r="E50" s="57">
        <v>70</v>
      </c>
      <c r="F50" s="25"/>
      <c r="G50" s="26"/>
      <c r="H50" s="30"/>
      <c r="I50" s="112"/>
      <c r="J50" s="113"/>
      <c r="K50" s="32"/>
      <c r="L50" s="31"/>
      <c r="M50" s="31"/>
      <c r="N50" s="31"/>
      <c r="O50" s="30"/>
      <c r="P50" s="31"/>
      <c r="Q50" s="33"/>
      <c r="R50" s="29"/>
      <c r="S50" s="136"/>
      <c r="T50" s="136"/>
      <c r="U50" s="31"/>
      <c r="V50" s="81"/>
      <c r="W50" s="82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71</v>
      </c>
      <c r="B51" s="80">
        <f t="shared" si="4"/>
        <v>1036</v>
      </c>
      <c r="C51" s="24"/>
      <c r="D51" s="57"/>
      <c r="E51" s="57"/>
      <c r="F51" s="25">
        <v>100</v>
      </c>
      <c r="G51" s="26"/>
      <c r="H51" s="30"/>
      <c r="I51" s="112"/>
      <c r="J51" s="113"/>
      <c r="K51" s="32"/>
      <c r="L51" s="31"/>
      <c r="M51" s="31"/>
      <c r="N51" s="31"/>
      <c r="O51" s="30"/>
      <c r="P51" s="31"/>
      <c r="Q51" s="33"/>
      <c r="R51" s="29"/>
      <c r="S51" s="136"/>
      <c r="T51" s="136"/>
      <c r="U51" s="31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72</v>
      </c>
      <c r="B52" s="80">
        <f t="shared" si="4"/>
        <v>1037</v>
      </c>
      <c r="C52" s="24"/>
      <c r="D52" s="57"/>
      <c r="E52" s="57"/>
      <c r="F52" s="25"/>
      <c r="G52" s="26"/>
      <c r="H52" s="30"/>
      <c r="I52" s="112"/>
      <c r="J52" s="113"/>
      <c r="K52" s="32">
        <v>11868</v>
      </c>
      <c r="L52" s="31"/>
      <c r="M52" s="31"/>
      <c r="N52" s="31"/>
      <c r="O52" s="30"/>
      <c r="P52" s="31"/>
      <c r="Q52" s="33"/>
      <c r="R52" s="29"/>
      <c r="S52" s="136"/>
      <c r="T52" s="136"/>
      <c r="U52" s="31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73</v>
      </c>
      <c r="B53" s="80">
        <f t="shared" si="4"/>
        <v>1038</v>
      </c>
      <c r="C53" s="24">
        <v>750</v>
      </c>
      <c r="D53" s="85"/>
      <c r="E53" s="85"/>
      <c r="F53" s="27"/>
      <c r="G53" s="86"/>
      <c r="H53" s="87"/>
      <c r="I53" s="121"/>
      <c r="J53" s="122"/>
      <c r="K53" s="88"/>
      <c r="L53" s="33"/>
      <c r="M53" s="33"/>
      <c r="N53" s="33"/>
      <c r="O53" s="87"/>
      <c r="P53" s="89"/>
      <c r="Q53" s="33"/>
      <c r="R53" s="88"/>
      <c r="S53" s="140"/>
      <c r="T53" s="140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1039</v>
      </c>
      <c r="C54" s="24"/>
      <c r="D54" s="85"/>
      <c r="E54" s="85"/>
      <c r="F54" s="27"/>
      <c r="G54" s="86"/>
      <c r="H54" s="87"/>
      <c r="I54" s="121"/>
      <c r="J54" s="122"/>
      <c r="K54" s="88"/>
      <c r="L54" s="33"/>
      <c r="M54" s="33"/>
      <c r="N54" s="33"/>
      <c r="O54" s="87"/>
      <c r="P54" s="89"/>
      <c r="Q54" s="33"/>
      <c r="R54" s="88"/>
      <c r="S54" s="140"/>
      <c r="T54" s="140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1040</v>
      </c>
      <c r="C55" s="24"/>
      <c r="D55" s="85"/>
      <c r="E55" s="85"/>
      <c r="F55" s="27"/>
      <c r="G55" s="86"/>
      <c r="H55" s="87"/>
      <c r="I55" s="121"/>
      <c r="J55" s="122"/>
      <c r="K55" s="88"/>
      <c r="L55" s="33"/>
      <c r="M55" s="33"/>
      <c r="N55" s="33"/>
      <c r="O55" s="87"/>
      <c r="P55" s="89"/>
      <c r="Q55" s="33"/>
      <c r="R55" s="88"/>
      <c r="S55" s="140"/>
      <c r="T55" s="140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1041</v>
      </c>
      <c r="C56" s="24"/>
      <c r="D56" s="85"/>
      <c r="E56" s="85"/>
      <c r="F56" s="27"/>
      <c r="G56" s="86"/>
      <c r="H56" s="87"/>
      <c r="I56" s="121"/>
      <c r="J56" s="122"/>
      <c r="K56" s="88"/>
      <c r="L56" s="33"/>
      <c r="M56" s="33"/>
      <c r="N56" s="33"/>
      <c r="O56" s="87"/>
      <c r="P56" s="89"/>
      <c r="Q56" s="33"/>
      <c r="R56" s="88"/>
      <c r="S56" s="140"/>
      <c r="T56" s="140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1042</v>
      </c>
      <c r="C57" s="24"/>
      <c r="D57" s="85"/>
      <c r="E57" s="85"/>
      <c r="F57" s="27"/>
      <c r="G57" s="86"/>
      <c r="H57" s="87"/>
      <c r="I57" s="121"/>
      <c r="J57" s="122"/>
      <c r="K57" s="88"/>
      <c r="L57" s="33"/>
      <c r="M57" s="33"/>
      <c r="N57" s="33"/>
      <c r="O57" s="87"/>
      <c r="P57" s="89"/>
      <c r="Q57" s="33"/>
      <c r="R57" s="88"/>
      <c r="S57" s="140"/>
      <c r="T57" s="140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1043</v>
      </c>
      <c r="C58" s="24"/>
      <c r="D58" s="85"/>
      <c r="E58" s="85"/>
      <c r="F58" s="27"/>
      <c r="G58" s="86"/>
      <c r="H58" s="87"/>
      <c r="I58" s="121"/>
      <c r="J58" s="122"/>
      <c r="K58" s="88"/>
      <c r="L58" s="33"/>
      <c r="M58" s="33"/>
      <c r="N58" s="33"/>
      <c r="O58" s="87"/>
      <c r="P58" s="89"/>
      <c r="Q58" s="33"/>
      <c r="R58" s="88"/>
      <c r="S58" s="140"/>
      <c r="T58" s="140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1044</v>
      </c>
      <c r="C59" s="24"/>
      <c r="D59" s="85"/>
      <c r="E59" s="85"/>
      <c r="F59" s="27"/>
      <c r="G59" s="86"/>
      <c r="H59" s="87"/>
      <c r="I59" s="121"/>
      <c r="J59" s="122"/>
      <c r="K59" s="88"/>
      <c r="L59" s="33"/>
      <c r="M59" s="33"/>
      <c r="N59" s="33"/>
      <c r="O59" s="87"/>
      <c r="P59" s="89"/>
      <c r="Q59" s="33"/>
      <c r="R59" s="88"/>
      <c r="S59" s="140"/>
      <c r="T59" s="140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1045</v>
      </c>
      <c r="C60" s="24"/>
      <c r="D60" s="85"/>
      <c r="E60" s="85"/>
      <c r="F60" s="27"/>
      <c r="G60" s="86"/>
      <c r="H60" s="87"/>
      <c r="I60" s="121"/>
      <c r="J60" s="122"/>
      <c r="K60" s="88"/>
      <c r="L60" s="33"/>
      <c r="M60" s="33"/>
      <c r="N60" s="33"/>
      <c r="O60" s="87"/>
      <c r="P60" s="89"/>
      <c r="Q60" s="33"/>
      <c r="R60" s="88"/>
      <c r="S60" s="140"/>
      <c r="T60" s="140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80">
        <f t="shared" si="4"/>
        <v>1046</v>
      </c>
      <c r="C61" s="24"/>
      <c r="D61" s="85"/>
      <c r="E61" s="85"/>
      <c r="F61" s="27"/>
      <c r="G61" s="86"/>
      <c r="H61" s="87"/>
      <c r="I61" s="121"/>
      <c r="J61" s="122"/>
      <c r="K61" s="88"/>
      <c r="L61" s="33"/>
      <c r="M61" s="33"/>
      <c r="N61" s="33"/>
      <c r="O61" s="87"/>
      <c r="P61" s="89"/>
      <c r="Q61" s="33"/>
      <c r="R61" s="88"/>
      <c r="S61" s="140"/>
      <c r="T61" s="140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80">
        <f t="shared" si="4"/>
        <v>1047</v>
      </c>
      <c r="C62" s="24"/>
      <c r="D62" s="85"/>
      <c r="E62" s="85"/>
      <c r="F62" s="27"/>
      <c r="G62" s="86"/>
      <c r="H62" s="87"/>
      <c r="I62" s="121"/>
      <c r="J62" s="122"/>
      <c r="K62" s="88"/>
      <c r="L62" s="33"/>
      <c r="M62" s="33"/>
      <c r="N62" s="33"/>
      <c r="O62" s="87"/>
      <c r="P62" s="89"/>
      <c r="Q62" s="33"/>
      <c r="R62" s="88"/>
      <c r="S62" s="140"/>
      <c r="T62" s="140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80">
        <f t="shared" si="4"/>
        <v>1048</v>
      </c>
      <c r="C63" s="24"/>
      <c r="D63" s="85"/>
      <c r="E63" s="85"/>
      <c r="F63" s="27"/>
      <c r="G63" s="86"/>
      <c r="H63" s="87"/>
      <c r="I63" s="121"/>
      <c r="J63" s="122"/>
      <c r="K63" s="88"/>
      <c r="L63" s="33"/>
      <c r="M63" s="33"/>
      <c r="N63" s="33"/>
      <c r="O63" s="87"/>
      <c r="P63" s="89"/>
      <c r="Q63" s="33"/>
      <c r="R63" s="88"/>
      <c r="S63" s="140"/>
      <c r="T63" s="140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80">
        <f t="shared" si="4"/>
        <v>1049</v>
      </c>
      <c r="C64" s="24"/>
      <c r="D64" s="85"/>
      <c r="E64" s="85"/>
      <c r="F64" s="27"/>
      <c r="G64" s="86"/>
      <c r="H64" s="87"/>
      <c r="I64" s="121"/>
      <c r="J64" s="122"/>
      <c r="K64" s="88"/>
      <c r="L64" s="33"/>
      <c r="M64" s="33"/>
      <c r="N64" s="33"/>
      <c r="O64" s="87"/>
      <c r="P64" s="89"/>
      <c r="Q64" s="33"/>
      <c r="R64" s="88"/>
      <c r="S64" s="140"/>
      <c r="T64" s="140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80">
        <f t="shared" si="4"/>
        <v>1050</v>
      </c>
      <c r="C65" s="24"/>
      <c r="D65" s="85"/>
      <c r="E65" s="85"/>
      <c r="F65" s="27"/>
      <c r="G65" s="86"/>
      <c r="H65" s="87"/>
      <c r="I65" s="121"/>
      <c r="J65" s="122"/>
      <c r="K65" s="88"/>
      <c r="L65" s="33"/>
      <c r="M65" s="33"/>
      <c r="N65" s="33"/>
      <c r="O65" s="87"/>
      <c r="P65" s="89"/>
      <c r="Q65" s="33"/>
      <c r="R65" s="90"/>
      <c r="S65" s="140"/>
      <c r="T65" s="140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80">
        <f t="shared" si="4"/>
        <v>1051</v>
      </c>
      <c r="C66" s="24"/>
      <c r="D66" s="85"/>
      <c r="E66" s="85"/>
      <c r="F66" s="27"/>
      <c r="G66" s="86"/>
      <c r="H66" s="87"/>
      <c r="I66" s="121"/>
      <c r="J66" s="122"/>
      <c r="K66" s="88"/>
      <c r="L66" s="33"/>
      <c r="M66" s="33"/>
      <c r="N66" s="33"/>
      <c r="O66" s="87"/>
      <c r="P66" s="89"/>
      <c r="Q66" s="33"/>
      <c r="R66" s="90"/>
      <c r="S66" s="140"/>
      <c r="T66" s="140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80">
        <f t="shared" si="4"/>
        <v>1052</v>
      </c>
      <c r="C67" s="24"/>
      <c r="D67" s="85"/>
      <c r="E67" s="85"/>
      <c r="F67" s="27"/>
      <c r="G67" s="86"/>
      <c r="H67" s="87"/>
      <c r="I67" s="121"/>
      <c r="J67" s="122"/>
      <c r="K67" s="88"/>
      <c r="L67" s="33"/>
      <c r="M67" s="33"/>
      <c r="N67" s="33"/>
      <c r="O67" s="87"/>
      <c r="P67" s="89"/>
      <c r="Q67" s="33"/>
      <c r="R67" s="90"/>
      <c r="S67" s="140"/>
      <c r="T67" s="140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80">
        <f t="shared" si="4"/>
        <v>1053</v>
      </c>
      <c r="C68" s="24"/>
      <c r="D68" s="85"/>
      <c r="E68" s="85"/>
      <c r="F68" s="27"/>
      <c r="G68" s="86"/>
      <c r="H68" s="87"/>
      <c r="I68" s="121"/>
      <c r="J68" s="122"/>
      <c r="K68" s="88"/>
      <c r="L68" s="33"/>
      <c r="M68" s="33"/>
      <c r="N68" s="33"/>
      <c r="O68" s="87"/>
      <c r="P68" s="89"/>
      <c r="Q68" s="33"/>
      <c r="R68" s="90"/>
      <c r="S68" s="140"/>
      <c r="T68" s="140"/>
      <c r="U68" s="33"/>
      <c r="V68" s="83"/>
      <c r="W68" s="84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80">
        <f t="shared" si="4"/>
        <v>1054</v>
      </c>
      <c r="C69" s="24"/>
      <c r="D69" s="85"/>
      <c r="E69" s="85"/>
      <c r="F69" s="27"/>
      <c r="G69" s="86"/>
      <c r="H69" s="87"/>
      <c r="I69" s="121"/>
      <c r="J69" s="122"/>
      <c r="K69" s="88"/>
      <c r="L69" s="33"/>
      <c r="M69" s="33"/>
      <c r="N69" s="33"/>
      <c r="O69" s="87"/>
      <c r="P69" s="33"/>
      <c r="Q69" s="33"/>
      <c r="R69" s="90"/>
      <c r="S69" s="140"/>
      <c r="T69" s="140"/>
      <c r="U69" s="33"/>
      <c r="V69" s="83"/>
      <c r="W69" s="84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80">
        <f t="shared" si="4"/>
        <v>1055</v>
      </c>
      <c r="C70" s="24"/>
      <c r="D70" s="85"/>
      <c r="E70" s="85"/>
      <c r="F70" s="27"/>
      <c r="G70" s="86"/>
      <c r="H70" s="87"/>
      <c r="I70" s="121"/>
      <c r="J70" s="122"/>
      <c r="K70" s="88"/>
      <c r="L70" s="33"/>
      <c r="M70" s="33"/>
      <c r="N70" s="33"/>
      <c r="O70" s="87"/>
      <c r="P70" s="33"/>
      <c r="Q70" s="33"/>
      <c r="R70" s="90"/>
      <c r="S70" s="140"/>
      <c r="T70" s="140"/>
      <c r="U70" s="33"/>
      <c r="V70" s="83"/>
      <c r="W70" s="84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 t="s">
        <v>37</v>
      </c>
      <c r="B71" s="80">
        <f t="shared" si="4"/>
        <v>1056</v>
      </c>
      <c r="C71" s="24"/>
      <c r="D71" s="85"/>
      <c r="E71" s="85"/>
      <c r="F71" s="27"/>
      <c r="G71" s="86"/>
      <c r="H71" s="87"/>
      <c r="I71" s="121"/>
      <c r="J71" s="122"/>
      <c r="K71" s="88"/>
      <c r="L71" s="33"/>
      <c r="M71" s="33"/>
      <c r="N71" s="33"/>
      <c r="O71" s="87"/>
      <c r="P71" s="33"/>
      <c r="Q71" s="33"/>
      <c r="R71" s="90"/>
      <c r="S71" s="140"/>
      <c r="T71" s="140"/>
      <c r="U71" s="33"/>
      <c r="V71" s="83"/>
      <c r="W71" s="84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.75" thickBot="1" x14ac:dyDescent="0.3">
      <c r="A72" s="22" t="s">
        <v>38</v>
      </c>
      <c r="B72" s="80">
        <f>B71+1</f>
        <v>1057</v>
      </c>
      <c r="C72" s="24"/>
      <c r="D72" s="85"/>
      <c r="E72" s="85"/>
      <c r="F72" s="27"/>
      <c r="G72" s="86"/>
      <c r="H72" s="87"/>
      <c r="I72" s="121"/>
      <c r="J72" s="122"/>
      <c r="K72" s="88"/>
      <c r="L72" s="33"/>
      <c r="M72" s="33"/>
      <c r="N72" s="33"/>
      <c r="O72" s="87"/>
      <c r="P72" s="33"/>
      <c r="Q72" s="36"/>
      <c r="R72" s="90"/>
      <c r="S72" s="140"/>
      <c r="T72" s="140"/>
      <c r="U72" s="33"/>
      <c r="V72" s="83"/>
      <c r="W72" s="84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.75" thickBot="1" x14ac:dyDescent="0.3">
      <c r="A73" s="266" t="s">
        <v>39</v>
      </c>
      <c r="B73" s="266"/>
      <c r="C73" s="91">
        <f t="shared" ref="C73:W73" si="5">SUM(C49:C72)</f>
        <v>750</v>
      </c>
      <c r="D73" s="91">
        <f t="shared" si="5"/>
        <v>0</v>
      </c>
      <c r="E73" s="91">
        <f t="shared" si="5"/>
        <v>70</v>
      </c>
      <c r="F73" s="91">
        <f t="shared" si="5"/>
        <v>100</v>
      </c>
      <c r="G73" s="91">
        <f t="shared" si="5"/>
        <v>0</v>
      </c>
      <c r="H73" s="92">
        <f t="shared" si="5"/>
        <v>0</v>
      </c>
      <c r="I73" s="91">
        <f t="shared" si="5"/>
        <v>0</v>
      </c>
      <c r="J73" s="92">
        <f t="shared" si="5"/>
        <v>0</v>
      </c>
      <c r="K73" s="92">
        <f t="shared" si="5"/>
        <v>11868</v>
      </c>
      <c r="L73" s="92">
        <f t="shared" si="5"/>
        <v>0</v>
      </c>
      <c r="M73" s="92">
        <f t="shared" si="5"/>
        <v>0</v>
      </c>
      <c r="N73" s="92">
        <f t="shared" si="5"/>
        <v>0</v>
      </c>
      <c r="O73" s="93">
        <f t="shared" si="5"/>
        <v>0</v>
      </c>
      <c r="P73" s="92">
        <f t="shared" si="5"/>
        <v>0</v>
      </c>
      <c r="Q73" s="92">
        <f t="shared" si="5"/>
        <v>0</v>
      </c>
      <c r="R73" s="92">
        <f t="shared" si="5"/>
        <v>0</v>
      </c>
      <c r="S73" s="141">
        <f t="shared" si="5"/>
        <v>0</v>
      </c>
      <c r="T73" s="141">
        <f t="shared" si="5"/>
        <v>0</v>
      </c>
      <c r="U73" s="92">
        <f t="shared" si="5"/>
        <v>0</v>
      </c>
      <c r="V73" s="94">
        <f t="shared" si="5"/>
        <v>0</v>
      </c>
      <c r="W73" s="95">
        <f t="shared" si="5"/>
        <v>0</v>
      </c>
    </row>
    <row r="74" spans="1:32" ht="15.75" thickBot="1" x14ac:dyDescent="0.3">
      <c r="A74" s="267" t="s">
        <v>40</v>
      </c>
      <c r="B74" s="267"/>
      <c r="C74" s="96">
        <f t="shared" ref="C74:W74" si="6">C27+C48-C73</f>
        <v>762</v>
      </c>
      <c r="D74" s="96">
        <f t="shared" si="6"/>
        <v>1864</v>
      </c>
      <c r="E74" s="124">
        <f t="shared" si="6"/>
        <v>8000</v>
      </c>
      <c r="F74" s="96">
        <f t="shared" si="6"/>
        <v>2235</v>
      </c>
      <c r="G74" s="125">
        <f t="shared" si="6"/>
        <v>0</v>
      </c>
      <c r="H74" s="21">
        <f t="shared" si="6"/>
        <v>208.21200000000039</v>
      </c>
      <c r="I74" s="40">
        <f t="shared" si="6"/>
        <v>0</v>
      </c>
      <c r="J74" s="21">
        <f t="shared" si="6"/>
        <v>0</v>
      </c>
      <c r="K74" s="41">
        <f t="shared" si="6"/>
        <v>-12802.519999999979</v>
      </c>
      <c r="L74" s="21">
        <f t="shared" si="6"/>
        <v>57501.039999999834</v>
      </c>
      <c r="M74" s="21">
        <f t="shared" si="6"/>
        <v>-56631.679999999978</v>
      </c>
      <c r="N74" s="21">
        <f t="shared" si="6"/>
        <v>50292</v>
      </c>
      <c r="O74" s="40">
        <f t="shared" si="6"/>
        <v>42722.950000000012</v>
      </c>
      <c r="P74" s="21">
        <f t="shared" si="6"/>
        <v>161016.15000000002</v>
      </c>
      <c r="Q74" s="126">
        <f t="shared" si="6"/>
        <v>0</v>
      </c>
      <c r="R74" s="126">
        <f t="shared" si="6"/>
        <v>0</v>
      </c>
      <c r="S74" s="135">
        <f t="shared" si="6"/>
        <v>15626.728999999999</v>
      </c>
      <c r="T74" s="135">
        <f t="shared" si="6"/>
        <v>1</v>
      </c>
      <c r="U74" s="21">
        <f t="shared" si="6"/>
        <v>2439.5899999999965</v>
      </c>
      <c r="V74" s="127">
        <f t="shared" si="6"/>
        <v>0</v>
      </c>
      <c r="W74" s="127">
        <f t="shared" si="6"/>
        <v>0</v>
      </c>
    </row>
    <row r="75" spans="1:32" ht="17.25" customHeight="1" x14ac:dyDescent="0.25"/>
    <row r="77" spans="1:32" ht="27" customHeight="1" x14ac:dyDescent="0.5">
      <c r="A77" s="101"/>
      <c r="Q77" s="241"/>
      <c r="R77" s="241"/>
      <c r="S77" s="241"/>
      <c r="T77" s="241"/>
      <c r="U77" s="241"/>
    </row>
    <row r="78" spans="1:32" ht="21" customHeight="1" x14ac:dyDescent="0.5">
      <c r="A78" s="101" t="s">
        <v>41</v>
      </c>
      <c r="Q78" s="241"/>
      <c r="R78" s="241"/>
      <c r="S78" s="241"/>
      <c r="T78" s="241"/>
      <c r="U78" s="241"/>
    </row>
    <row r="80" spans="1:32" x14ac:dyDescent="0.25">
      <c r="B80" s="102"/>
    </row>
    <row r="250" spans="4:4" x14ac:dyDescent="0.25">
      <c r="D250" s="97" t="s">
        <v>42</v>
      </c>
    </row>
  </sheetData>
  <mergeCells count="15">
    <mergeCell ref="Q78:U78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U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AA246"/>
  <sheetViews>
    <sheetView rightToLeft="1" topLeftCell="A13" workbookViewId="0">
      <selection activeCell="A14" sqref="A14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98" bestFit="1" customWidth="1"/>
    <col min="9" max="9" width="10" style="98" customWidth="1"/>
    <col min="10" max="11" width="9.85546875" style="98" bestFit="1" customWidth="1"/>
    <col min="12" max="12" width="9.42578125" style="98" bestFit="1" customWidth="1"/>
    <col min="13" max="17" width="9.28515625" style="98" bestFit="1" customWidth="1"/>
    <col min="18" max="18" width="9.28515625" style="98" customWidth="1"/>
    <col min="19" max="19" width="9.28515625" style="98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7" ht="15.75" thickBot="1" x14ac:dyDescent="0.3">
      <c r="A1" s="1">
        <v>4</v>
      </c>
      <c r="B1" s="273" t="s">
        <v>0</v>
      </c>
      <c r="C1" s="274"/>
      <c r="D1" s="274"/>
      <c r="E1" s="274"/>
      <c r="F1" s="274"/>
      <c r="G1" s="275"/>
      <c r="H1" s="276"/>
      <c r="I1" s="277" t="s">
        <v>1</v>
      </c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143"/>
      <c r="U1" s="143"/>
      <c r="V1" s="143"/>
      <c r="W1" s="143"/>
      <c r="X1" s="143"/>
      <c r="Y1" s="143"/>
      <c r="Z1" s="143"/>
      <c r="AA1" s="143"/>
    </row>
    <row r="2" spans="1:27" ht="15.75" thickBot="1" x14ac:dyDescent="0.3">
      <c r="A2" s="144">
        <f>'[2]1'!A2</f>
        <v>10</v>
      </c>
      <c r="B2" s="279" t="s">
        <v>2</v>
      </c>
      <c r="C2" s="281" t="s">
        <v>3</v>
      </c>
      <c r="D2" s="283" t="s">
        <v>4</v>
      </c>
      <c r="E2" s="283"/>
      <c r="F2" s="284"/>
      <c r="G2" s="285" t="s">
        <v>5</v>
      </c>
      <c r="H2" s="285" t="s">
        <v>6</v>
      </c>
      <c r="I2" s="288" t="s">
        <v>4</v>
      </c>
      <c r="J2" s="289"/>
      <c r="K2" s="289"/>
      <c r="L2" s="289"/>
      <c r="M2" s="289"/>
      <c r="N2" s="289"/>
      <c r="O2" s="289"/>
      <c r="P2" s="290"/>
      <c r="Q2" s="146" t="s">
        <v>5</v>
      </c>
      <c r="R2" s="145" t="s">
        <v>6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</row>
    <row r="3" spans="1:27" ht="15.75" thickBot="1" x14ac:dyDescent="0.3">
      <c r="A3" s="144">
        <f>'[2]1'!A3</f>
        <v>2023</v>
      </c>
      <c r="B3" s="280"/>
      <c r="C3" s="282"/>
      <c r="D3" s="147" t="s">
        <v>9</v>
      </c>
      <c r="E3" s="148" t="s">
        <v>10</v>
      </c>
      <c r="F3" s="149" t="s">
        <v>11</v>
      </c>
      <c r="G3" s="286"/>
      <c r="H3" s="287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</row>
    <row r="4" spans="1:27" ht="15.75" thickBot="1" x14ac:dyDescent="0.3">
      <c r="A4" s="155" t="s">
        <v>22</v>
      </c>
      <c r="B4" s="156">
        <v>1365</v>
      </c>
      <c r="C4" s="157">
        <f>'[2]3'!C74</f>
        <v>762</v>
      </c>
      <c r="D4" s="157">
        <f>'[2]3'!D74</f>
        <v>1864</v>
      </c>
      <c r="E4" s="157">
        <f>'[2]3'!E74</f>
        <v>8000</v>
      </c>
      <c r="F4" s="157">
        <f>'[2]3'!F74</f>
        <v>2235</v>
      </c>
      <c r="G4" s="158">
        <f>'[2]3'!H74</f>
        <v>208.21200000000039</v>
      </c>
      <c r="H4" s="159">
        <f>'[2]3'!J74</f>
        <v>0</v>
      </c>
      <c r="I4" s="160">
        <f>'[2]3'!K74</f>
        <v>-12802.519999999979</v>
      </c>
      <c r="J4" s="160">
        <f>'[2]3'!L74</f>
        <v>57501.039999999834</v>
      </c>
      <c r="K4" s="160">
        <f>'[2]3'!M74</f>
        <v>-56631.679999999978</v>
      </c>
      <c r="L4" s="160">
        <f>'[2]3'!N74</f>
        <v>50292</v>
      </c>
      <c r="M4" s="160">
        <f>'[2]3'!O74</f>
        <v>42722.950000000012</v>
      </c>
      <c r="N4" s="160">
        <f>'[2]3'!P74</f>
        <v>161016.15000000002</v>
      </c>
      <c r="O4" s="160">
        <f>'[2]3'!Q74</f>
        <v>0</v>
      </c>
      <c r="P4" s="160">
        <f>'[2]3'!R74</f>
        <v>0</v>
      </c>
      <c r="Q4" s="160">
        <f>'[2]3'!S74</f>
        <v>15626.728999999999</v>
      </c>
      <c r="R4" s="160">
        <f>'[2]3'!T74</f>
        <v>1</v>
      </c>
      <c r="S4" s="160">
        <f>'[2]3'!U74</f>
        <v>2439.5899999999965</v>
      </c>
      <c r="T4" s="143"/>
      <c r="U4" s="143"/>
      <c r="V4" s="143"/>
      <c r="W4" s="143"/>
      <c r="X4" s="143"/>
      <c r="Y4" s="143"/>
      <c r="Z4" s="143"/>
      <c r="AA4" s="143"/>
    </row>
    <row r="5" spans="1:27" x14ac:dyDescent="0.25">
      <c r="A5" s="161" t="s">
        <v>85</v>
      </c>
      <c r="B5" s="162">
        <f>B4+1</f>
        <v>1366</v>
      </c>
      <c r="C5" s="24"/>
      <c r="D5" s="25">
        <v>11868</v>
      </c>
      <c r="E5" s="26"/>
      <c r="F5" s="27"/>
      <c r="G5" s="32"/>
      <c r="H5" s="117"/>
      <c r="I5" s="112"/>
      <c r="J5" s="113"/>
      <c r="K5" s="32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</row>
    <row r="6" spans="1:27" x14ac:dyDescent="0.25">
      <c r="A6" s="161" t="s">
        <v>74</v>
      </c>
      <c r="B6" s="162">
        <f t="shared" ref="B6:B22" si="0">B5+1</f>
        <v>1367</v>
      </c>
      <c r="C6" s="24"/>
      <c r="D6" s="25"/>
      <c r="E6" s="26"/>
      <c r="F6" s="27"/>
      <c r="G6" s="32"/>
      <c r="H6" s="117"/>
      <c r="I6" s="112">
        <v>26838.16</v>
      </c>
      <c r="J6" s="113"/>
      <c r="K6" s="32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</row>
    <row r="7" spans="1:27" x14ac:dyDescent="0.25">
      <c r="A7" s="161" t="s">
        <v>23</v>
      </c>
      <c r="B7" s="162">
        <f t="shared" si="0"/>
        <v>1368</v>
      </c>
      <c r="C7" s="24"/>
      <c r="D7" s="25"/>
      <c r="E7" s="26">
        <v>3325</v>
      </c>
      <c r="F7" s="27"/>
      <c r="G7" s="32"/>
      <c r="H7" s="117"/>
      <c r="I7" s="112"/>
      <c r="J7" s="113"/>
      <c r="K7" s="32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</row>
    <row r="8" spans="1:27" x14ac:dyDescent="0.25">
      <c r="A8" s="161" t="s">
        <v>23</v>
      </c>
      <c r="B8" s="162">
        <f t="shared" si="0"/>
        <v>1369</v>
      </c>
      <c r="C8" s="24"/>
      <c r="D8" s="25"/>
      <c r="E8" s="26">
        <v>30</v>
      </c>
      <c r="F8" s="27"/>
      <c r="G8" s="32"/>
      <c r="H8" s="117"/>
      <c r="I8" s="112"/>
      <c r="J8" s="113"/>
      <c r="K8" s="32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</row>
    <row r="9" spans="1:27" x14ac:dyDescent="0.25">
      <c r="A9" s="161" t="s">
        <v>24</v>
      </c>
      <c r="B9" s="162">
        <f t="shared" si="0"/>
        <v>1370</v>
      </c>
      <c r="C9" s="24"/>
      <c r="D9" s="25"/>
      <c r="E9" s="26"/>
      <c r="F9" s="27">
        <v>870</v>
      </c>
      <c r="G9" s="32"/>
      <c r="H9" s="117"/>
      <c r="I9" s="112"/>
      <c r="J9" s="113"/>
      <c r="K9" s="32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</row>
    <row r="10" spans="1:27" x14ac:dyDescent="0.25">
      <c r="A10" s="161" t="s">
        <v>75</v>
      </c>
      <c r="B10" s="162">
        <f t="shared" si="0"/>
        <v>1371</v>
      </c>
      <c r="C10" s="24"/>
      <c r="D10" s="25">
        <v>220</v>
      </c>
      <c r="E10" s="26"/>
      <c r="F10" s="27"/>
      <c r="G10" s="32"/>
      <c r="H10" s="117"/>
      <c r="I10" s="112"/>
      <c r="J10" s="113"/>
      <c r="K10" s="32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</row>
    <row r="11" spans="1:27" x14ac:dyDescent="0.25">
      <c r="A11" s="161"/>
      <c r="B11" s="162">
        <f t="shared" si="0"/>
        <v>1372</v>
      </c>
      <c r="C11" s="24"/>
      <c r="D11" s="25"/>
      <c r="E11" s="26"/>
      <c r="F11" s="27"/>
      <c r="G11" s="32"/>
      <c r="H11" s="117"/>
      <c r="I11" s="112"/>
      <c r="J11" s="113"/>
      <c r="K11" s="32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</row>
    <row r="12" spans="1:27" x14ac:dyDescent="0.25">
      <c r="A12" s="161"/>
      <c r="B12" s="162">
        <f t="shared" si="0"/>
        <v>1373</v>
      </c>
      <c r="C12" s="24"/>
      <c r="D12" s="25"/>
      <c r="E12" s="26"/>
      <c r="F12" s="27"/>
      <c r="G12" s="32"/>
      <c r="H12" s="117"/>
      <c r="I12" s="112"/>
      <c r="J12" s="113"/>
      <c r="K12" s="32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</row>
    <row r="13" spans="1:27" x14ac:dyDescent="0.25">
      <c r="A13" s="161"/>
      <c r="B13" s="162">
        <f t="shared" si="0"/>
        <v>1374</v>
      </c>
      <c r="C13" s="24"/>
      <c r="D13" s="25"/>
      <c r="E13" s="26"/>
      <c r="F13" s="27"/>
      <c r="G13" s="32"/>
      <c r="H13" s="117"/>
      <c r="I13" s="112"/>
      <c r="J13" s="113"/>
      <c r="K13" s="32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</row>
    <row r="14" spans="1:27" x14ac:dyDescent="0.25">
      <c r="A14" s="22"/>
      <c r="B14" s="162">
        <f t="shared" si="0"/>
        <v>1375</v>
      </c>
      <c r="C14" s="24"/>
      <c r="D14" s="25"/>
      <c r="E14" s="26"/>
      <c r="F14" s="27"/>
      <c r="G14" s="32"/>
      <c r="H14" s="117"/>
      <c r="I14" s="112"/>
      <c r="J14" s="113"/>
      <c r="K14" s="32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</row>
    <row r="15" spans="1:27" x14ac:dyDescent="0.25">
      <c r="A15" s="161"/>
      <c r="B15" s="162">
        <f t="shared" si="0"/>
        <v>1376</v>
      </c>
      <c r="C15" s="168"/>
      <c r="D15" s="169"/>
      <c r="E15" s="170"/>
      <c r="F15" s="171"/>
      <c r="G15" s="167"/>
      <c r="H15" s="164"/>
      <c r="I15" s="165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</row>
    <row r="16" spans="1:27" x14ac:dyDescent="0.25">
      <c r="A16" s="161"/>
      <c r="B16" s="162">
        <f t="shared" si="0"/>
        <v>1377</v>
      </c>
      <c r="C16" s="168"/>
      <c r="D16" s="169"/>
      <c r="E16" s="170"/>
      <c r="F16" s="171"/>
      <c r="G16" s="167"/>
      <c r="H16" s="164"/>
      <c r="I16" s="165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</row>
    <row r="17" spans="1:27" x14ac:dyDescent="0.25">
      <c r="A17" s="161"/>
      <c r="B17" s="162">
        <f t="shared" si="0"/>
        <v>1378</v>
      </c>
      <c r="C17" s="168"/>
      <c r="D17" s="169"/>
      <c r="E17" s="170"/>
      <c r="F17" s="171"/>
      <c r="G17" s="167"/>
      <c r="H17" s="164"/>
      <c r="I17" s="165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</row>
    <row r="18" spans="1:27" x14ac:dyDescent="0.25">
      <c r="A18" s="161"/>
      <c r="B18" s="162">
        <f t="shared" si="0"/>
        <v>1379</v>
      </c>
      <c r="C18" s="168"/>
      <c r="D18" s="169"/>
      <c r="E18" s="170"/>
      <c r="F18" s="171"/>
      <c r="G18" s="167"/>
      <c r="H18" s="164"/>
      <c r="I18" s="165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</row>
    <row r="19" spans="1:27" x14ac:dyDescent="0.25">
      <c r="A19" s="161" t="s">
        <v>23</v>
      </c>
      <c r="B19" s="162">
        <f t="shared" si="0"/>
        <v>1380</v>
      </c>
      <c r="C19" s="168"/>
      <c r="D19" s="169"/>
      <c r="E19" s="170"/>
      <c r="F19" s="171"/>
      <c r="G19" s="167"/>
      <c r="H19" s="164"/>
      <c r="I19" s="165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</row>
    <row r="20" spans="1:27" x14ac:dyDescent="0.25">
      <c r="A20" s="161" t="s">
        <v>24</v>
      </c>
      <c r="B20" s="162">
        <f t="shared" si="0"/>
        <v>1381</v>
      </c>
      <c r="C20" s="168"/>
      <c r="D20" s="169"/>
      <c r="E20" s="170"/>
      <c r="F20" s="171"/>
      <c r="G20" s="167"/>
      <c r="H20" s="164"/>
      <c r="I20" s="165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</row>
    <row r="21" spans="1:27" x14ac:dyDescent="0.25">
      <c r="A21" s="161" t="s">
        <v>25</v>
      </c>
      <c r="B21" s="162">
        <f t="shared" si="0"/>
        <v>1382</v>
      </c>
      <c r="C21" s="168"/>
      <c r="D21" s="169"/>
      <c r="E21" s="170"/>
      <c r="F21" s="171"/>
      <c r="G21" s="167"/>
      <c r="H21" s="164"/>
      <c r="I21" s="165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</row>
    <row r="22" spans="1:27" ht="15.75" thickBot="1" x14ac:dyDescent="0.3">
      <c r="A22" s="161" t="s">
        <v>26</v>
      </c>
      <c r="B22" s="162">
        <f t="shared" si="0"/>
        <v>1383</v>
      </c>
      <c r="C22" s="168"/>
      <c r="D22" s="169"/>
      <c r="E22" s="170"/>
      <c r="F22" s="171"/>
      <c r="G22" s="167"/>
      <c r="H22" s="164"/>
      <c r="I22" s="165"/>
      <c r="J22" s="167"/>
      <c r="K22" s="165"/>
      <c r="L22" s="163"/>
      <c r="M22" s="164"/>
      <c r="N22" s="165"/>
      <c r="O22" s="172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</row>
    <row r="23" spans="1:27" ht="15.75" thickBot="1" x14ac:dyDescent="0.3">
      <c r="A23" s="291" t="s">
        <v>27</v>
      </c>
      <c r="B23" s="292"/>
      <c r="C23" s="157">
        <f t="shared" ref="C23:S23" si="1">SUM(C4:C22)</f>
        <v>762</v>
      </c>
      <c r="D23" s="157">
        <f t="shared" si="1"/>
        <v>13952</v>
      </c>
      <c r="E23" s="157">
        <f t="shared" si="1"/>
        <v>11355</v>
      </c>
      <c r="F23" s="157">
        <f t="shared" si="1"/>
        <v>3105</v>
      </c>
      <c r="G23" s="158">
        <f t="shared" si="1"/>
        <v>208.21200000000039</v>
      </c>
      <c r="H23" s="160">
        <f t="shared" si="1"/>
        <v>0</v>
      </c>
      <c r="I23" s="160">
        <f t="shared" si="1"/>
        <v>14035.640000000021</v>
      </c>
      <c r="J23" s="160">
        <f t="shared" si="1"/>
        <v>57501.039999999834</v>
      </c>
      <c r="K23" s="160">
        <f t="shared" si="1"/>
        <v>-56631.679999999978</v>
      </c>
      <c r="L23" s="160">
        <f t="shared" si="1"/>
        <v>50292</v>
      </c>
      <c r="M23" s="160">
        <f t="shared" si="1"/>
        <v>42722.950000000012</v>
      </c>
      <c r="N23" s="160">
        <f t="shared" si="1"/>
        <v>161016.15000000002</v>
      </c>
      <c r="O23" s="160">
        <f t="shared" si="1"/>
        <v>0</v>
      </c>
      <c r="P23" s="160">
        <f t="shared" si="1"/>
        <v>0</v>
      </c>
      <c r="Q23" s="160">
        <f t="shared" si="1"/>
        <v>15626.728999999999</v>
      </c>
      <c r="R23" s="160">
        <f t="shared" si="1"/>
        <v>1</v>
      </c>
      <c r="S23" s="160">
        <f t="shared" si="1"/>
        <v>2439.5899999999965</v>
      </c>
      <c r="T23" s="143"/>
      <c r="U23" s="143"/>
      <c r="V23" s="143"/>
      <c r="W23" s="143"/>
      <c r="X23" s="143"/>
      <c r="Y23" s="143"/>
      <c r="Z23" s="143"/>
      <c r="AA23" s="143"/>
    </row>
    <row r="24" spans="1:27" ht="15.75" thickBot="1" x14ac:dyDescent="0.3">
      <c r="A24" s="173" t="s">
        <v>28</v>
      </c>
      <c r="B24" s="174">
        <v>528</v>
      </c>
      <c r="C24" s="174"/>
      <c r="D24" s="175"/>
      <c r="E24" s="176"/>
      <c r="F24" s="177"/>
      <c r="G24" s="178"/>
      <c r="H24" s="179"/>
      <c r="I24" s="180"/>
      <c r="J24" s="178"/>
      <c r="K24" s="180"/>
      <c r="L24" s="180"/>
      <c r="M24" s="179"/>
      <c r="N24" s="180"/>
      <c r="O24" s="181"/>
      <c r="P24" s="178"/>
      <c r="Q24" s="180"/>
      <c r="R24" s="180"/>
      <c r="S24" s="180"/>
      <c r="T24" s="143"/>
      <c r="U24" s="143"/>
      <c r="V24" s="143"/>
      <c r="W24" s="143"/>
      <c r="X24" s="143"/>
      <c r="Y24" s="143"/>
      <c r="Z24" s="143"/>
      <c r="AA24" s="143"/>
    </row>
    <row r="25" spans="1:27" x14ac:dyDescent="0.25">
      <c r="A25" s="22"/>
      <c r="B25" s="182">
        <f>B24+1</f>
        <v>529</v>
      </c>
      <c r="C25" s="183"/>
      <c r="D25" s="169"/>
      <c r="E25" s="184"/>
      <c r="F25" s="171"/>
      <c r="G25" s="167"/>
      <c r="H25" s="164"/>
      <c r="I25" s="165"/>
      <c r="J25" s="167"/>
      <c r="K25" s="165"/>
      <c r="L25" s="165"/>
      <c r="M25" s="164"/>
      <c r="N25" s="165"/>
      <c r="O25" s="166"/>
      <c r="P25" s="167"/>
      <c r="Q25" s="165"/>
      <c r="R25" s="165"/>
      <c r="S25" s="165"/>
      <c r="T25" s="143"/>
      <c r="U25" s="143"/>
      <c r="V25" s="143"/>
      <c r="W25" s="143"/>
      <c r="X25" s="143"/>
      <c r="Y25" s="143"/>
      <c r="Z25" s="143"/>
      <c r="AA25" s="143"/>
    </row>
    <row r="26" spans="1:27" x14ac:dyDescent="0.25">
      <c r="A26" s="22"/>
      <c r="B26" s="182">
        <f>B25+1</f>
        <v>530</v>
      </c>
      <c r="C26" s="183"/>
      <c r="D26" s="169"/>
      <c r="E26" s="184"/>
      <c r="F26" s="171"/>
      <c r="G26" s="167"/>
      <c r="H26" s="164"/>
      <c r="I26" s="165"/>
      <c r="J26" s="167"/>
      <c r="K26" s="165"/>
      <c r="L26" s="165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</row>
    <row r="27" spans="1:27" x14ac:dyDescent="0.25">
      <c r="A27" s="22" t="s">
        <v>31</v>
      </c>
      <c r="B27" s="182">
        <f t="shared" ref="B27:B43" si="2">B26+1</f>
        <v>531</v>
      </c>
      <c r="C27" s="183">
        <v>5000</v>
      </c>
      <c r="D27" s="169">
        <v>-5000</v>
      </c>
      <c r="E27" s="184"/>
      <c r="F27" s="171"/>
      <c r="G27" s="167"/>
      <c r="H27" s="164"/>
      <c r="I27" s="165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</row>
    <row r="28" spans="1:27" x14ac:dyDescent="0.25">
      <c r="A28" s="161"/>
      <c r="B28" s="182">
        <f t="shared" si="2"/>
        <v>532</v>
      </c>
      <c r="C28" s="183"/>
      <c r="D28" s="169"/>
      <c r="E28" s="184"/>
      <c r="F28" s="171"/>
      <c r="G28" s="167"/>
      <c r="H28" s="164"/>
      <c r="I28" s="165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</row>
    <row r="29" spans="1:27" x14ac:dyDescent="0.25">
      <c r="A29" s="22"/>
      <c r="B29" s="182">
        <f t="shared" si="2"/>
        <v>533</v>
      </c>
      <c r="C29" s="183"/>
      <c r="D29" s="169"/>
      <c r="E29" s="184"/>
      <c r="F29" s="171"/>
      <c r="G29" s="167"/>
      <c r="H29" s="164"/>
      <c r="I29" s="165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</row>
    <row r="30" spans="1:27" x14ac:dyDescent="0.25">
      <c r="A30" s="22"/>
      <c r="B30" s="182">
        <f t="shared" si="2"/>
        <v>534</v>
      </c>
      <c r="C30" s="183"/>
      <c r="D30" s="169"/>
      <c r="E30" s="184"/>
      <c r="F30" s="171"/>
      <c r="G30" s="167"/>
      <c r="H30" s="164"/>
      <c r="I30" s="165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</row>
    <row r="31" spans="1:27" x14ac:dyDescent="0.25">
      <c r="A31" s="22"/>
      <c r="B31" s="182">
        <f t="shared" si="2"/>
        <v>535</v>
      </c>
      <c r="C31" s="183"/>
      <c r="D31" s="169"/>
      <c r="E31" s="184"/>
      <c r="F31" s="171"/>
      <c r="G31" s="167"/>
      <c r="H31" s="164"/>
      <c r="I31" s="165"/>
      <c r="J31" s="167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</row>
    <row r="32" spans="1:27" x14ac:dyDescent="0.25">
      <c r="A32" s="22"/>
      <c r="B32" s="182">
        <f t="shared" si="2"/>
        <v>536</v>
      </c>
      <c r="C32" s="183"/>
      <c r="D32" s="169"/>
      <c r="E32" s="184"/>
      <c r="F32" s="171"/>
      <c r="G32" s="167"/>
      <c r="H32" s="164"/>
      <c r="I32" s="165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</row>
    <row r="33" spans="1:27" x14ac:dyDescent="0.25">
      <c r="A33" s="22"/>
      <c r="B33" s="182">
        <f t="shared" si="2"/>
        <v>537</v>
      </c>
      <c r="C33" s="183"/>
      <c r="D33" s="169"/>
      <c r="E33" s="184"/>
      <c r="F33" s="171"/>
      <c r="G33" s="167"/>
      <c r="H33" s="164"/>
      <c r="I33" s="165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</row>
    <row r="34" spans="1:27" x14ac:dyDescent="0.25">
      <c r="A34" s="22"/>
      <c r="B34" s="182">
        <f t="shared" si="2"/>
        <v>538</v>
      </c>
      <c r="C34" s="183"/>
      <c r="D34" s="169"/>
      <c r="E34" s="184"/>
      <c r="F34" s="171"/>
      <c r="G34" s="167"/>
      <c r="H34" s="164"/>
      <c r="I34" s="165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</row>
    <row r="35" spans="1:27" x14ac:dyDescent="0.25">
      <c r="A35" s="161"/>
      <c r="B35" s="182">
        <f t="shared" si="2"/>
        <v>539</v>
      </c>
      <c r="C35" s="183"/>
      <c r="D35" s="169"/>
      <c r="E35" s="184"/>
      <c r="F35" s="171"/>
      <c r="G35" s="167"/>
      <c r="H35" s="164"/>
      <c r="I35" s="165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</row>
    <row r="36" spans="1:27" x14ac:dyDescent="0.25">
      <c r="A36" s="22" t="s">
        <v>31</v>
      </c>
      <c r="B36" s="182">
        <f t="shared" si="2"/>
        <v>540</v>
      </c>
      <c r="C36" s="183"/>
      <c r="D36" s="169"/>
      <c r="E36" s="184"/>
      <c r="F36" s="171"/>
      <c r="G36" s="167"/>
      <c r="H36" s="164"/>
      <c r="I36" s="165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</row>
    <row r="37" spans="1:27" x14ac:dyDescent="0.25">
      <c r="A37" s="22" t="s">
        <v>29</v>
      </c>
      <c r="B37" s="182">
        <f t="shared" si="2"/>
        <v>541</v>
      </c>
      <c r="C37" s="183"/>
      <c r="D37" s="169"/>
      <c r="E37" s="184"/>
      <c r="F37" s="171"/>
      <c r="G37" s="167"/>
      <c r="H37" s="164"/>
      <c r="I37" s="165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</row>
    <row r="38" spans="1:27" x14ac:dyDescent="0.25">
      <c r="A38" s="22" t="s">
        <v>30</v>
      </c>
      <c r="B38" s="182">
        <f t="shared" si="2"/>
        <v>542</v>
      </c>
      <c r="C38" s="183"/>
      <c r="D38" s="169"/>
      <c r="E38" s="184"/>
      <c r="F38" s="171"/>
      <c r="G38" s="167"/>
      <c r="H38" s="164"/>
      <c r="I38" s="165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</row>
    <row r="39" spans="1:27" x14ac:dyDescent="0.25">
      <c r="A39" s="22" t="s">
        <v>32</v>
      </c>
      <c r="B39" s="182">
        <f t="shared" si="2"/>
        <v>543</v>
      </c>
      <c r="C39" s="183"/>
      <c r="D39" s="169"/>
      <c r="E39" s="184"/>
      <c r="F39" s="171"/>
      <c r="G39" s="167"/>
      <c r="H39" s="164"/>
      <c r="I39" s="165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</row>
    <row r="40" spans="1:27" x14ac:dyDescent="0.25">
      <c r="A40" s="22" t="s">
        <v>33</v>
      </c>
      <c r="B40" s="182">
        <f t="shared" si="2"/>
        <v>544</v>
      </c>
      <c r="C40" s="183"/>
      <c r="D40" s="169"/>
      <c r="E40" s="184"/>
      <c r="F40" s="171"/>
      <c r="G40" s="167"/>
      <c r="H40" s="164"/>
      <c r="I40" s="165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</row>
    <row r="41" spans="1:27" x14ac:dyDescent="0.25">
      <c r="A41" s="161"/>
      <c r="B41" s="182">
        <f t="shared" si="2"/>
        <v>545</v>
      </c>
      <c r="C41" s="183"/>
      <c r="D41" s="169"/>
      <c r="E41" s="184"/>
      <c r="F41" s="171"/>
      <c r="G41" s="167"/>
      <c r="H41" s="164"/>
      <c r="I41" s="165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</row>
    <row r="42" spans="1:27" x14ac:dyDescent="0.25">
      <c r="A42" s="161" t="s">
        <v>34</v>
      </c>
      <c r="B42" s="182">
        <f t="shared" si="2"/>
        <v>546</v>
      </c>
      <c r="C42" s="183"/>
      <c r="D42" s="169"/>
      <c r="E42" s="184"/>
      <c r="F42" s="171"/>
      <c r="G42" s="167"/>
      <c r="H42" s="164"/>
      <c r="I42" s="165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</row>
    <row r="43" spans="1:27" x14ac:dyDescent="0.25">
      <c r="A43" s="161" t="s">
        <v>35</v>
      </c>
      <c r="B43" s="182">
        <f t="shared" si="2"/>
        <v>547</v>
      </c>
      <c r="C43" s="183"/>
      <c r="D43" s="169"/>
      <c r="E43" s="184"/>
      <c r="F43" s="171"/>
      <c r="G43" s="167"/>
      <c r="H43" s="164"/>
      <c r="I43" s="165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</row>
    <row r="44" spans="1:27" x14ac:dyDescent="0.25">
      <c r="A44" s="293"/>
      <c r="B44" s="294"/>
      <c r="C44" s="185">
        <f t="shared" ref="C44:S44" si="3">SUM(C24:C43)</f>
        <v>5000</v>
      </c>
      <c r="D44" s="185">
        <f t="shared" si="3"/>
        <v>-5000</v>
      </c>
      <c r="E44" s="185">
        <f t="shared" si="3"/>
        <v>0</v>
      </c>
      <c r="F44" s="185">
        <f t="shared" si="3"/>
        <v>0</v>
      </c>
      <c r="G44" s="186">
        <f t="shared" si="3"/>
        <v>0</v>
      </c>
      <c r="H44" s="187">
        <f t="shared" si="3"/>
        <v>0</v>
      </c>
      <c r="I44" s="187">
        <f t="shared" si="3"/>
        <v>0</v>
      </c>
      <c r="J44" s="187">
        <f t="shared" si="3"/>
        <v>0</v>
      </c>
      <c r="K44" s="187">
        <f t="shared" si="3"/>
        <v>0</v>
      </c>
      <c r="L44" s="187">
        <f t="shared" si="3"/>
        <v>0</v>
      </c>
      <c r="M44" s="187">
        <f t="shared" si="3"/>
        <v>0</v>
      </c>
      <c r="N44" s="187">
        <f t="shared" si="3"/>
        <v>0</v>
      </c>
      <c r="O44" s="187">
        <f t="shared" si="3"/>
        <v>0</v>
      </c>
      <c r="P44" s="187">
        <f t="shared" si="3"/>
        <v>0</v>
      </c>
      <c r="Q44" s="187">
        <f t="shared" si="3"/>
        <v>0</v>
      </c>
      <c r="R44" s="187">
        <f t="shared" si="3"/>
        <v>0</v>
      </c>
      <c r="S44" s="187">
        <f t="shared" si="3"/>
        <v>0</v>
      </c>
      <c r="T44" s="143"/>
      <c r="U44" s="143"/>
      <c r="V44" s="143"/>
      <c r="W44" s="143"/>
      <c r="X44" s="143"/>
      <c r="Y44" s="143"/>
      <c r="Z44" s="143"/>
      <c r="AA44" s="143"/>
    </row>
    <row r="45" spans="1:27" x14ac:dyDescent="0.25">
      <c r="A45" s="188" t="s">
        <v>36</v>
      </c>
      <c r="B45" s="189">
        <v>1038</v>
      </c>
      <c r="C45" s="190"/>
      <c r="D45" s="191"/>
      <c r="E45" s="191"/>
      <c r="F45" s="192"/>
      <c r="G45" s="193"/>
      <c r="H45" s="194"/>
      <c r="I45" s="195"/>
      <c r="J45" s="195"/>
      <c r="K45" s="195"/>
      <c r="L45" s="195"/>
      <c r="M45" s="194"/>
      <c r="N45" s="195"/>
      <c r="O45" s="195"/>
      <c r="P45" s="193"/>
      <c r="Q45" s="195"/>
      <c r="R45" s="195"/>
      <c r="S45" s="195"/>
      <c r="T45" s="143"/>
      <c r="U45" s="143"/>
      <c r="V45" s="143"/>
      <c r="W45" s="143"/>
      <c r="X45" s="143"/>
      <c r="Y45" s="143"/>
      <c r="Z45" s="143"/>
      <c r="AA45" s="143"/>
    </row>
    <row r="46" spans="1:27" x14ac:dyDescent="0.25">
      <c r="A46" s="22" t="s">
        <v>58</v>
      </c>
      <c r="B46" s="196">
        <f>B45+1</f>
        <v>1039</v>
      </c>
      <c r="C46" s="168"/>
      <c r="D46" s="184"/>
      <c r="E46" s="184">
        <v>170</v>
      </c>
      <c r="F46" s="169"/>
      <c r="G46" s="167"/>
      <c r="H46" s="164"/>
      <c r="I46" s="165"/>
      <c r="J46" s="165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</row>
    <row r="47" spans="1:27" x14ac:dyDescent="0.25">
      <c r="A47" s="22" t="s">
        <v>76</v>
      </c>
      <c r="B47" s="196">
        <f t="shared" ref="B47:B68" si="4">B46+1</f>
        <v>1040</v>
      </c>
      <c r="C47" s="168">
        <v>100</v>
      </c>
      <c r="D47" s="184"/>
      <c r="E47" s="184"/>
      <c r="F47" s="169"/>
      <c r="G47" s="167"/>
      <c r="H47" s="164"/>
      <c r="I47" s="165"/>
      <c r="J47" s="165"/>
      <c r="K47" s="165"/>
      <c r="L47" s="165"/>
      <c r="M47" s="164"/>
      <c r="N47" s="165"/>
      <c r="O47" s="166"/>
      <c r="P47" s="167"/>
      <c r="Q47" s="165"/>
      <c r="R47" s="165"/>
      <c r="S47" s="165"/>
      <c r="T47" s="143"/>
      <c r="U47" s="143"/>
      <c r="V47" s="143"/>
      <c r="W47" s="143"/>
      <c r="X47" s="143"/>
      <c r="Y47" s="143"/>
      <c r="Z47" s="143"/>
      <c r="AA47" s="143"/>
    </row>
    <row r="48" spans="1:27" x14ac:dyDescent="0.25">
      <c r="A48" s="22" t="s">
        <v>77</v>
      </c>
      <c r="B48" s="196">
        <f t="shared" si="4"/>
        <v>1041</v>
      </c>
      <c r="C48" s="168">
        <v>328</v>
      </c>
      <c r="D48" s="197"/>
      <c r="E48" s="197"/>
      <c r="F48" s="171"/>
      <c r="G48" s="198"/>
      <c r="H48" s="199"/>
      <c r="I48" s="166"/>
      <c r="J48" s="166"/>
      <c r="K48" s="166"/>
      <c r="L48" s="166"/>
      <c r="M48" s="199"/>
      <c r="N48" s="200"/>
      <c r="O48" s="166"/>
      <c r="P48" s="201"/>
      <c r="Q48" s="166"/>
      <c r="R48" s="166"/>
      <c r="S48" s="166"/>
      <c r="T48" s="143"/>
      <c r="U48" s="143"/>
      <c r="V48" s="143"/>
      <c r="W48" s="143"/>
      <c r="X48" s="143"/>
      <c r="Y48" s="143"/>
      <c r="Z48" s="143"/>
      <c r="AA48" s="143"/>
    </row>
    <row r="49" spans="1:27" x14ac:dyDescent="0.25">
      <c r="A49" s="22" t="s">
        <v>78</v>
      </c>
      <c r="B49" s="196">
        <f t="shared" si="4"/>
        <v>1042</v>
      </c>
      <c r="C49" s="168"/>
      <c r="D49" s="197"/>
      <c r="E49" s="197"/>
      <c r="F49" s="171"/>
      <c r="G49" s="198"/>
      <c r="H49" s="199"/>
      <c r="I49" s="166">
        <v>705.26</v>
      </c>
      <c r="J49" s="166"/>
      <c r="K49" s="166"/>
      <c r="L49" s="166"/>
      <c r="M49" s="199"/>
      <c r="N49" s="200"/>
      <c r="O49" s="166"/>
      <c r="P49" s="201"/>
      <c r="Q49" s="166"/>
      <c r="R49" s="166"/>
      <c r="S49" s="166"/>
      <c r="T49" s="143"/>
      <c r="U49" s="143"/>
      <c r="V49" s="143"/>
      <c r="W49" s="143"/>
      <c r="X49" s="143"/>
      <c r="Y49" s="143"/>
      <c r="Z49" s="143"/>
      <c r="AA49" s="143"/>
    </row>
    <row r="50" spans="1:27" x14ac:dyDescent="0.25">
      <c r="A50" s="161"/>
      <c r="B50" s="196">
        <f t="shared" si="4"/>
        <v>1043</v>
      </c>
      <c r="C50" s="168"/>
      <c r="D50" s="197"/>
      <c r="E50" s="197"/>
      <c r="F50" s="171"/>
      <c r="G50" s="198"/>
      <c r="H50" s="199"/>
      <c r="I50" s="166"/>
      <c r="J50" s="166"/>
      <c r="K50" s="166"/>
      <c r="L50" s="166"/>
      <c r="M50" s="199"/>
      <c r="N50" s="200"/>
      <c r="O50" s="166"/>
      <c r="P50" s="201"/>
      <c r="Q50" s="166"/>
      <c r="R50" s="166"/>
      <c r="S50" s="166"/>
      <c r="T50" s="143"/>
      <c r="U50" s="143"/>
      <c r="V50" s="143"/>
      <c r="W50" s="143"/>
      <c r="X50" s="143"/>
      <c r="Y50" s="143"/>
      <c r="Z50" s="143"/>
      <c r="AA50" s="143"/>
    </row>
    <row r="51" spans="1:27" x14ac:dyDescent="0.25">
      <c r="A51" s="161"/>
      <c r="B51" s="196">
        <f t="shared" si="4"/>
        <v>1044</v>
      </c>
      <c r="C51" s="168"/>
      <c r="D51" s="197"/>
      <c r="E51" s="197"/>
      <c r="F51" s="171"/>
      <c r="G51" s="198"/>
      <c r="H51" s="199"/>
      <c r="I51" s="166"/>
      <c r="J51" s="166"/>
      <c r="K51" s="166"/>
      <c r="L51" s="166"/>
      <c r="M51" s="199"/>
      <c r="N51" s="200"/>
      <c r="O51" s="166"/>
      <c r="P51" s="201"/>
      <c r="Q51" s="166"/>
      <c r="R51" s="166"/>
      <c r="S51" s="166"/>
      <c r="T51" s="143"/>
      <c r="U51" s="143"/>
      <c r="V51" s="143"/>
      <c r="W51" s="143"/>
      <c r="X51" s="143"/>
      <c r="Y51" s="143"/>
      <c r="Z51" s="143"/>
      <c r="AA51" s="143"/>
    </row>
    <row r="52" spans="1:27" x14ac:dyDescent="0.25">
      <c r="A52" s="161"/>
      <c r="B52" s="196">
        <f t="shared" si="4"/>
        <v>1045</v>
      </c>
      <c r="C52" s="168"/>
      <c r="D52" s="197"/>
      <c r="E52" s="197"/>
      <c r="F52" s="171"/>
      <c r="G52" s="198"/>
      <c r="H52" s="199"/>
      <c r="I52" s="166"/>
      <c r="J52" s="166"/>
      <c r="K52" s="166"/>
      <c r="L52" s="166"/>
      <c r="M52" s="199"/>
      <c r="N52" s="200"/>
      <c r="O52" s="166"/>
      <c r="P52" s="201"/>
      <c r="Q52" s="166"/>
      <c r="R52" s="166"/>
      <c r="S52" s="166"/>
      <c r="T52" s="143"/>
      <c r="U52" s="143"/>
      <c r="V52" s="143"/>
      <c r="W52" s="143"/>
      <c r="X52" s="143"/>
      <c r="Y52" s="143"/>
      <c r="Z52" s="143"/>
      <c r="AA52" s="143"/>
    </row>
    <row r="53" spans="1:27" x14ac:dyDescent="0.25">
      <c r="A53" s="22"/>
      <c r="B53" s="196">
        <f t="shared" si="4"/>
        <v>1046</v>
      </c>
      <c r="C53" s="168"/>
      <c r="D53" s="197"/>
      <c r="E53" s="197"/>
      <c r="F53" s="171"/>
      <c r="G53" s="198"/>
      <c r="H53" s="199"/>
      <c r="I53" s="166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</row>
    <row r="54" spans="1:27" x14ac:dyDescent="0.25">
      <c r="A54" s="22"/>
      <c r="B54" s="196">
        <f t="shared" si="4"/>
        <v>1047</v>
      </c>
      <c r="C54" s="168"/>
      <c r="D54" s="197"/>
      <c r="E54" s="197"/>
      <c r="F54" s="171"/>
      <c r="G54" s="198"/>
      <c r="H54" s="199"/>
      <c r="I54" s="166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</row>
    <row r="55" spans="1:27" x14ac:dyDescent="0.25">
      <c r="A55" s="161"/>
      <c r="B55" s="196">
        <f t="shared" si="4"/>
        <v>1048</v>
      </c>
      <c r="C55" s="168"/>
      <c r="D55" s="197"/>
      <c r="E55" s="197"/>
      <c r="F55" s="171"/>
      <c r="G55" s="198"/>
      <c r="H55" s="199"/>
      <c r="I55" s="166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</row>
    <row r="56" spans="1:27" x14ac:dyDescent="0.25">
      <c r="A56" s="161"/>
      <c r="B56" s="196">
        <f t="shared" si="4"/>
        <v>1049</v>
      </c>
      <c r="C56" s="168"/>
      <c r="D56" s="197"/>
      <c r="E56" s="197"/>
      <c r="F56" s="171"/>
      <c r="G56" s="198"/>
      <c r="H56" s="199"/>
      <c r="I56" s="166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</row>
    <row r="57" spans="1:27" x14ac:dyDescent="0.25">
      <c r="A57" s="161"/>
      <c r="B57" s="196">
        <f t="shared" si="4"/>
        <v>1050</v>
      </c>
      <c r="C57" s="168"/>
      <c r="D57" s="197"/>
      <c r="E57" s="197"/>
      <c r="F57" s="171"/>
      <c r="G57" s="198"/>
      <c r="H57" s="199"/>
      <c r="I57" s="166"/>
      <c r="J57" s="166"/>
      <c r="K57" s="166"/>
      <c r="L57" s="166"/>
      <c r="M57" s="199"/>
      <c r="N57" s="166"/>
      <c r="O57" s="166"/>
      <c r="P57" s="198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</row>
    <row r="58" spans="1:27" x14ac:dyDescent="0.25">
      <c r="A58" s="161"/>
      <c r="B58" s="196">
        <f t="shared" si="4"/>
        <v>1051</v>
      </c>
      <c r="C58" s="168"/>
      <c r="D58" s="197"/>
      <c r="E58" s="197"/>
      <c r="F58" s="171"/>
      <c r="G58" s="198"/>
      <c r="H58" s="199"/>
      <c r="I58" s="166"/>
      <c r="J58" s="166"/>
      <c r="K58" s="166"/>
      <c r="L58" s="166"/>
      <c r="M58" s="199"/>
      <c r="N58" s="166"/>
      <c r="O58" s="166"/>
      <c r="P58" s="198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</row>
    <row r="59" spans="1:27" x14ac:dyDescent="0.25">
      <c r="A59" s="161"/>
      <c r="B59" s="196">
        <f t="shared" si="4"/>
        <v>1052</v>
      </c>
      <c r="C59" s="168"/>
      <c r="D59" s="197"/>
      <c r="E59" s="197"/>
      <c r="F59" s="171"/>
      <c r="G59" s="198"/>
      <c r="H59" s="199"/>
      <c r="I59" s="166"/>
      <c r="J59" s="166"/>
      <c r="K59" s="166"/>
      <c r="L59" s="166"/>
      <c r="M59" s="199"/>
      <c r="N59" s="166"/>
      <c r="O59" s="166"/>
      <c r="P59" s="198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</row>
    <row r="60" spans="1:27" x14ac:dyDescent="0.25">
      <c r="A60" s="161"/>
      <c r="B60" s="196">
        <f t="shared" si="4"/>
        <v>1053</v>
      </c>
      <c r="C60" s="168"/>
      <c r="D60" s="197"/>
      <c r="E60" s="197"/>
      <c r="F60" s="171"/>
      <c r="G60" s="198"/>
      <c r="H60" s="199"/>
      <c r="I60" s="166"/>
      <c r="J60" s="166"/>
      <c r="K60" s="166"/>
      <c r="L60" s="166"/>
      <c r="M60" s="199"/>
      <c r="N60" s="166"/>
      <c r="O60" s="166"/>
      <c r="P60" s="198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</row>
    <row r="61" spans="1:27" x14ac:dyDescent="0.25">
      <c r="A61" s="161"/>
      <c r="B61" s="196">
        <f t="shared" si="4"/>
        <v>1054</v>
      </c>
      <c r="C61" s="168"/>
      <c r="D61" s="197"/>
      <c r="E61" s="197"/>
      <c r="F61" s="171"/>
      <c r="G61" s="198"/>
      <c r="H61" s="199"/>
      <c r="I61" s="166"/>
      <c r="J61" s="166"/>
      <c r="K61" s="166"/>
      <c r="L61" s="166"/>
      <c r="M61" s="199"/>
      <c r="N61" s="166"/>
      <c r="O61" s="166"/>
      <c r="P61" s="198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</row>
    <row r="62" spans="1:27" x14ac:dyDescent="0.25">
      <c r="A62" s="161"/>
      <c r="B62" s="196">
        <f t="shared" si="4"/>
        <v>1055</v>
      </c>
      <c r="C62" s="168"/>
      <c r="D62" s="197"/>
      <c r="E62" s="197"/>
      <c r="F62" s="171"/>
      <c r="G62" s="198"/>
      <c r="H62" s="199"/>
      <c r="I62" s="166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</row>
    <row r="63" spans="1:27" x14ac:dyDescent="0.25">
      <c r="A63" s="161"/>
      <c r="B63" s="196">
        <f t="shared" si="4"/>
        <v>1056</v>
      </c>
      <c r="C63" s="168"/>
      <c r="D63" s="197"/>
      <c r="E63" s="197"/>
      <c r="F63" s="171"/>
      <c r="G63" s="198"/>
      <c r="H63" s="199"/>
      <c r="I63" s="166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</row>
    <row r="64" spans="1:27" x14ac:dyDescent="0.25">
      <c r="A64" s="161"/>
      <c r="B64" s="196">
        <f t="shared" si="4"/>
        <v>1057</v>
      </c>
      <c r="C64" s="168"/>
      <c r="D64" s="197"/>
      <c r="E64" s="197"/>
      <c r="F64" s="171"/>
      <c r="G64" s="198"/>
      <c r="H64" s="199"/>
      <c r="I64" s="166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</row>
    <row r="65" spans="1:27" x14ac:dyDescent="0.25">
      <c r="A65" s="161"/>
      <c r="B65" s="196">
        <f t="shared" si="4"/>
        <v>1058</v>
      </c>
      <c r="C65" s="168"/>
      <c r="D65" s="197"/>
      <c r="E65" s="197"/>
      <c r="F65" s="171"/>
      <c r="G65" s="198"/>
      <c r="H65" s="199"/>
      <c r="I65" s="166"/>
      <c r="J65" s="166"/>
      <c r="K65" s="166"/>
      <c r="L65" s="166"/>
      <c r="M65" s="199"/>
      <c r="N65" s="166"/>
      <c r="O65" s="166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</row>
    <row r="66" spans="1:27" x14ac:dyDescent="0.25">
      <c r="A66" s="161"/>
      <c r="B66" s="196">
        <f t="shared" si="4"/>
        <v>1059</v>
      </c>
      <c r="C66" s="168"/>
      <c r="D66" s="197"/>
      <c r="E66" s="197"/>
      <c r="F66" s="171"/>
      <c r="G66" s="198"/>
      <c r="H66" s="199"/>
      <c r="I66" s="166"/>
      <c r="J66" s="166"/>
      <c r="K66" s="166"/>
      <c r="L66" s="166"/>
      <c r="M66" s="199"/>
      <c r="N66" s="166"/>
      <c r="O66" s="166"/>
      <c r="P66" s="198"/>
      <c r="Q66" s="166"/>
      <c r="R66" s="166"/>
      <c r="S66" s="166"/>
      <c r="T66" s="143"/>
      <c r="U66" s="143"/>
      <c r="V66" s="143"/>
      <c r="W66" s="143"/>
      <c r="X66" s="143"/>
      <c r="Y66" s="143"/>
      <c r="Z66" s="143"/>
      <c r="AA66" s="143"/>
    </row>
    <row r="67" spans="1:27" x14ac:dyDescent="0.25">
      <c r="A67" s="22" t="s">
        <v>37</v>
      </c>
      <c r="B67" s="196">
        <f t="shared" si="4"/>
        <v>1060</v>
      </c>
      <c r="C67" s="168"/>
      <c r="D67" s="197"/>
      <c r="E67" s="197"/>
      <c r="F67" s="171"/>
      <c r="G67" s="198"/>
      <c r="H67" s="199"/>
      <c r="I67" s="166"/>
      <c r="J67" s="166"/>
      <c r="K67" s="166"/>
      <c r="L67" s="166"/>
      <c r="M67" s="199"/>
      <c r="N67" s="166"/>
      <c r="O67" s="166"/>
      <c r="P67" s="198"/>
      <c r="Q67" s="166"/>
      <c r="R67" s="166"/>
      <c r="S67" s="166"/>
      <c r="T67" s="143"/>
      <c r="U67" s="143"/>
      <c r="V67" s="143"/>
      <c r="W67" s="143"/>
      <c r="X67" s="143"/>
      <c r="Y67" s="143"/>
      <c r="Z67" s="143"/>
      <c r="AA67" s="143"/>
    </row>
    <row r="68" spans="1:27" ht="15.75" thickBot="1" x14ac:dyDescent="0.3">
      <c r="A68" s="22" t="s">
        <v>38</v>
      </c>
      <c r="B68" s="196">
        <f t="shared" si="4"/>
        <v>1061</v>
      </c>
      <c r="C68" s="168"/>
      <c r="D68" s="197"/>
      <c r="E68" s="197"/>
      <c r="F68" s="171"/>
      <c r="G68" s="198"/>
      <c r="H68" s="199"/>
      <c r="I68" s="166"/>
      <c r="J68" s="166"/>
      <c r="K68" s="166"/>
      <c r="L68" s="166"/>
      <c r="M68" s="199"/>
      <c r="N68" s="166"/>
      <c r="O68" s="172"/>
      <c r="P68" s="198"/>
      <c r="Q68" s="166"/>
      <c r="R68" s="166"/>
      <c r="S68" s="166"/>
      <c r="T68" s="143"/>
      <c r="U68" s="143"/>
      <c r="V68" s="143"/>
      <c r="W68" s="143"/>
      <c r="X68" s="143"/>
      <c r="Y68" s="143"/>
      <c r="Z68" s="143"/>
      <c r="AA68" s="143"/>
    </row>
    <row r="69" spans="1:27" ht="15.75" thickBot="1" x14ac:dyDescent="0.3">
      <c r="A69" s="295" t="s">
        <v>39</v>
      </c>
      <c r="B69" s="295"/>
      <c r="C69" s="202">
        <f>SUM(C45:C68)</f>
        <v>428</v>
      </c>
      <c r="D69" s="202">
        <f t="shared" ref="D69:S69" si="5">SUM(D45:D68)</f>
        <v>0</v>
      </c>
      <c r="E69" s="202">
        <f t="shared" si="5"/>
        <v>170</v>
      </c>
      <c r="F69" s="202">
        <f t="shared" si="5"/>
        <v>0</v>
      </c>
      <c r="G69" s="203">
        <f t="shared" si="5"/>
        <v>0</v>
      </c>
      <c r="H69" s="204">
        <f t="shared" si="5"/>
        <v>0</v>
      </c>
      <c r="I69" s="204">
        <f t="shared" si="5"/>
        <v>705.26</v>
      </c>
      <c r="J69" s="204">
        <f t="shared" si="5"/>
        <v>0</v>
      </c>
      <c r="K69" s="204">
        <f t="shared" si="5"/>
        <v>0</v>
      </c>
      <c r="L69" s="204">
        <f t="shared" si="5"/>
        <v>0</v>
      </c>
      <c r="M69" s="204">
        <f t="shared" si="5"/>
        <v>0</v>
      </c>
      <c r="N69" s="204">
        <f t="shared" si="5"/>
        <v>0</v>
      </c>
      <c r="O69" s="204">
        <f t="shared" si="5"/>
        <v>0</v>
      </c>
      <c r="P69" s="204">
        <f t="shared" si="5"/>
        <v>0</v>
      </c>
      <c r="Q69" s="204">
        <f t="shared" si="5"/>
        <v>0</v>
      </c>
      <c r="R69" s="204">
        <f t="shared" si="5"/>
        <v>0</v>
      </c>
      <c r="S69" s="204">
        <f t="shared" si="5"/>
        <v>0</v>
      </c>
      <c r="T69" s="205"/>
      <c r="U69" s="205"/>
      <c r="V69" s="205"/>
      <c r="W69" s="205"/>
      <c r="X69" s="205"/>
      <c r="Y69" s="205"/>
      <c r="Z69" s="205"/>
      <c r="AA69" s="205"/>
    </row>
    <row r="70" spans="1:27" ht="15.75" thickBot="1" x14ac:dyDescent="0.3">
      <c r="A70" s="296" t="s">
        <v>40</v>
      </c>
      <c r="B70" s="296"/>
      <c r="C70" s="206">
        <f t="shared" ref="C70:S70" si="6">C23+C44-C69</f>
        <v>5334</v>
      </c>
      <c r="D70" s="206">
        <f t="shared" si="6"/>
        <v>8952</v>
      </c>
      <c r="E70" s="206">
        <f t="shared" si="6"/>
        <v>11185</v>
      </c>
      <c r="F70" s="206">
        <f t="shared" si="6"/>
        <v>3105</v>
      </c>
      <c r="G70" s="207">
        <f t="shared" si="6"/>
        <v>208.21200000000039</v>
      </c>
      <c r="H70" s="208">
        <f t="shared" si="6"/>
        <v>0</v>
      </c>
      <c r="I70" s="208">
        <f t="shared" si="6"/>
        <v>13330.380000000021</v>
      </c>
      <c r="J70" s="208">
        <f t="shared" si="6"/>
        <v>57501.039999999834</v>
      </c>
      <c r="K70" s="208">
        <f t="shared" si="6"/>
        <v>-56631.679999999978</v>
      </c>
      <c r="L70" s="208">
        <f t="shared" si="6"/>
        <v>50292</v>
      </c>
      <c r="M70" s="208">
        <f t="shared" si="6"/>
        <v>42722.950000000012</v>
      </c>
      <c r="N70" s="208">
        <f t="shared" si="6"/>
        <v>161016.15000000002</v>
      </c>
      <c r="O70" s="208">
        <f t="shared" si="6"/>
        <v>0</v>
      </c>
      <c r="P70" s="208">
        <f t="shared" si="6"/>
        <v>0</v>
      </c>
      <c r="Q70" s="208">
        <f t="shared" si="6"/>
        <v>15626.728999999999</v>
      </c>
      <c r="R70" s="208">
        <f t="shared" si="6"/>
        <v>1</v>
      </c>
      <c r="S70" s="208">
        <f t="shared" si="6"/>
        <v>2439.5899999999965</v>
      </c>
      <c r="T70" s="205"/>
      <c r="U70" s="205"/>
      <c r="V70" s="205"/>
      <c r="W70" s="205"/>
      <c r="X70" s="205"/>
      <c r="Y70" s="205"/>
      <c r="Z70" s="205"/>
      <c r="AA70" s="205"/>
    </row>
    <row r="71" spans="1:27" x14ac:dyDescent="0.25">
      <c r="A71" s="205"/>
      <c r="B71" s="205"/>
      <c r="C71" s="205"/>
      <c r="D71" s="205"/>
      <c r="E71" s="205"/>
      <c r="F71" s="205"/>
      <c r="G71" s="209"/>
      <c r="H71" s="209"/>
      <c r="I71" s="209"/>
      <c r="J71" s="209"/>
      <c r="K71" s="209"/>
      <c r="L71" s="209"/>
      <c r="M71" s="209"/>
      <c r="N71" s="209"/>
      <c r="O71" s="209"/>
      <c r="P71" s="209"/>
      <c r="Q71" s="209"/>
      <c r="R71" s="209"/>
      <c r="S71" s="209"/>
    </row>
    <row r="73" spans="1:27" ht="24.75" x14ac:dyDescent="0.5">
      <c r="A73" s="210"/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72"/>
      <c r="P73" s="272"/>
      <c r="Q73" s="272"/>
      <c r="R73" s="272"/>
      <c r="S73" s="272"/>
    </row>
    <row r="74" spans="1:27" ht="24.75" x14ac:dyDescent="0.5">
      <c r="A74" s="210" t="s">
        <v>41</v>
      </c>
      <c r="B74" s="205"/>
      <c r="C74" s="205"/>
      <c r="D74" s="205"/>
      <c r="E74" s="205"/>
      <c r="F74" s="205"/>
      <c r="G74" s="209"/>
      <c r="H74" s="209"/>
      <c r="I74" s="209"/>
      <c r="J74" s="209"/>
      <c r="K74" s="209"/>
      <c r="L74" s="209"/>
      <c r="M74" s="209"/>
      <c r="N74" s="209"/>
      <c r="O74" s="272"/>
      <c r="P74" s="272"/>
      <c r="Q74" s="272"/>
      <c r="R74" s="272"/>
      <c r="S74" s="272"/>
    </row>
    <row r="76" spans="1:27" x14ac:dyDescent="0.25">
      <c r="A76" s="205"/>
      <c r="B76" s="205"/>
      <c r="C76" s="205"/>
      <c r="D76" s="205"/>
      <c r="E76" s="205"/>
      <c r="F76" s="205"/>
      <c r="G76" s="209"/>
      <c r="H76" s="209"/>
      <c r="I76" s="209"/>
      <c r="J76" s="209"/>
      <c r="K76" s="209"/>
      <c r="L76" s="209"/>
      <c r="M76" s="209"/>
      <c r="N76" s="209"/>
      <c r="O76" s="209"/>
      <c r="P76" s="209"/>
      <c r="Q76" s="209"/>
      <c r="R76" s="209"/>
      <c r="S76" s="209"/>
    </row>
    <row r="246" spans="4:4" x14ac:dyDescent="0.25">
      <c r="D246" s="211" t="s">
        <v>42</v>
      </c>
    </row>
  </sheetData>
  <mergeCells count="14">
    <mergeCell ref="O74:S74"/>
    <mergeCell ref="B1:H1"/>
    <mergeCell ref="I1:S1"/>
    <mergeCell ref="B2:B3"/>
    <mergeCell ref="C2:C3"/>
    <mergeCell ref="D2:F2"/>
    <mergeCell ref="G2:G3"/>
    <mergeCell ref="H2:H3"/>
    <mergeCell ref="I2:P2"/>
    <mergeCell ref="A23:B23"/>
    <mergeCell ref="A44:B44"/>
    <mergeCell ref="A69:B69"/>
    <mergeCell ref="A70:B70"/>
    <mergeCell ref="O73:S7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B246"/>
  <sheetViews>
    <sheetView rightToLeft="1" workbookViewId="0">
      <selection activeCell="A57" sqref="A57:XFD57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98" bestFit="1" customWidth="1"/>
    <col min="9" max="9" width="9.5703125" style="98" customWidth="1"/>
    <col min="10" max="10" width="9.28515625" style="98" bestFit="1" customWidth="1"/>
    <col min="11" max="11" width="9.85546875" style="98" bestFit="1" customWidth="1"/>
    <col min="12" max="12" width="9.42578125" style="98" bestFit="1" customWidth="1"/>
    <col min="13" max="17" width="9.28515625" style="98" bestFit="1" customWidth="1"/>
    <col min="18" max="18" width="9.28515625" style="98" customWidth="1"/>
    <col min="19" max="19" width="9.28515625" style="98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5</v>
      </c>
      <c r="B1" s="273" t="s">
        <v>0</v>
      </c>
      <c r="C1" s="274"/>
      <c r="D1" s="274"/>
      <c r="E1" s="274"/>
      <c r="F1" s="274"/>
      <c r="G1" s="275"/>
      <c r="H1" s="276"/>
      <c r="I1" s="277" t="s">
        <v>1</v>
      </c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'[2]1'!A2</f>
        <v>10</v>
      </c>
      <c r="B2" s="279" t="s">
        <v>2</v>
      </c>
      <c r="C2" s="281" t="s">
        <v>3</v>
      </c>
      <c r="D2" s="283" t="s">
        <v>4</v>
      </c>
      <c r="E2" s="283"/>
      <c r="F2" s="284"/>
      <c r="G2" s="285" t="s">
        <v>5</v>
      </c>
      <c r="H2" s="285" t="s">
        <v>6</v>
      </c>
      <c r="I2" s="288" t="s">
        <v>4</v>
      </c>
      <c r="J2" s="289"/>
      <c r="K2" s="289"/>
      <c r="L2" s="289"/>
      <c r="M2" s="289"/>
      <c r="N2" s="289"/>
      <c r="O2" s="289"/>
      <c r="P2" s="290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'[2]1'!A3</f>
        <v>2023</v>
      </c>
      <c r="B3" s="280"/>
      <c r="C3" s="282"/>
      <c r="D3" s="147" t="s">
        <v>9</v>
      </c>
      <c r="E3" s="148" t="s">
        <v>10</v>
      </c>
      <c r="F3" s="149" t="s">
        <v>11</v>
      </c>
      <c r="G3" s="287"/>
      <c r="H3" s="287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22</v>
      </c>
      <c r="B4" s="156">
        <v>1371</v>
      </c>
      <c r="C4" s="157">
        <f>'[2]4'!C70</f>
        <v>5334</v>
      </c>
      <c r="D4" s="157">
        <f>'[2]4'!D70</f>
        <v>8952</v>
      </c>
      <c r="E4" s="157">
        <f>'[2]4'!E70</f>
        <v>11185</v>
      </c>
      <c r="F4" s="157">
        <f>'[2]4'!F70</f>
        <v>3105</v>
      </c>
      <c r="G4" s="160">
        <f>'[2]4'!G70</f>
        <v>208.21200000000039</v>
      </c>
      <c r="H4" s="160">
        <f>'[2]4'!H70</f>
        <v>0</v>
      </c>
      <c r="I4" s="158">
        <f>'[2]4'!I70</f>
        <v>13330.380000000021</v>
      </c>
      <c r="J4" s="160">
        <f>'[2]4'!J70</f>
        <v>57501.039999999834</v>
      </c>
      <c r="K4" s="160">
        <f>'[2]4'!K70</f>
        <v>-56631.679999999978</v>
      </c>
      <c r="L4" s="160">
        <f>'[2]4'!L70</f>
        <v>50292</v>
      </c>
      <c r="M4" s="160">
        <f>'[2]4'!M70</f>
        <v>42722.950000000012</v>
      </c>
      <c r="N4" s="160">
        <f>'[2]4'!N70</f>
        <v>161016.15000000002</v>
      </c>
      <c r="O4" s="160">
        <f>'[2]4'!O70</f>
        <v>0</v>
      </c>
      <c r="P4" s="160">
        <f>'[2]4'!P70</f>
        <v>0</v>
      </c>
      <c r="Q4" s="160">
        <f>'[2]4'!Q70</f>
        <v>15626.728999999999</v>
      </c>
      <c r="R4" s="160">
        <f>'[2]4'!R70</f>
        <v>1</v>
      </c>
      <c r="S4" s="160">
        <f>'[2]4'!S70</f>
        <v>2439.5899999999965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23</v>
      </c>
      <c r="B5" s="162">
        <f>B4+1</f>
        <v>1372</v>
      </c>
      <c r="C5" s="168"/>
      <c r="D5" s="25"/>
      <c r="E5" s="170">
        <v>5891</v>
      </c>
      <c r="F5" s="171"/>
      <c r="G5" s="167"/>
      <c r="H5" s="165"/>
      <c r="I5" s="163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23</v>
      </c>
      <c r="B6" s="162">
        <f t="shared" ref="B6:B29" si="0">B5+1</f>
        <v>1373</v>
      </c>
      <c r="C6" s="168"/>
      <c r="D6" s="25"/>
      <c r="E6" s="170">
        <v>2220</v>
      </c>
      <c r="F6" s="171"/>
      <c r="G6" s="167"/>
      <c r="H6" s="165"/>
      <c r="I6" s="163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24</v>
      </c>
      <c r="B7" s="162">
        <f t="shared" si="0"/>
        <v>1374</v>
      </c>
      <c r="C7" s="168"/>
      <c r="D7" s="25"/>
      <c r="E7" s="170"/>
      <c r="F7" s="171">
        <v>1557</v>
      </c>
      <c r="G7" s="167"/>
      <c r="H7" s="165"/>
      <c r="I7" s="163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86</v>
      </c>
      <c r="B8" s="162">
        <f t="shared" si="0"/>
        <v>1375</v>
      </c>
      <c r="C8" s="168"/>
      <c r="D8" s="25"/>
      <c r="E8" s="170"/>
      <c r="F8" s="171"/>
      <c r="G8" s="167"/>
      <c r="H8" s="165"/>
      <c r="I8" s="163">
        <v>3034.2</v>
      </c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/>
      <c r="B9" s="162">
        <f t="shared" si="0"/>
        <v>1376</v>
      </c>
      <c r="C9" s="168"/>
      <c r="D9" s="25"/>
      <c r="E9" s="170"/>
      <c r="F9" s="171"/>
      <c r="G9" s="167"/>
      <c r="H9" s="165"/>
      <c r="I9" s="163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/>
      <c r="B10" s="162">
        <f t="shared" si="0"/>
        <v>1377</v>
      </c>
      <c r="C10" s="168"/>
      <c r="D10" s="25"/>
      <c r="E10" s="170"/>
      <c r="F10" s="171"/>
      <c r="G10" s="167"/>
      <c r="H10" s="165"/>
      <c r="I10" s="163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/>
      <c r="B11" s="162">
        <f t="shared" si="0"/>
        <v>1378</v>
      </c>
      <c r="C11" s="168"/>
      <c r="D11" s="25"/>
      <c r="E11" s="170"/>
      <c r="F11" s="171"/>
      <c r="G11" s="167"/>
      <c r="H11" s="165"/>
      <c r="I11" s="163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1379</v>
      </c>
      <c r="C12" s="168"/>
      <c r="D12" s="25"/>
      <c r="E12" s="170"/>
      <c r="F12" s="171"/>
      <c r="G12" s="167"/>
      <c r="H12" s="165"/>
      <c r="I12" s="163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1380</v>
      </c>
      <c r="C13" s="168"/>
      <c r="D13" s="25"/>
      <c r="E13" s="170"/>
      <c r="F13" s="171"/>
      <c r="G13" s="167"/>
      <c r="H13" s="165"/>
      <c r="I13" s="163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1381</v>
      </c>
      <c r="C14" s="168"/>
      <c r="D14" s="169"/>
      <c r="E14" s="170"/>
      <c r="F14" s="171"/>
      <c r="G14" s="167"/>
      <c r="H14" s="165"/>
      <c r="I14" s="163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1382</v>
      </c>
      <c r="C15" s="168"/>
      <c r="D15" s="169"/>
      <c r="E15" s="170"/>
      <c r="F15" s="171"/>
      <c r="G15" s="167"/>
      <c r="H15" s="165"/>
      <c r="I15" s="163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1383</v>
      </c>
      <c r="C16" s="168"/>
      <c r="D16" s="169"/>
      <c r="E16" s="170"/>
      <c r="F16" s="171"/>
      <c r="G16" s="167"/>
      <c r="H16" s="165"/>
      <c r="I16" s="163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/>
      <c r="B17" s="162">
        <f t="shared" si="0"/>
        <v>1384</v>
      </c>
      <c r="C17" s="168"/>
      <c r="D17" s="169"/>
      <c r="E17" s="170"/>
      <c r="F17" s="171"/>
      <c r="G17" s="167"/>
      <c r="H17" s="165"/>
      <c r="I17" s="163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/>
      <c r="B18" s="162">
        <f t="shared" si="0"/>
        <v>1385</v>
      </c>
      <c r="C18" s="168"/>
      <c r="D18" s="169"/>
      <c r="E18" s="170"/>
      <c r="F18" s="171"/>
      <c r="G18" s="167"/>
      <c r="H18" s="165"/>
      <c r="I18" s="163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/>
      <c r="B19" s="162">
        <f t="shared" si="0"/>
        <v>1386</v>
      </c>
      <c r="C19" s="168"/>
      <c r="D19" s="169"/>
      <c r="E19" s="170"/>
      <c r="F19" s="171"/>
      <c r="G19" s="167"/>
      <c r="H19" s="165"/>
      <c r="I19" s="163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/>
      <c r="B20" s="162">
        <f t="shared" si="0"/>
        <v>1387</v>
      </c>
      <c r="C20" s="168"/>
      <c r="D20" s="169"/>
      <c r="E20" s="170"/>
      <c r="F20" s="171"/>
      <c r="G20" s="167"/>
      <c r="H20" s="165"/>
      <c r="I20" s="163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x14ac:dyDescent="0.25">
      <c r="A21" s="161"/>
      <c r="B21" s="162">
        <f t="shared" si="0"/>
        <v>1388</v>
      </c>
      <c r="C21" s="168"/>
      <c r="D21" s="169"/>
      <c r="E21" s="170"/>
      <c r="F21" s="171"/>
      <c r="G21" s="167"/>
      <c r="H21" s="165"/>
      <c r="I21" s="163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x14ac:dyDescent="0.25">
      <c r="A22" s="161"/>
      <c r="B22" s="162">
        <f t="shared" si="0"/>
        <v>1389</v>
      </c>
      <c r="C22" s="168"/>
      <c r="D22" s="169"/>
      <c r="E22" s="170"/>
      <c r="F22" s="171"/>
      <c r="G22" s="167"/>
      <c r="H22" s="165"/>
      <c r="I22" s="163"/>
      <c r="J22" s="167"/>
      <c r="K22" s="165"/>
      <c r="L22" s="163"/>
      <c r="M22" s="164"/>
      <c r="N22" s="165"/>
      <c r="O22" s="166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x14ac:dyDescent="0.25">
      <c r="A23" s="161"/>
      <c r="B23" s="162">
        <f t="shared" si="0"/>
        <v>1390</v>
      </c>
      <c r="C23" s="168"/>
      <c r="D23" s="169"/>
      <c r="E23" s="170"/>
      <c r="F23" s="171"/>
      <c r="G23" s="167"/>
      <c r="H23" s="165"/>
      <c r="I23" s="163"/>
      <c r="J23" s="167"/>
      <c r="K23" s="165"/>
      <c r="L23" s="163"/>
      <c r="M23" s="164"/>
      <c r="N23" s="165"/>
      <c r="O23" s="166"/>
      <c r="P23" s="167"/>
      <c r="Q23" s="165"/>
      <c r="R23" s="165"/>
      <c r="S23" s="165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x14ac:dyDescent="0.25">
      <c r="A24" s="161"/>
      <c r="B24" s="162">
        <f t="shared" si="0"/>
        <v>1391</v>
      </c>
      <c r="C24" s="168"/>
      <c r="D24" s="169"/>
      <c r="E24" s="170"/>
      <c r="F24" s="171"/>
      <c r="G24" s="167"/>
      <c r="H24" s="165"/>
      <c r="I24" s="163"/>
      <c r="J24" s="167"/>
      <c r="K24" s="165"/>
      <c r="L24" s="163"/>
      <c r="M24" s="164"/>
      <c r="N24" s="165"/>
      <c r="O24" s="166"/>
      <c r="P24" s="167"/>
      <c r="Q24" s="165"/>
      <c r="R24" s="165"/>
      <c r="S24" s="165"/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x14ac:dyDescent="0.25">
      <c r="A25" s="161"/>
      <c r="B25" s="162">
        <f t="shared" si="0"/>
        <v>1392</v>
      </c>
      <c r="C25" s="168"/>
      <c r="D25" s="169"/>
      <c r="E25" s="170"/>
      <c r="F25" s="171"/>
      <c r="G25" s="167"/>
      <c r="H25" s="165"/>
      <c r="I25" s="163"/>
      <c r="J25" s="167"/>
      <c r="K25" s="165"/>
      <c r="L25" s="163"/>
      <c r="M25" s="164"/>
      <c r="N25" s="165"/>
      <c r="O25" s="166"/>
      <c r="P25" s="167"/>
      <c r="Q25" s="165"/>
      <c r="R25" s="165"/>
      <c r="S25" s="165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161" t="s">
        <v>23</v>
      </c>
      <c r="B26" s="162">
        <f t="shared" si="0"/>
        <v>1393</v>
      </c>
      <c r="C26" s="168"/>
      <c r="D26" s="169"/>
      <c r="E26" s="170"/>
      <c r="F26" s="171"/>
      <c r="G26" s="167"/>
      <c r="H26" s="165"/>
      <c r="I26" s="163"/>
      <c r="J26" s="167"/>
      <c r="K26" s="165"/>
      <c r="L26" s="163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 t="s">
        <v>24</v>
      </c>
      <c r="B27" s="162">
        <f t="shared" si="0"/>
        <v>1394</v>
      </c>
      <c r="C27" s="168"/>
      <c r="D27" s="169"/>
      <c r="E27" s="170"/>
      <c r="F27" s="171"/>
      <c r="G27" s="167"/>
      <c r="H27" s="165"/>
      <c r="I27" s="163"/>
      <c r="J27" s="167"/>
      <c r="K27" s="165"/>
      <c r="L27" s="163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161" t="s">
        <v>25</v>
      </c>
      <c r="B28" s="162">
        <f t="shared" si="0"/>
        <v>1395</v>
      </c>
      <c r="C28" s="168"/>
      <c r="D28" s="169"/>
      <c r="E28" s="170"/>
      <c r="F28" s="171"/>
      <c r="G28" s="167"/>
      <c r="H28" s="165"/>
      <c r="I28" s="163"/>
      <c r="J28" s="167"/>
      <c r="K28" s="165"/>
      <c r="L28" s="163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ht="15.75" thickBot="1" x14ac:dyDescent="0.3">
      <c r="A29" s="161" t="s">
        <v>26</v>
      </c>
      <c r="B29" s="162">
        <f t="shared" si="0"/>
        <v>1396</v>
      </c>
      <c r="C29" s="168"/>
      <c r="D29" s="169"/>
      <c r="E29" s="170"/>
      <c r="F29" s="171"/>
      <c r="G29" s="167"/>
      <c r="H29" s="165"/>
      <c r="I29" s="163"/>
      <c r="J29" s="167"/>
      <c r="K29" s="165"/>
      <c r="L29" s="163"/>
      <c r="M29" s="164"/>
      <c r="N29" s="165"/>
      <c r="O29" s="172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ht="15.75" thickBot="1" x14ac:dyDescent="0.3">
      <c r="A30" s="291" t="s">
        <v>27</v>
      </c>
      <c r="B30" s="292"/>
      <c r="C30" s="157">
        <f>SUM(C4:C29)</f>
        <v>5334</v>
      </c>
      <c r="D30" s="157">
        <f t="shared" ref="D30:S30" si="1">SUM(D4:D29)</f>
        <v>8952</v>
      </c>
      <c r="E30" s="157">
        <f t="shared" si="1"/>
        <v>19296</v>
      </c>
      <c r="F30" s="157">
        <f t="shared" si="1"/>
        <v>4662</v>
      </c>
      <c r="G30" s="160">
        <f t="shared" si="1"/>
        <v>208.21200000000039</v>
      </c>
      <c r="H30" s="160">
        <f t="shared" si="1"/>
        <v>0</v>
      </c>
      <c r="I30" s="158">
        <f t="shared" si="1"/>
        <v>16364.58000000002</v>
      </c>
      <c r="J30" s="160">
        <f t="shared" si="1"/>
        <v>57501.039999999834</v>
      </c>
      <c r="K30" s="160">
        <f t="shared" si="1"/>
        <v>-56631.679999999978</v>
      </c>
      <c r="L30" s="160">
        <f t="shared" si="1"/>
        <v>50292</v>
      </c>
      <c r="M30" s="160">
        <f t="shared" si="1"/>
        <v>42722.950000000012</v>
      </c>
      <c r="N30" s="160">
        <f t="shared" si="1"/>
        <v>161016.15000000002</v>
      </c>
      <c r="O30" s="160">
        <f t="shared" si="1"/>
        <v>0</v>
      </c>
      <c r="P30" s="160">
        <f t="shared" si="1"/>
        <v>0</v>
      </c>
      <c r="Q30" s="160">
        <f t="shared" si="1"/>
        <v>15626.728999999999</v>
      </c>
      <c r="R30" s="160">
        <f t="shared" si="1"/>
        <v>1</v>
      </c>
      <c r="S30" s="160">
        <f t="shared" si="1"/>
        <v>2439.5899999999965</v>
      </c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ht="15.75" thickBot="1" x14ac:dyDescent="0.3">
      <c r="A31" s="173" t="s">
        <v>28</v>
      </c>
      <c r="B31" s="174">
        <v>531</v>
      </c>
      <c r="C31" s="174"/>
      <c r="D31" s="175"/>
      <c r="E31" s="176"/>
      <c r="F31" s="177"/>
      <c r="G31" s="178"/>
      <c r="H31" s="180"/>
      <c r="I31" s="212"/>
      <c r="J31" s="178"/>
      <c r="K31" s="180"/>
      <c r="L31" s="180"/>
      <c r="M31" s="179"/>
      <c r="N31" s="180"/>
      <c r="O31" s="181"/>
      <c r="P31" s="178"/>
      <c r="Q31" s="180"/>
      <c r="R31" s="180"/>
      <c r="S31" s="180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161" t="s">
        <v>29</v>
      </c>
      <c r="B32" s="182">
        <f>B31+1</f>
        <v>532</v>
      </c>
      <c r="C32" s="183"/>
      <c r="D32" s="169">
        <v>-8000</v>
      </c>
      <c r="E32" s="184"/>
      <c r="F32" s="171"/>
      <c r="G32" s="167"/>
      <c r="H32" s="165"/>
      <c r="I32" s="163">
        <v>8000</v>
      </c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161" t="s">
        <v>30</v>
      </c>
      <c r="B33" s="182">
        <f t="shared" ref="B33:B48" si="2">B32+1</f>
        <v>533</v>
      </c>
      <c r="C33" s="183"/>
      <c r="D33" s="169"/>
      <c r="E33" s="184">
        <v>-19026</v>
      </c>
      <c r="F33" s="171"/>
      <c r="G33" s="167"/>
      <c r="H33" s="165"/>
      <c r="I33" s="163"/>
      <c r="J33" s="167">
        <v>19026</v>
      </c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 t="s">
        <v>32</v>
      </c>
      <c r="B34" s="182">
        <f t="shared" si="2"/>
        <v>534</v>
      </c>
      <c r="C34" s="183"/>
      <c r="D34" s="169"/>
      <c r="E34" s="184"/>
      <c r="F34" s="171">
        <v>-4662</v>
      </c>
      <c r="G34" s="167"/>
      <c r="H34" s="165"/>
      <c r="I34" s="163"/>
      <c r="J34" s="167"/>
      <c r="K34" s="165">
        <v>4662</v>
      </c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 t="s">
        <v>33</v>
      </c>
      <c r="B35" s="182">
        <f t="shared" si="2"/>
        <v>535</v>
      </c>
      <c r="C35" s="183"/>
      <c r="D35" s="169"/>
      <c r="E35" s="184"/>
      <c r="F35" s="171"/>
      <c r="G35" s="167">
        <v>-40</v>
      </c>
      <c r="H35" s="165"/>
      <c r="I35" s="163"/>
      <c r="J35" s="167"/>
      <c r="K35" s="165"/>
      <c r="L35" s="165"/>
      <c r="M35" s="164"/>
      <c r="N35" s="165"/>
      <c r="O35" s="166"/>
      <c r="P35" s="167"/>
      <c r="Q35" s="165">
        <v>40</v>
      </c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161"/>
      <c r="B36" s="182">
        <f t="shared" si="2"/>
        <v>536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161" t="s">
        <v>31</v>
      </c>
      <c r="B37" s="182">
        <f t="shared" si="2"/>
        <v>537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161" t="s">
        <v>29</v>
      </c>
      <c r="B38" s="182">
        <f t="shared" si="2"/>
        <v>538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161" t="s">
        <v>30</v>
      </c>
      <c r="B39" s="182">
        <f t="shared" si="2"/>
        <v>539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161" t="s">
        <v>32</v>
      </c>
      <c r="B40" s="182">
        <f t="shared" si="2"/>
        <v>540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 t="s">
        <v>33</v>
      </c>
      <c r="B41" s="182">
        <f t="shared" si="2"/>
        <v>541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87</v>
      </c>
      <c r="B42" s="182">
        <f t="shared" si="2"/>
        <v>542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/>
      <c r="B43" s="182">
        <f t="shared" si="2"/>
        <v>543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161"/>
      <c r="B44" s="182">
        <f t="shared" si="2"/>
        <v>544</v>
      </c>
      <c r="C44" s="183"/>
      <c r="D44" s="169"/>
      <c r="E44" s="184"/>
      <c r="F44" s="171"/>
      <c r="G44" s="167"/>
      <c r="H44" s="165"/>
      <c r="I44" s="163"/>
      <c r="J44" s="167"/>
      <c r="K44" s="165"/>
      <c r="L44" s="165"/>
      <c r="M44" s="164"/>
      <c r="N44" s="165"/>
      <c r="O44" s="166"/>
      <c r="P44" s="167"/>
      <c r="Q44" s="165"/>
      <c r="R44" s="165"/>
      <c r="S44" s="165"/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61"/>
      <c r="B45" s="182">
        <f t="shared" si="2"/>
        <v>545</v>
      </c>
      <c r="C45" s="183"/>
      <c r="D45" s="169"/>
      <c r="E45" s="184"/>
      <c r="F45" s="171"/>
      <c r="G45" s="167"/>
      <c r="H45" s="165"/>
      <c r="I45" s="163"/>
      <c r="J45" s="167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161"/>
      <c r="B46" s="182">
        <f t="shared" si="2"/>
        <v>546</v>
      </c>
      <c r="C46" s="183"/>
      <c r="D46" s="169"/>
      <c r="E46" s="184"/>
      <c r="F46" s="171"/>
      <c r="G46" s="167"/>
      <c r="H46" s="165"/>
      <c r="I46" s="163"/>
      <c r="J46" s="167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161" t="s">
        <v>34</v>
      </c>
      <c r="B47" s="182">
        <f t="shared" si="2"/>
        <v>547</v>
      </c>
      <c r="C47" s="183"/>
      <c r="D47" s="169"/>
      <c r="E47" s="184"/>
      <c r="F47" s="171"/>
      <c r="G47" s="167"/>
      <c r="H47" s="165"/>
      <c r="I47" s="163"/>
      <c r="J47" s="167"/>
      <c r="K47" s="165"/>
      <c r="L47" s="165"/>
      <c r="M47" s="164"/>
      <c r="N47" s="165"/>
      <c r="O47" s="166"/>
      <c r="P47" s="167"/>
      <c r="Q47" s="165"/>
      <c r="R47" s="165"/>
      <c r="S47" s="165"/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61" t="s">
        <v>35</v>
      </c>
      <c r="B48" s="182">
        <f t="shared" si="2"/>
        <v>548</v>
      </c>
      <c r="C48" s="183"/>
      <c r="D48" s="169"/>
      <c r="E48" s="184"/>
      <c r="F48" s="171"/>
      <c r="G48" s="167"/>
      <c r="H48" s="165"/>
      <c r="I48" s="163"/>
      <c r="J48" s="167"/>
      <c r="K48" s="165"/>
      <c r="L48" s="165"/>
      <c r="M48" s="164"/>
      <c r="N48" s="165"/>
      <c r="O48" s="166"/>
      <c r="P48" s="167"/>
      <c r="Q48" s="165"/>
      <c r="R48" s="165"/>
      <c r="S48" s="165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293"/>
      <c r="B49" s="294"/>
      <c r="C49" s="185">
        <f t="shared" ref="C49:S49" si="3">SUM(C31:C48)</f>
        <v>0</v>
      </c>
      <c r="D49" s="185">
        <f t="shared" si="3"/>
        <v>-8000</v>
      </c>
      <c r="E49" s="185">
        <f t="shared" si="3"/>
        <v>-19026</v>
      </c>
      <c r="F49" s="185">
        <f t="shared" si="3"/>
        <v>-4662</v>
      </c>
      <c r="G49" s="187">
        <f t="shared" si="3"/>
        <v>-40</v>
      </c>
      <c r="H49" s="187">
        <f t="shared" si="3"/>
        <v>0</v>
      </c>
      <c r="I49" s="186">
        <f t="shared" si="3"/>
        <v>8000</v>
      </c>
      <c r="J49" s="187">
        <f t="shared" si="3"/>
        <v>19026</v>
      </c>
      <c r="K49" s="187">
        <f t="shared" si="3"/>
        <v>4662</v>
      </c>
      <c r="L49" s="187">
        <f t="shared" si="3"/>
        <v>0</v>
      </c>
      <c r="M49" s="187">
        <f t="shared" si="3"/>
        <v>0</v>
      </c>
      <c r="N49" s="187">
        <f t="shared" si="3"/>
        <v>0</v>
      </c>
      <c r="O49" s="187">
        <f t="shared" si="3"/>
        <v>0</v>
      </c>
      <c r="P49" s="187">
        <f t="shared" si="3"/>
        <v>0</v>
      </c>
      <c r="Q49" s="187">
        <f t="shared" si="3"/>
        <v>40</v>
      </c>
      <c r="R49" s="187">
        <f t="shared" si="3"/>
        <v>0</v>
      </c>
      <c r="S49" s="187">
        <f t="shared" si="3"/>
        <v>0</v>
      </c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188" t="s">
        <v>36</v>
      </c>
      <c r="B50" s="189">
        <v>1042</v>
      </c>
      <c r="C50" s="190"/>
      <c r="D50" s="191"/>
      <c r="E50" s="191"/>
      <c r="F50" s="192"/>
      <c r="G50" s="194"/>
      <c r="H50" s="195"/>
      <c r="I50" s="213"/>
      <c r="J50" s="195"/>
      <c r="K50" s="195"/>
      <c r="L50" s="195"/>
      <c r="M50" s="194"/>
      <c r="N50" s="195"/>
      <c r="O50" s="195"/>
      <c r="P50" s="193"/>
      <c r="Q50" s="195"/>
      <c r="R50" s="195"/>
      <c r="S50" s="195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22" t="s">
        <v>70</v>
      </c>
      <c r="B51" s="196">
        <f>B50+1</f>
        <v>1043</v>
      </c>
      <c r="C51" s="168"/>
      <c r="D51" s="184"/>
      <c r="E51" s="184">
        <v>270</v>
      </c>
      <c r="F51" s="169"/>
      <c r="G51" s="164"/>
      <c r="H51" s="165"/>
      <c r="I51" s="163"/>
      <c r="J51" s="165"/>
      <c r="K51" s="165"/>
      <c r="L51" s="165"/>
      <c r="M51" s="164"/>
      <c r="N51" s="165"/>
      <c r="O51" s="166"/>
      <c r="P51" s="167"/>
      <c r="Q51" s="165"/>
      <c r="R51" s="165"/>
      <c r="S51" s="165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22" t="s">
        <v>88</v>
      </c>
      <c r="B52" s="196">
        <f t="shared" ref="B52:B68" si="4">B51+1</f>
        <v>1044</v>
      </c>
      <c r="C52" s="168">
        <v>370</v>
      </c>
      <c r="D52" s="184"/>
      <c r="E52" s="184"/>
      <c r="F52" s="169"/>
      <c r="G52" s="164"/>
      <c r="H52" s="165"/>
      <c r="I52" s="163"/>
      <c r="J52" s="165"/>
      <c r="K52" s="165"/>
      <c r="L52" s="165"/>
      <c r="M52" s="164"/>
      <c r="N52" s="165"/>
      <c r="O52" s="166"/>
      <c r="P52" s="167"/>
      <c r="Q52" s="165"/>
      <c r="R52" s="165"/>
      <c r="S52" s="165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22" t="s">
        <v>89</v>
      </c>
      <c r="B53" s="196">
        <f t="shared" si="4"/>
        <v>1045</v>
      </c>
      <c r="C53" s="168">
        <v>84</v>
      </c>
      <c r="D53" s="184"/>
      <c r="E53" s="184"/>
      <c r="F53" s="169"/>
      <c r="G53" s="164"/>
      <c r="H53" s="165"/>
      <c r="I53" s="163"/>
      <c r="J53" s="165"/>
      <c r="K53" s="165"/>
      <c r="L53" s="165"/>
      <c r="M53" s="164"/>
      <c r="N53" s="165"/>
      <c r="O53" s="166"/>
      <c r="P53" s="167"/>
      <c r="Q53" s="165"/>
      <c r="R53" s="165"/>
      <c r="S53" s="165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22" t="s">
        <v>90</v>
      </c>
      <c r="B54" s="196">
        <f t="shared" si="4"/>
        <v>1046</v>
      </c>
      <c r="C54" s="168">
        <v>88</v>
      </c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22" t="s">
        <v>91</v>
      </c>
      <c r="B55" s="196">
        <f t="shared" si="4"/>
        <v>1047</v>
      </c>
      <c r="C55" s="168">
        <v>30</v>
      </c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22" t="s">
        <v>92</v>
      </c>
      <c r="B56" s="196">
        <f t="shared" si="4"/>
        <v>1048</v>
      </c>
      <c r="C56" s="168"/>
      <c r="D56" s="197"/>
      <c r="E56" s="197"/>
      <c r="F56" s="171"/>
      <c r="G56" s="199"/>
      <c r="H56" s="166"/>
      <c r="I56" s="201">
        <v>1540</v>
      </c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22" t="s">
        <v>93</v>
      </c>
      <c r="B57" s="196">
        <f t="shared" si="4"/>
        <v>1049</v>
      </c>
      <c r="C57" s="168"/>
      <c r="D57" s="197"/>
      <c r="E57" s="197"/>
      <c r="F57" s="171"/>
      <c r="G57" s="199"/>
      <c r="H57" s="166"/>
      <c r="I57" s="201"/>
      <c r="J57" s="166">
        <v>3000</v>
      </c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ht="15.75" customHeight="1" x14ac:dyDescent="0.25">
      <c r="A58" s="22" t="s">
        <v>94</v>
      </c>
      <c r="B58" s="196">
        <f t="shared" si="4"/>
        <v>1050</v>
      </c>
      <c r="C58" s="168"/>
      <c r="D58" s="197"/>
      <c r="E58" s="197"/>
      <c r="F58" s="171"/>
      <c r="G58" s="199"/>
      <c r="H58" s="166"/>
      <c r="I58" s="201"/>
      <c r="J58" s="166">
        <v>3000</v>
      </c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 t="s">
        <v>95</v>
      </c>
      <c r="B59" s="196">
        <f t="shared" si="4"/>
        <v>1051</v>
      </c>
      <c r="C59" s="168"/>
      <c r="D59" s="197"/>
      <c r="E59" s="197"/>
      <c r="F59" s="171"/>
      <c r="G59" s="199"/>
      <c r="H59" s="166"/>
      <c r="I59" s="201">
        <v>47.65</v>
      </c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 t="s">
        <v>95</v>
      </c>
      <c r="B60" s="196">
        <f t="shared" si="4"/>
        <v>1052</v>
      </c>
      <c r="C60" s="168"/>
      <c r="D60" s="197"/>
      <c r="E60" s="197"/>
      <c r="F60" s="171"/>
      <c r="G60" s="199"/>
      <c r="H60" s="166"/>
      <c r="I60" s="201"/>
      <c r="J60" s="166"/>
      <c r="K60" s="166">
        <v>3.09</v>
      </c>
      <c r="L60" s="166"/>
      <c r="M60" s="199"/>
      <c r="N60" s="200"/>
      <c r="O60" s="166"/>
      <c r="P60" s="201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161" t="s">
        <v>95</v>
      </c>
      <c r="B61" s="196">
        <f t="shared" si="4"/>
        <v>1053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200">
        <v>1.95</v>
      </c>
      <c r="O61" s="166"/>
      <c r="P61" s="201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x14ac:dyDescent="0.25">
      <c r="A62" s="161" t="s">
        <v>95</v>
      </c>
      <c r="B62" s="196">
        <f t="shared" si="4"/>
        <v>1054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200"/>
      <c r="O62" s="166"/>
      <c r="P62" s="201"/>
      <c r="Q62" s="166"/>
      <c r="R62" s="166"/>
      <c r="S62" s="166">
        <v>7.18</v>
      </c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x14ac:dyDescent="0.25">
      <c r="A63" s="161"/>
      <c r="B63" s="196">
        <f t="shared" si="4"/>
        <v>1055</v>
      </c>
      <c r="C63" s="168"/>
      <c r="D63" s="197"/>
      <c r="E63" s="197"/>
      <c r="F63" s="171"/>
      <c r="G63" s="199"/>
      <c r="H63" s="166"/>
      <c r="I63" s="201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  <c r="AB63" s="143"/>
    </row>
    <row r="64" spans="1:28" x14ac:dyDescent="0.25">
      <c r="A64" s="161"/>
      <c r="B64" s="196">
        <f t="shared" si="4"/>
        <v>1056</v>
      </c>
      <c r="C64" s="168"/>
      <c r="D64" s="197"/>
      <c r="E64" s="197"/>
      <c r="F64" s="171"/>
      <c r="G64" s="199"/>
      <c r="H64" s="166"/>
      <c r="I64" s="201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  <c r="AB64" s="143"/>
    </row>
    <row r="65" spans="1:28" x14ac:dyDescent="0.25">
      <c r="A65" s="161"/>
      <c r="B65" s="196">
        <f t="shared" si="4"/>
        <v>1057</v>
      </c>
      <c r="C65" s="168"/>
      <c r="D65" s="197"/>
      <c r="E65" s="197"/>
      <c r="F65" s="171"/>
      <c r="G65" s="199"/>
      <c r="H65" s="166"/>
      <c r="I65" s="201"/>
      <c r="J65" s="166"/>
      <c r="K65" s="166"/>
      <c r="L65" s="166"/>
      <c r="M65" s="199"/>
      <c r="N65" s="166"/>
      <c r="O65" s="166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  <c r="AB65" s="143"/>
    </row>
    <row r="66" spans="1:28" x14ac:dyDescent="0.25">
      <c r="A66" s="161"/>
      <c r="B66" s="196">
        <f t="shared" si="4"/>
        <v>1058</v>
      </c>
      <c r="C66" s="168"/>
      <c r="D66" s="197"/>
      <c r="E66" s="197"/>
      <c r="F66" s="171"/>
      <c r="G66" s="199"/>
      <c r="H66" s="166"/>
      <c r="I66" s="201"/>
      <c r="J66" s="166"/>
      <c r="K66" s="166"/>
      <c r="L66" s="166"/>
      <c r="M66" s="199"/>
      <c r="N66" s="166"/>
      <c r="O66" s="166"/>
      <c r="P66" s="198"/>
      <c r="Q66" s="166"/>
      <c r="R66" s="166"/>
      <c r="S66" s="166"/>
      <c r="T66" s="143"/>
      <c r="U66" s="143"/>
      <c r="V66" s="143"/>
      <c r="W66" s="143"/>
      <c r="X66" s="143"/>
      <c r="Y66" s="143"/>
      <c r="Z66" s="143"/>
      <c r="AA66" s="143"/>
      <c r="AB66" s="143"/>
    </row>
    <row r="67" spans="1:28" x14ac:dyDescent="0.25">
      <c r="A67" s="22" t="s">
        <v>37</v>
      </c>
      <c r="B67" s="196">
        <f t="shared" si="4"/>
        <v>1059</v>
      </c>
      <c r="C67" s="168"/>
      <c r="D67" s="197"/>
      <c r="E67" s="197"/>
      <c r="F67" s="171"/>
      <c r="G67" s="199"/>
      <c r="H67" s="166"/>
      <c r="I67" s="201"/>
      <c r="J67" s="166"/>
      <c r="K67" s="166"/>
      <c r="L67" s="166"/>
      <c r="M67" s="199"/>
      <c r="N67" s="166"/>
      <c r="O67" s="166"/>
      <c r="P67" s="198"/>
      <c r="Q67" s="166"/>
      <c r="R67" s="166"/>
      <c r="S67" s="166"/>
      <c r="T67" s="143"/>
      <c r="U67" s="143"/>
      <c r="V67" s="143"/>
      <c r="W67" s="143"/>
      <c r="X67" s="143"/>
      <c r="Y67" s="143"/>
      <c r="Z67" s="143"/>
      <c r="AA67" s="143"/>
      <c r="AB67" s="143"/>
    </row>
    <row r="68" spans="1:28" ht="15.75" thickBot="1" x14ac:dyDescent="0.3">
      <c r="A68" s="22" t="s">
        <v>38</v>
      </c>
      <c r="B68" s="196">
        <f t="shared" si="4"/>
        <v>1060</v>
      </c>
      <c r="C68" s="168"/>
      <c r="D68" s="197"/>
      <c r="E68" s="197"/>
      <c r="F68" s="171"/>
      <c r="G68" s="199"/>
      <c r="H68" s="166"/>
      <c r="I68" s="201"/>
      <c r="J68" s="166"/>
      <c r="K68" s="166"/>
      <c r="L68" s="166"/>
      <c r="M68" s="199"/>
      <c r="N68" s="166"/>
      <c r="O68" s="172"/>
      <c r="P68" s="198"/>
      <c r="Q68" s="166"/>
      <c r="R68" s="166"/>
      <c r="S68" s="166"/>
      <c r="T68" s="143"/>
      <c r="U68" s="143"/>
      <c r="V68" s="143"/>
      <c r="W68" s="143"/>
      <c r="X68" s="143"/>
      <c r="Y68" s="143"/>
      <c r="Z68" s="143"/>
      <c r="AA68" s="143"/>
      <c r="AB68" s="143"/>
    </row>
    <row r="69" spans="1:28" ht="15.75" thickBot="1" x14ac:dyDescent="0.3">
      <c r="A69" s="295" t="s">
        <v>39</v>
      </c>
      <c r="B69" s="295"/>
      <c r="C69" s="214">
        <f>SUM(C51:C68)</f>
        <v>572</v>
      </c>
      <c r="D69" s="214">
        <f t="shared" ref="D69:S69" si="5">SUM(D51:D68)</f>
        <v>0</v>
      </c>
      <c r="E69" s="214">
        <f t="shared" si="5"/>
        <v>270</v>
      </c>
      <c r="F69" s="214">
        <f t="shared" si="5"/>
        <v>0</v>
      </c>
      <c r="G69" s="204">
        <f t="shared" si="5"/>
        <v>0</v>
      </c>
      <c r="H69" s="204">
        <f t="shared" si="5"/>
        <v>0</v>
      </c>
      <c r="I69" s="203">
        <f t="shared" si="5"/>
        <v>1587.65</v>
      </c>
      <c r="J69" s="204">
        <f t="shared" si="5"/>
        <v>6000</v>
      </c>
      <c r="K69" s="204">
        <f t="shared" si="5"/>
        <v>3.09</v>
      </c>
      <c r="L69" s="204">
        <f t="shared" si="5"/>
        <v>0</v>
      </c>
      <c r="M69" s="204">
        <f t="shared" si="5"/>
        <v>0</v>
      </c>
      <c r="N69" s="204">
        <f t="shared" si="5"/>
        <v>1.95</v>
      </c>
      <c r="O69" s="204">
        <f t="shared" si="5"/>
        <v>0</v>
      </c>
      <c r="P69" s="204">
        <f t="shared" si="5"/>
        <v>0</v>
      </c>
      <c r="Q69" s="204">
        <f t="shared" si="5"/>
        <v>0</v>
      </c>
      <c r="R69" s="204">
        <f t="shared" si="5"/>
        <v>0</v>
      </c>
      <c r="S69" s="204">
        <f t="shared" si="5"/>
        <v>7.18</v>
      </c>
      <c r="T69" s="205"/>
      <c r="U69" s="205"/>
      <c r="V69" s="205"/>
      <c r="W69" s="205"/>
      <c r="X69" s="205"/>
      <c r="Y69" s="205"/>
      <c r="Z69" s="205"/>
      <c r="AA69" s="205"/>
      <c r="AB69" s="205"/>
    </row>
    <row r="70" spans="1:28" ht="15.75" thickBot="1" x14ac:dyDescent="0.3">
      <c r="A70" s="297" t="s">
        <v>40</v>
      </c>
      <c r="B70" s="297"/>
      <c r="C70" s="215">
        <f t="shared" ref="C70:S70" si="6">C30+C49-C69</f>
        <v>4762</v>
      </c>
      <c r="D70" s="215">
        <f t="shared" si="6"/>
        <v>952</v>
      </c>
      <c r="E70" s="215">
        <f t="shared" si="6"/>
        <v>0</v>
      </c>
      <c r="F70" s="215">
        <f t="shared" si="6"/>
        <v>0</v>
      </c>
      <c r="G70" s="160">
        <f t="shared" si="6"/>
        <v>168.21200000000039</v>
      </c>
      <c r="H70" s="160">
        <f t="shared" si="6"/>
        <v>0</v>
      </c>
      <c r="I70" s="158">
        <f t="shared" si="6"/>
        <v>22776.930000000018</v>
      </c>
      <c r="J70" s="160">
        <f t="shared" si="6"/>
        <v>70527.039999999834</v>
      </c>
      <c r="K70" s="160">
        <f t="shared" si="6"/>
        <v>-51972.769999999975</v>
      </c>
      <c r="L70" s="160">
        <f t="shared" si="6"/>
        <v>50292</v>
      </c>
      <c r="M70" s="160">
        <f t="shared" si="6"/>
        <v>42722.950000000012</v>
      </c>
      <c r="N70" s="160">
        <f t="shared" si="6"/>
        <v>161014.20000000001</v>
      </c>
      <c r="O70" s="160">
        <f t="shared" si="6"/>
        <v>0</v>
      </c>
      <c r="P70" s="160">
        <f t="shared" si="6"/>
        <v>0</v>
      </c>
      <c r="Q70" s="160">
        <f t="shared" si="6"/>
        <v>15666.728999999999</v>
      </c>
      <c r="R70" s="160">
        <f t="shared" si="6"/>
        <v>1</v>
      </c>
      <c r="S70" s="160">
        <f t="shared" si="6"/>
        <v>2432.4099999999967</v>
      </c>
      <c r="T70" s="205"/>
      <c r="U70" s="205"/>
      <c r="V70" s="205"/>
      <c r="W70" s="205"/>
      <c r="X70" s="205"/>
      <c r="Y70" s="205"/>
      <c r="Z70" s="205"/>
      <c r="AA70" s="205"/>
      <c r="AB70" s="205"/>
    </row>
    <row r="71" spans="1:28" x14ac:dyDescent="0.25">
      <c r="A71" s="205"/>
      <c r="B71" s="205"/>
      <c r="C71" s="205"/>
      <c r="D71" s="205"/>
      <c r="E71" s="205"/>
      <c r="F71" s="205"/>
      <c r="G71" s="209"/>
      <c r="H71" s="209"/>
      <c r="I71" s="209"/>
      <c r="J71" s="209"/>
      <c r="K71" s="209"/>
      <c r="L71" s="209"/>
      <c r="M71" s="209"/>
      <c r="N71" s="209"/>
      <c r="O71" s="209"/>
      <c r="P71" s="209"/>
      <c r="Q71" s="209"/>
      <c r="R71" s="209"/>
      <c r="S71" s="209"/>
    </row>
    <row r="73" spans="1:28" ht="24.75" x14ac:dyDescent="0.5">
      <c r="A73" s="210"/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72"/>
      <c r="P73" s="272"/>
      <c r="Q73" s="272"/>
      <c r="R73" s="272"/>
      <c r="S73" s="272"/>
    </row>
    <row r="74" spans="1:28" ht="24.75" x14ac:dyDescent="0.5">
      <c r="A74" s="210" t="s">
        <v>41</v>
      </c>
      <c r="B74" s="205"/>
      <c r="C74" s="205"/>
      <c r="D74" s="205"/>
      <c r="E74" s="205"/>
      <c r="F74" s="205"/>
      <c r="G74" s="209"/>
      <c r="H74" s="209"/>
      <c r="I74" s="209"/>
      <c r="J74" s="209"/>
      <c r="K74" s="209"/>
      <c r="L74" s="209"/>
      <c r="M74" s="209"/>
      <c r="N74" s="209"/>
      <c r="O74" s="272"/>
      <c r="P74" s="272"/>
      <c r="Q74" s="272"/>
      <c r="R74" s="272"/>
      <c r="S74" s="272"/>
    </row>
    <row r="76" spans="1:28" x14ac:dyDescent="0.25">
      <c r="A76" s="205"/>
      <c r="B76" s="205"/>
      <c r="C76" s="205"/>
      <c r="D76" s="205"/>
      <c r="E76" s="205"/>
      <c r="F76" s="205"/>
      <c r="G76" s="209"/>
      <c r="H76" s="209"/>
      <c r="I76" s="209"/>
      <c r="J76" s="209"/>
      <c r="K76" s="209"/>
      <c r="L76" s="209"/>
      <c r="M76" s="209"/>
      <c r="N76" s="209"/>
      <c r="O76" s="209"/>
      <c r="P76" s="209"/>
      <c r="Q76" s="209"/>
      <c r="R76" s="209"/>
      <c r="S76" s="209"/>
    </row>
    <row r="246" spans="4:4" x14ac:dyDescent="0.25">
      <c r="D246" s="211" t="s">
        <v>42</v>
      </c>
    </row>
  </sheetData>
  <mergeCells count="14">
    <mergeCell ref="O74:S74"/>
    <mergeCell ref="B1:H1"/>
    <mergeCell ref="I1:S1"/>
    <mergeCell ref="B2:B3"/>
    <mergeCell ref="C2:C3"/>
    <mergeCell ref="D2:F2"/>
    <mergeCell ref="G2:G3"/>
    <mergeCell ref="H2:H3"/>
    <mergeCell ref="I2:P2"/>
    <mergeCell ref="A30:B30"/>
    <mergeCell ref="A49:B49"/>
    <mergeCell ref="A69:B69"/>
    <mergeCell ref="A70:B70"/>
    <mergeCell ref="O73:S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B243"/>
  <sheetViews>
    <sheetView rightToLeft="1" workbookViewId="0">
      <selection activeCell="A12" sqref="A12"/>
    </sheetView>
  </sheetViews>
  <sheetFormatPr defaultRowHeight="15" x14ac:dyDescent="0.25"/>
  <cols>
    <col min="1" max="1" width="48.140625" customWidth="1"/>
    <col min="2" max="2" width="5.7109375" customWidth="1"/>
    <col min="3" max="3" width="7.7109375" customWidth="1"/>
    <col min="4" max="4" width="8.42578125" customWidth="1"/>
    <col min="7" max="8" width="9" style="98"/>
    <col min="9" max="9" width="9.5703125" style="98" customWidth="1"/>
    <col min="10" max="10" width="9.85546875" style="98" bestFit="1" customWidth="1"/>
    <col min="11" max="11" width="9.7109375" style="98" customWidth="1"/>
    <col min="12" max="12" width="9.5703125" style="98" customWidth="1"/>
    <col min="13" max="13" width="10.42578125" style="98" customWidth="1"/>
    <col min="14" max="14" width="9.42578125" style="98" bestFit="1" customWidth="1"/>
    <col min="15" max="15" width="9.85546875" style="98" bestFit="1" customWidth="1"/>
    <col min="16" max="19" width="9" style="98"/>
    <col min="257" max="257" width="48.140625" customWidth="1"/>
    <col min="258" max="258" width="5.7109375" customWidth="1"/>
    <col min="259" max="259" width="7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5" max="515" width="7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1" max="771" width="7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7" max="1027" width="7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3" max="1283" width="7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39" max="1539" width="7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5" max="1795" width="7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1" max="2051" width="7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7" max="2307" width="7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3" max="2563" width="7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19" max="2819" width="7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5" max="3075" width="7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1" max="3331" width="7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7" max="3587" width="7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3" max="3843" width="7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099" max="4099" width="7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5" max="4355" width="7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1" max="4611" width="7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7" max="4867" width="7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3" max="5123" width="7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79" max="5379" width="7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5" max="5635" width="7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1" max="5891" width="7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7" max="6147" width="7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3" max="6403" width="7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59" max="6659" width="7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5" max="6915" width="7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1" max="7171" width="7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7" max="7427" width="7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3" max="7683" width="7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39" max="7939" width="7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5" max="8195" width="7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1" max="8451" width="7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7" max="8707" width="7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3" max="8963" width="7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19" max="9219" width="7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5" max="9475" width="7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1" max="9731" width="7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7" max="9987" width="7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3" max="10243" width="7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499" max="10499" width="7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5" max="10755" width="7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1" max="11011" width="7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7" max="11267" width="7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3" max="11523" width="7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79" max="11779" width="7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5" max="12035" width="7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1" max="12291" width="7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7" max="12547" width="7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3" max="12803" width="7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59" max="13059" width="7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5" max="13315" width="7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1" max="13571" width="7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7" max="13827" width="7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3" max="14083" width="7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39" max="14339" width="7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5" max="14595" width="7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1" max="14851" width="7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7" max="15107" width="7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3" max="15363" width="7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19" max="15619" width="7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5" max="15875" width="7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1" max="16131" width="7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8" ht="15.75" thickBot="1" x14ac:dyDescent="0.3">
      <c r="A1" s="1">
        <v>7</v>
      </c>
      <c r="B1" s="288" t="s">
        <v>0</v>
      </c>
      <c r="C1" s="289"/>
      <c r="D1" s="289"/>
      <c r="E1" s="289"/>
      <c r="F1" s="289"/>
      <c r="G1" s="298"/>
      <c r="H1" s="299"/>
      <c r="I1" s="300" t="s">
        <v>1</v>
      </c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'[2]1'!A2</f>
        <v>10</v>
      </c>
      <c r="B2" s="279" t="s">
        <v>2</v>
      </c>
      <c r="C2" s="281" t="s">
        <v>3</v>
      </c>
      <c r="D2" s="283" t="s">
        <v>4</v>
      </c>
      <c r="E2" s="283"/>
      <c r="F2" s="284"/>
      <c r="G2" s="285" t="s">
        <v>5</v>
      </c>
      <c r="H2" s="285" t="s">
        <v>6</v>
      </c>
      <c r="I2" s="288" t="s">
        <v>4</v>
      </c>
      <c r="J2" s="289"/>
      <c r="K2" s="289"/>
      <c r="L2" s="289"/>
      <c r="M2" s="289"/>
      <c r="N2" s="289"/>
      <c r="O2" s="289"/>
      <c r="P2" s="290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'[2]1'!A3</f>
        <v>2023</v>
      </c>
      <c r="B3" s="280"/>
      <c r="C3" s="282"/>
      <c r="D3" s="147" t="s">
        <v>9</v>
      </c>
      <c r="E3" s="148" t="s">
        <v>10</v>
      </c>
      <c r="F3" s="149" t="s">
        <v>11</v>
      </c>
      <c r="G3" s="287"/>
      <c r="H3" s="287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22</v>
      </c>
      <c r="B4" s="156">
        <v>1375</v>
      </c>
      <c r="C4" s="157">
        <f>'[2]6'!C69</f>
        <v>4762</v>
      </c>
      <c r="D4" s="157">
        <f>'[2]6'!D69</f>
        <v>952</v>
      </c>
      <c r="E4" s="157">
        <f>'[2]6'!E69</f>
        <v>0</v>
      </c>
      <c r="F4" s="157">
        <f>'[2]6'!F69</f>
        <v>0</v>
      </c>
      <c r="G4" s="160">
        <f>'[2]6'!G69</f>
        <v>168.21200000000039</v>
      </c>
      <c r="H4" s="160">
        <f>'[2]6'!H69</f>
        <v>0</v>
      </c>
      <c r="I4" s="160">
        <f>'[2]6'!I69</f>
        <v>22776.930000000018</v>
      </c>
      <c r="J4" s="160">
        <f>'[2]6'!J69</f>
        <v>70527.039999999834</v>
      </c>
      <c r="K4" s="160">
        <f>'[2]6'!K69</f>
        <v>-51972.769999999975</v>
      </c>
      <c r="L4" s="160">
        <f>'[2]6'!L69</f>
        <v>50292</v>
      </c>
      <c r="M4" s="160">
        <f>'[2]6'!M69</f>
        <v>42722.950000000012</v>
      </c>
      <c r="N4" s="160">
        <f>'[2]6'!N69</f>
        <v>161014.20000000001</v>
      </c>
      <c r="O4" s="160">
        <f>'[2]6'!O69</f>
        <v>0</v>
      </c>
      <c r="P4" s="160">
        <f>'[2]6'!P69</f>
        <v>0</v>
      </c>
      <c r="Q4" s="160">
        <f>'[2]6'!Q69</f>
        <v>15666.728999999999</v>
      </c>
      <c r="R4" s="160">
        <f>'[2]6'!R69</f>
        <v>1</v>
      </c>
      <c r="S4" s="160">
        <f>'[2]6'!S69</f>
        <v>2432.4099999999967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23</v>
      </c>
      <c r="B5" s="162">
        <f>B4+1</f>
        <v>1376</v>
      </c>
      <c r="C5" s="168"/>
      <c r="D5" s="169"/>
      <c r="E5" s="170">
        <v>4955</v>
      </c>
      <c r="F5" s="171"/>
      <c r="G5" s="167"/>
      <c r="H5" s="165"/>
      <c r="I5" s="163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23</v>
      </c>
      <c r="B6" s="162">
        <f>B5+1</f>
        <v>1377</v>
      </c>
      <c r="C6" s="168"/>
      <c r="D6" s="169"/>
      <c r="E6" s="170">
        <v>270</v>
      </c>
      <c r="F6" s="171"/>
      <c r="G6" s="167"/>
      <c r="H6" s="165"/>
      <c r="I6" s="163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24</v>
      </c>
      <c r="B7" s="162">
        <f>B6+1</f>
        <v>1378</v>
      </c>
      <c r="C7" s="168"/>
      <c r="D7" s="169"/>
      <c r="E7" s="170"/>
      <c r="F7" s="171">
        <v>1530</v>
      </c>
      <c r="G7" s="167"/>
      <c r="H7" s="165"/>
      <c r="I7" s="163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103</v>
      </c>
      <c r="B8" s="162">
        <f>B7+1</f>
        <v>1379</v>
      </c>
      <c r="C8" s="168"/>
      <c r="D8" s="169">
        <v>200</v>
      </c>
      <c r="E8" s="170"/>
      <c r="F8" s="171"/>
      <c r="G8" s="167"/>
      <c r="H8" s="165"/>
      <c r="I8" s="163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/>
      <c r="B9" s="162">
        <f t="shared" ref="B9:B23" si="0">B8+1</f>
        <v>1380</v>
      </c>
      <c r="C9" s="168"/>
      <c r="D9" s="169"/>
      <c r="E9" s="170"/>
      <c r="F9" s="171"/>
      <c r="G9" s="167"/>
      <c r="H9" s="165"/>
      <c r="I9" s="163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/>
      <c r="B10" s="162">
        <f t="shared" si="0"/>
        <v>1381</v>
      </c>
      <c r="C10" s="168"/>
      <c r="D10" s="169"/>
      <c r="E10" s="170"/>
      <c r="F10" s="171"/>
      <c r="G10" s="167"/>
      <c r="H10" s="165"/>
      <c r="I10" s="163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/>
      <c r="B11" s="162">
        <f t="shared" si="0"/>
        <v>1382</v>
      </c>
      <c r="C11" s="168"/>
      <c r="D11" s="169"/>
      <c r="E11" s="170"/>
      <c r="F11" s="171"/>
      <c r="G11" s="167"/>
      <c r="H11" s="165"/>
      <c r="I11" s="163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1383</v>
      </c>
      <c r="C12" s="168"/>
      <c r="D12" s="169"/>
      <c r="E12" s="170"/>
      <c r="F12" s="171"/>
      <c r="G12" s="167"/>
      <c r="H12" s="165"/>
      <c r="I12" s="163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1384</v>
      </c>
      <c r="C13" s="168"/>
      <c r="D13" s="169"/>
      <c r="E13" s="170"/>
      <c r="F13" s="171"/>
      <c r="G13" s="167"/>
      <c r="H13" s="165"/>
      <c r="I13" s="163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1385</v>
      </c>
      <c r="C14" s="168"/>
      <c r="D14" s="169"/>
      <c r="E14" s="170"/>
      <c r="F14" s="171"/>
      <c r="G14" s="167"/>
      <c r="H14" s="165"/>
      <c r="I14" s="163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1386</v>
      </c>
      <c r="C15" s="168"/>
      <c r="D15" s="169"/>
      <c r="E15" s="170"/>
      <c r="F15" s="171"/>
      <c r="G15" s="167"/>
      <c r="H15" s="165"/>
      <c r="I15" s="163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1387</v>
      </c>
      <c r="C16" s="168"/>
      <c r="D16" s="169"/>
      <c r="E16" s="170"/>
      <c r="F16" s="171"/>
      <c r="G16" s="167"/>
      <c r="H16" s="165"/>
      <c r="I16" s="163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/>
      <c r="B17" s="162">
        <f t="shared" si="0"/>
        <v>1388</v>
      </c>
      <c r="C17" s="168"/>
      <c r="D17" s="169"/>
      <c r="E17" s="170"/>
      <c r="F17" s="171"/>
      <c r="G17" s="167"/>
      <c r="H17" s="165"/>
      <c r="I17" s="163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/>
      <c r="B18" s="162">
        <f t="shared" si="0"/>
        <v>1389</v>
      </c>
      <c r="C18" s="168"/>
      <c r="D18" s="169"/>
      <c r="E18" s="170"/>
      <c r="F18" s="171"/>
      <c r="G18" s="167"/>
      <c r="H18" s="165"/>
      <c r="I18" s="163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 t="s">
        <v>23</v>
      </c>
      <c r="B19" s="162">
        <f t="shared" si="0"/>
        <v>1390</v>
      </c>
      <c r="C19" s="168"/>
      <c r="D19" s="169"/>
      <c r="E19" s="170"/>
      <c r="F19" s="171"/>
      <c r="G19" s="167"/>
      <c r="H19" s="165"/>
      <c r="I19" s="163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 t="s">
        <v>23</v>
      </c>
      <c r="B20" s="162">
        <f t="shared" si="0"/>
        <v>1391</v>
      </c>
      <c r="C20" s="168"/>
      <c r="D20" s="169"/>
      <c r="E20" s="170"/>
      <c r="F20" s="171"/>
      <c r="G20" s="167"/>
      <c r="H20" s="165"/>
      <c r="I20" s="163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x14ac:dyDescent="0.25">
      <c r="A21" s="161" t="s">
        <v>24</v>
      </c>
      <c r="B21" s="162">
        <f t="shared" si="0"/>
        <v>1392</v>
      </c>
      <c r="C21" s="168"/>
      <c r="D21" s="169"/>
      <c r="E21" s="170"/>
      <c r="F21" s="171"/>
      <c r="G21" s="167"/>
      <c r="H21" s="165"/>
      <c r="I21" s="163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x14ac:dyDescent="0.25">
      <c r="A22" s="161" t="s">
        <v>25</v>
      </c>
      <c r="B22" s="162">
        <f t="shared" si="0"/>
        <v>1393</v>
      </c>
      <c r="C22" s="168"/>
      <c r="D22" s="169"/>
      <c r="E22" s="170"/>
      <c r="F22" s="171"/>
      <c r="G22" s="167"/>
      <c r="H22" s="165"/>
      <c r="I22" s="163"/>
      <c r="J22" s="167"/>
      <c r="K22" s="165"/>
      <c r="L22" s="163"/>
      <c r="M22" s="164"/>
      <c r="N22" s="165"/>
      <c r="O22" s="166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ht="15.75" thickBot="1" x14ac:dyDescent="0.3">
      <c r="A23" s="161" t="s">
        <v>26</v>
      </c>
      <c r="B23" s="162">
        <f t="shared" si="0"/>
        <v>1394</v>
      </c>
      <c r="C23" s="168"/>
      <c r="D23" s="169"/>
      <c r="E23" s="170"/>
      <c r="F23" s="171"/>
      <c r="G23" s="167"/>
      <c r="H23" s="165"/>
      <c r="I23" s="163"/>
      <c r="J23" s="167"/>
      <c r="K23" s="165"/>
      <c r="L23" s="163"/>
      <c r="M23" s="164"/>
      <c r="N23" s="165"/>
      <c r="O23" s="172"/>
      <c r="P23" s="167"/>
      <c r="Q23" s="165"/>
      <c r="R23" s="165"/>
      <c r="S23" s="165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ht="15.75" thickBot="1" x14ac:dyDescent="0.3">
      <c r="A24" s="291" t="s">
        <v>27</v>
      </c>
      <c r="B24" s="292"/>
      <c r="C24" s="157">
        <f t="shared" ref="C24:S24" si="1">SUM(C4:C23)</f>
        <v>4762</v>
      </c>
      <c r="D24" s="157">
        <f t="shared" si="1"/>
        <v>1152</v>
      </c>
      <c r="E24" s="157">
        <f t="shared" si="1"/>
        <v>5225</v>
      </c>
      <c r="F24" s="157">
        <f t="shared" si="1"/>
        <v>1530</v>
      </c>
      <c r="G24" s="160">
        <f t="shared" si="1"/>
        <v>168.21200000000039</v>
      </c>
      <c r="H24" s="160">
        <f t="shared" si="1"/>
        <v>0</v>
      </c>
      <c r="I24" s="160">
        <f t="shared" si="1"/>
        <v>22776.930000000018</v>
      </c>
      <c r="J24" s="160">
        <f t="shared" si="1"/>
        <v>70527.039999999834</v>
      </c>
      <c r="K24" s="160">
        <f t="shared" si="1"/>
        <v>-51972.769999999975</v>
      </c>
      <c r="L24" s="160">
        <f t="shared" si="1"/>
        <v>50292</v>
      </c>
      <c r="M24" s="160">
        <f t="shared" si="1"/>
        <v>42722.950000000012</v>
      </c>
      <c r="N24" s="160">
        <f t="shared" si="1"/>
        <v>161014.20000000001</v>
      </c>
      <c r="O24" s="160">
        <f t="shared" si="1"/>
        <v>0</v>
      </c>
      <c r="P24" s="160">
        <f t="shared" si="1"/>
        <v>0</v>
      </c>
      <c r="Q24" s="160">
        <f t="shared" si="1"/>
        <v>15666.728999999999</v>
      </c>
      <c r="R24" s="160">
        <f t="shared" si="1"/>
        <v>1</v>
      </c>
      <c r="S24" s="160">
        <f t="shared" si="1"/>
        <v>2432.4099999999967</v>
      </c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ht="15.75" thickBot="1" x14ac:dyDescent="0.3">
      <c r="A25" s="173" t="s">
        <v>28</v>
      </c>
      <c r="B25" s="174">
        <v>535</v>
      </c>
      <c r="C25" s="174"/>
      <c r="D25" s="175"/>
      <c r="E25" s="176"/>
      <c r="F25" s="177"/>
      <c r="G25" s="178"/>
      <c r="H25" s="180"/>
      <c r="I25" s="212"/>
      <c r="J25" s="178"/>
      <c r="K25" s="180"/>
      <c r="L25" s="180"/>
      <c r="M25" s="179"/>
      <c r="N25" s="180"/>
      <c r="O25" s="181"/>
      <c r="P25" s="178"/>
      <c r="Q25" s="180"/>
      <c r="R25" s="180"/>
      <c r="S25" s="180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22" t="s">
        <v>31</v>
      </c>
      <c r="B26" s="182">
        <f>B25+1</f>
        <v>536</v>
      </c>
      <c r="C26" s="183"/>
      <c r="D26" s="169"/>
      <c r="E26" s="184"/>
      <c r="F26" s="171"/>
      <c r="G26" s="167"/>
      <c r="H26" s="165"/>
      <c r="I26" s="163"/>
      <c r="J26" s="167"/>
      <c r="K26" s="165"/>
      <c r="L26" s="165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/>
      <c r="B27" s="182">
        <f t="shared" ref="B27:B46" si="2">B26+1</f>
        <v>537</v>
      </c>
      <c r="C27" s="183"/>
      <c r="D27" s="169"/>
      <c r="E27" s="184"/>
      <c r="F27" s="171"/>
      <c r="G27" s="167"/>
      <c r="H27" s="165"/>
      <c r="I27" s="163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161"/>
      <c r="B28" s="182">
        <f t="shared" si="2"/>
        <v>538</v>
      </c>
      <c r="C28" s="183"/>
      <c r="D28" s="169"/>
      <c r="E28" s="184"/>
      <c r="F28" s="171"/>
      <c r="G28" s="167"/>
      <c r="H28" s="165"/>
      <c r="I28" s="163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x14ac:dyDescent="0.25">
      <c r="A29" s="161"/>
      <c r="B29" s="182">
        <f t="shared" si="2"/>
        <v>539</v>
      </c>
      <c r="C29" s="183"/>
      <c r="D29" s="169"/>
      <c r="E29" s="184"/>
      <c r="F29" s="171"/>
      <c r="G29" s="167"/>
      <c r="H29" s="165"/>
      <c r="I29" s="163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x14ac:dyDescent="0.25">
      <c r="A30" s="161" t="s">
        <v>34</v>
      </c>
      <c r="B30" s="182">
        <f t="shared" si="2"/>
        <v>540</v>
      </c>
      <c r="C30" s="183"/>
      <c r="D30" s="169"/>
      <c r="E30" s="184"/>
      <c r="F30" s="171"/>
      <c r="G30" s="167"/>
      <c r="H30" s="165"/>
      <c r="I30" s="163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x14ac:dyDescent="0.25">
      <c r="A31" s="161" t="s">
        <v>35</v>
      </c>
      <c r="B31" s="182">
        <f t="shared" si="2"/>
        <v>541</v>
      </c>
      <c r="C31" s="183"/>
      <c r="D31" s="169"/>
      <c r="E31" s="184"/>
      <c r="F31" s="171"/>
      <c r="G31" s="167"/>
      <c r="H31" s="165"/>
      <c r="I31" s="163"/>
      <c r="J31" s="167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161" t="s">
        <v>30</v>
      </c>
      <c r="B32" s="182">
        <f t="shared" si="2"/>
        <v>542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161" t="s">
        <v>32</v>
      </c>
      <c r="B33" s="182">
        <f t="shared" si="2"/>
        <v>543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 t="s">
        <v>96</v>
      </c>
      <c r="B34" s="182">
        <f t="shared" si="2"/>
        <v>544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545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161"/>
      <c r="B36" s="182">
        <f t="shared" si="2"/>
        <v>546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161"/>
      <c r="B37" s="182">
        <f t="shared" si="2"/>
        <v>547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161"/>
      <c r="B38" s="182">
        <f t="shared" si="2"/>
        <v>548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22" t="s">
        <v>31</v>
      </c>
      <c r="B39" s="182">
        <f t="shared" si="2"/>
        <v>549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161" t="s">
        <v>29</v>
      </c>
      <c r="B40" s="182">
        <f t="shared" si="2"/>
        <v>550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 t="s">
        <v>30</v>
      </c>
      <c r="B41" s="182">
        <f t="shared" si="2"/>
        <v>551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32</v>
      </c>
      <c r="B42" s="182">
        <f t="shared" si="2"/>
        <v>552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 t="s">
        <v>33</v>
      </c>
      <c r="B43" s="182">
        <f t="shared" si="2"/>
        <v>553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161"/>
      <c r="B44" s="182">
        <f t="shared" si="2"/>
        <v>554</v>
      </c>
      <c r="C44" s="183"/>
      <c r="D44" s="169"/>
      <c r="E44" s="184"/>
      <c r="F44" s="171"/>
      <c r="G44" s="167"/>
      <c r="H44" s="165"/>
      <c r="I44" s="163"/>
      <c r="J44" s="167"/>
      <c r="K44" s="165"/>
      <c r="L44" s="165"/>
      <c r="M44" s="164"/>
      <c r="N44" s="165"/>
      <c r="O44" s="166"/>
      <c r="P44" s="167"/>
      <c r="Q44" s="165"/>
      <c r="R44" s="165"/>
      <c r="S44" s="165"/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61" t="s">
        <v>34</v>
      </c>
      <c r="B45" s="182">
        <f t="shared" si="2"/>
        <v>555</v>
      </c>
      <c r="C45" s="183"/>
      <c r="D45" s="169"/>
      <c r="E45" s="184"/>
      <c r="F45" s="171"/>
      <c r="G45" s="167"/>
      <c r="H45" s="165"/>
      <c r="I45" s="163"/>
      <c r="J45" s="167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161" t="s">
        <v>35</v>
      </c>
      <c r="B46" s="182">
        <f t="shared" si="2"/>
        <v>556</v>
      </c>
      <c r="C46" s="183"/>
      <c r="D46" s="169"/>
      <c r="E46" s="184"/>
      <c r="F46" s="171"/>
      <c r="G46" s="167"/>
      <c r="H46" s="165"/>
      <c r="I46" s="163"/>
      <c r="J46" s="167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293"/>
      <c r="B47" s="294"/>
      <c r="C47" s="185">
        <f t="shared" ref="C47:S47" si="3">SUM(C25:C46)</f>
        <v>0</v>
      </c>
      <c r="D47" s="185">
        <f t="shared" si="3"/>
        <v>0</v>
      </c>
      <c r="E47" s="185">
        <f t="shared" si="3"/>
        <v>0</v>
      </c>
      <c r="F47" s="185">
        <f t="shared" si="3"/>
        <v>0</v>
      </c>
      <c r="G47" s="187">
        <f t="shared" si="3"/>
        <v>0</v>
      </c>
      <c r="H47" s="187">
        <f t="shared" si="3"/>
        <v>0</v>
      </c>
      <c r="I47" s="187">
        <f t="shared" si="3"/>
        <v>0</v>
      </c>
      <c r="J47" s="187">
        <f t="shared" si="3"/>
        <v>0</v>
      </c>
      <c r="K47" s="187">
        <f t="shared" si="3"/>
        <v>0</v>
      </c>
      <c r="L47" s="187">
        <f t="shared" si="3"/>
        <v>0</v>
      </c>
      <c r="M47" s="187">
        <f t="shared" si="3"/>
        <v>0</v>
      </c>
      <c r="N47" s="187">
        <f t="shared" si="3"/>
        <v>0</v>
      </c>
      <c r="O47" s="187">
        <f t="shared" si="3"/>
        <v>0</v>
      </c>
      <c r="P47" s="187">
        <f t="shared" si="3"/>
        <v>0</v>
      </c>
      <c r="Q47" s="187">
        <f t="shared" si="3"/>
        <v>0</v>
      </c>
      <c r="R47" s="187">
        <f t="shared" si="3"/>
        <v>0</v>
      </c>
      <c r="S47" s="187">
        <f t="shared" si="3"/>
        <v>0</v>
      </c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88"/>
      <c r="B48" s="189">
        <v>1054</v>
      </c>
      <c r="C48" s="190"/>
      <c r="D48" s="191"/>
      <c r="E48" s="191"/>
      <c r="F48" s="192"/>
      <c r="G48" s="194"/>
      <c r="H48" s="195"/>
      <c r="I48" s="213"/>
      <c r="J48" s="195"/>
      <c r="K48" s="195"/>
      <c r="L48" s="195"/>
      <c r="M48" s="194"/>
      <c r="N48" s="195"/>
      <c r="O48" s="195"/>
      <c r="P48" s="193"/>
      <c r="Q48" s="195"/>
      <c r="R48" s="195"/>
      <c r="S48" s="195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22" t="s">
        <v>59</v>
      </c>
      <c r="B49" s="189">
        <f>B48+1</f>
        <v>1055</v>
      </c>
      <c r="C49" s="168"/>
      <c r="D49" s="184"/>
      <c r="E49" s="184"/>
      <c r="F49" s="169">
        <v>50</v>
      </c>
      <c r="G49" s="164"/>
      <c r="H49" s="165"/>
      <c r="I49" s="163"/>
      <c r="J49" s="165"/>
      <c r="K49" s="165"/>
      <c r="L49" s="165"/>
      <c r="M49" s="164"/>
      <c r="N49" s="165"/>
      <c r="O49" s="166"/>
      <c r="P49" s="167"/>
      <c r="Q49" s="165"/>
      <c r="R49" s="165"/>
      <c r="S49" s="165"/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22" t="s">
        <v>97</v>
      </c>
      <c r="B50" s="189">
        <f>B49+1</f>
        <v>1056</v>
      </c>
      <c r="C50" s="168">
        <v>750</v>
      </c>
      <c r="D50" s="184"/>
      <c r="E50" s="184"/>
      <c r="F50" s="169"/>
      <c r="G50" s="164"/>
      <c r="H50" s="165"/>
      <c r="I50" s="163"/>
      <c r="J50" s="165"/>
      <c r="K50" s="165"/>
      <c r="L50" s="165"/>
      <c r="M50" s="164"/>
      <c r="N50" s="165"/>
      <c r="O50" s="166"/>
      <c r="P50" s="167"/>
      <c r="Q50" s="165"/>
      <c r="R50" s="165"/>
      <c r="S50" s="165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22" t="s">
        <v>98</v>
      </c>
      <c r="B51" s="189">
        <f>B50+1</f>
        <v>1057</v>
      </c>
      <c r="C51" s="168">
        <v>750</v>
      </c>
      <c r="D51" s="184"/>
      <c r="E51" s="184"/>
      <c r="F51" s="169"/>
      <c r="G51" s="164"/>
      <c r="H51" s="165"/>
      <c r="I51" s="163"/>
      <c r="J51" s="165"/>
      <c r="K51" s="165"/>
      <c r="L51" s="165"/>
      <c r="M51" s="164"/>
      <c r="N51" s="165"/>
      <c r="O51" s="166"/>
      <c r="P51" s="167"/>
      <c r="Q51" s="165"/>
      <c r="R51" s="165"/>
      <c r="S51" s="165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161" t="s">
        <v>99</v>
      </c>
      <c r="B52" s="189">
        <f>B51+1</f>
        <v>1058</v>
      </c>
      <c r="C52" s="168">
        <v>268</v>
      </c>
      <c r="D52" s="184"/>
      <c r="E52" s="184"/>
      <c r="F52" s="169"/>
      <c r="G52" s="164"/>
      <c r="H52" s="165"/>
      <c r="I52" s="163"/>
      <c r="J52" s="165"/>
      <c r="K52" s="165"/>
      <c r="L52" s="165"/>
      <c r="M52" s="164"/>
      <c r="N52" s="165"/>
      <c r="O52" s="166"/>
      <c r="P52" s="167"/>
      <c r="Q52" s="165"/>
      <c r="R52" s="165"/>
      <c r="S52" s="165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161" t="s">
        <v>100</v>
      </c>
      <c r="B53" s="189">
        <f>B52+1</f>
        <v>1059</v>
      </c>
      <c r="C53" s="168">
        <v>900</v>
      </c>
      <c r="D53" s="197"/>
      <c r="E53" s="197"/>
      <c r="F53" s="171"/>
      <c r="G53" s="199"/>
      <c r="H53" s="166"/>
      <c r="I53" s="201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161" t="s">
        <v>101</v>
      </c>
      <c r="B54" s="189">
        <f t="shared" ref="B54:B65" si="4">B53+1</f>
        <v>1060</v>
      </c>
      <c r="C54" s="168">
        <v>900</v>
      </c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161" t="s">
        <v>102</v>
      </c>
      <c r="B55" s="189">
        <f t="shared" si="4"/>
        <v>1061</v>
      </c>
      <c r="C55" s="168"/>
      <c r="D55" s="197"/>
      <c r="E55" s="197"/>
      <c r="F55" s="171"/>
      <c r="G55" s="199"/>
      <c r="H55" s="166"/>
      <c r="I55" s="201">
        <v>2400</v>
      </c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161"/>
      <c r="B56" s="189">
        <f t="shared" si="4"/>
        <v>1062</v>
      </c>
      <c r="C56" s="168"/>
      <c r="D56" s="197"/>
      <c r="E56" s="197"/>
      <c r="F56" s="171"/>
      <c r="G56" s="199"/>
      <c r="H56" s="166"/>
      <c r="I56" s="201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161"/>
      <c r="B57" s="189">
        <f t="shared" si="4"/>
        <v>1063</v>
      </c>
      <c r="C57" s="168"/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161"/>
      <c r="B58" s="189">
        <f t="shared" si="4"/>
        <v>1064</v>
      </c>
      <c r="C58" s="168"/>
      <c r="D58" s="197"/>
      <c r="E58" s="197"/>
      <c r="F58" s="171"/>
      <c r="G58" s="199"/>
      <c r="H58" s="166"/>
      <c r="I58" s="201"/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/>
      <c r="B59" s="189">
        <f t="shared" si="4"/>
        <v>1065</v>
      </c>
      <c r="C59" s="168"/>
      <c r="D59" s="197"/>
      <c r="E59" s="197"/>
      <c r="F59" s="171"/>
      <c r="G59" s="199"/>
      <c r="H59" s="166"/>
      <c r="I59" s="201"/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/>
      <c r="B60" s="189">
        <f t="shared" si="4"/>
        <v>1066</v>
      </c>
      <c r="C60" s="168"/>
      <c r="D60" s="197"/>
      <c r="E60" s="197"/>
      <c r="F60" s="171"/>
      <c r="G60" s="199"/>
      <c r="H60" s="166"/>
      <c r="I60" s="201"/>
      <c r="J60" s="166"/>
      <c r="K60" s="166"/>
      <c r="L60" s="166"/>
      <c r="M60" s="199"/>
      <c r="N60" s="166"/>
      <c r="O60" s="166"/>
      <c r="P60" s="198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161"/>
      <c r="B61" s="189">
        <f t="shared" si="4"/>
        <v>1067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166"/>
      <c r="O61" s="166"/>
      <c r="P61" s="198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x14ac:dyDescent="0.25">
      <c r="A62" s="161"/>
      <c r="B62" s="189">
        <f t="shared" si="4"/>
        <v>1068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x14ac:dyDescent="0.25">
      <c r="A63" s="161"/>
      <c r="B63" s="189">
        <f t="shared" si="4"/>
        <v>1069</v>
      </c>
      <c r="C63" s="168"/>
      <c r="D63" s="197"/>
      <c r="E63" s="197"/>
      <c r="F63" s="171"/>
      <c r="G63" s="199"/>
      <c r="H63" s="166"/>
      <c r="I63" s="201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  <c r="AB63" s="143"/>
    </row>
    <row r="64" spans="1:28" x14ac:dyDescent="0.25">
      <c r="A64" s="22" t="s">
        <v>37</v>
      </c>
      <c r="B64" s="189">
        <f t="shared" si="4"/>
        <v>1070</v>
      </c>
      <c r="C64" s="168"/>
      <c r="D64" s="197"/>
      <c r="E64" s="197"/>
      <c r="F64" s="171"/>
      <c r="G64" s="199"/>
      <c r="H64" s="166"/>
      <c r="I64" s="201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  <c r="AB64" s="143"/>
    </row>
    <row r="65" spans="1:28" ht="15.75" thickBot="1" x14ac:dyDescent="0.3">
      <c r="A65" s="22" t="s">
        <v>38</v>
      </c>
      <c r="B65" s="189">
        <f t="shared" si="4"/>
        <v>1071</v>
      </c>
      <c r="C65" s="168"/>
      <c r="D65" s="197"/>
      <c r="E65" s="197"/>
      <c r="F65" s="171"/>
      <c r="G65" s="199"/>
      <c r="H65" s="166"/>
      <c r="I65" s="201"/>
      <c r="J65" s="166"/>
      <c r="K65" s="166"/>
      <c r="L65" s="166"/>
      <c r="M65" s="199"/>
      <c r="N65" s="166"/>
      <c r="O65" s="172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  <c r="AB65" s="143"/>
    </row>
    <row r="66" spans="1:28" ht="15.75" thickBot="1" x14ac:dyDescent="0.3">
      <c r="A66" s="295" t="s">
        <v>39</v>
      </c>
      <c r="B66" s="295"/>
      <c r="C66" s="202">
        <f t="shared" ref="C66:S66" si="5">SUM(C48:C65)</f>
        <v>3568</v>
      </c>
      <c r="D66" s="202">
        <f t="shared" si="5"/>
        <v>0</v>
      </c>
      <c r="E66" s="202">
        <f t="shared" si="5"/>
        <v>0</v>
      </c>
      <c r="F66" s="202">
        <f t="shared" si="5"/>
        <v>50</v>
      </c>
      <c r="G66" s="204">
        <f t="shared" si="5"/>
        <v>0</v>
      </c>
      <c r="H66" s="204">
        <f t="shared" si="5"/>
        <v>0</v>
      </c>
      <c r="I66" s="204">
        <f t="shared" si="5"/>
        <v>2400</v>
      </c>
      <c r="J66" s="204">
        <f t="shared" si="5"/>
        <v>0</v>
      </c>
      <c r="K66" s="204">
        <f t="shared" si="5"/>
        <v>0</v>
      </c>
      <c r="L66" s="204">
        <f t="shared" si="5"/>
        <v>0</v>
      </c>
      <c r="M66" s="204">
        <f t="shared" si="5"/>
        <v>0</v>
      </c>
      <c r="N66" s="204">
        <f t="shared" si="5"/>
        <v>0</v>
      </c>
      <c r="O66" s="204">
        <f t="shared" si="5"/>
        <v>0</v>
      </c>
      <c r="P66" s="204">
        <f t="shared" si="5"/>
        <v>0</v>
      </c>
      <c r="Q66" s="204">
        <f t="shared" si="5"/>
        <v>0</v>
      </c>
      <c r="R66" s="204">
        <f t="shared" si="5"/>
        <v>0</v>
      </c>
      <c r="S66" s="204">
        <f t="shared" si="5"/>
        <v>0</v>
      </c>
      <c r="T66" s="205"/>
      <c r="U66" s="205"/>
      <c r="V66" s="205"/>
      <c r="W66" s="205"/>
      <c r="X66" s="205"/>
      <c r="Y66" s="205"/>
      <c r="Z66" s="205"/>
      <c r="AA66" s="205"/>
      <c r="AB66" s="205"/>
    </row>
    <row r="67" spans="1:28" ht="15.75" thickBot="1" x14ac:dyDescent="0.3">
      <c r="A67" s="296" t="s">
        <v>40</v>
      </c>
      <c r="B67" s="296"/>
      <c r="C67" s="206">
        <f t="shared" ref="C67:S67" si="6">C24+C47-C66</f>
        <v>1194</v>
      </c>
      <c r="D67" s="206">
        <f t="shared" si="6"/>
        <v>1152</v>
      </c>
      <c r="E67" s="206">
        <f t="shared" si="6"/>
        <v>5225</v>
      </c>
      <c r="F67" s="206">
        <f t="shared" si="6"/>
        <v>1480</v>
      </c>
      <c r="G67" s="208">
        <f t="shared" si="6"/>
        <v>168.21200000000039</v>
      </c>
      <c r="H67" s="208">
        <f t="shared" si="6"/>
        <v>0</v>
      </c>
      <c r="I67" s="208">
        <f t="shared" si="6"/>
        <v>20376.930000000018</v>
      </c>
      <c r="J67" s="208">
        <f t="shared" si="6"/>
        <v>70527.039999999834</v>
      </c>
      <c r="K67" s="208">
        <f t="shared" si="6"/>
        <v>-51972.769999999975</v>
      </c>
      <c r="L67" s="208">
        <f t="shared" si="6"/>
        <v>50292</v>
      </c>
      <c r="M67" s="208">
        <f t="shared" si="6"/>
        <v>42722.950000000012</v>
      </c>
      <c r="N67" s="208">
        <f t="shared" si="6"/>
        <v>161014.20000000001</v>
      </c>
      <c r="O67" s="208">
        <f t="shared" si="6"/>
        <v>0</v>
      </c>
      <c r="P67" s="208">
        <f t="shared" si="6"/>
        <v>0</v>
      </c>
      <c r="Q67" s="208">
        <f t="shared" si="6"/>
        <v>15666.728999999999</v>
      </c>
      <c r="R67" s="208">
        <f t="shared" si="6"/>
        <v>1</v>
      </c>
      <c r="S67" s="208">
        <f t="shared" si="6"/>
        <v>2432.4099999999967</v>
      </c>
      <c r="T67" s="205"/>
      <c r="U67" s="205"/>
      <c r="V67" s="205"/>
      <c r="W67" s="205"/>
      <c r="X67" s="205"/>
      <c r="Y67" s="205"/>
      <c r="Z67" s="205"/>
      <c r="AA67" s="205"/>
      <c r="AB67" s="205"/>
    </row>
    <row r="68" spans="1:28" x14ac:dyDescent="0.25">
      <c r="A68" s="205"/>
      <c r="B68" s="205"/>
      <c r="C68" s="205"/>
      <c r="D68" s="205"/>
      <c r="E68" s="205"/>
      <c r="F68" s="205"/>
      <c r="G68" s="209"/>
      <c r="H68" s="209"/>
      <c r="I68" s="209"/>
      <c r="J68" s="209"/>
      <c r="K68" s="209"/>
      <c r="L68" s="209"/>
      <c r="M68" s="209"/>
      <c r="N68" s="209"/>
      <c r="O68" s="209"/>
      <c r="P68" s="209"/>
      <c r="Q68" s="209"/>
      <c r="R68" s="209"/>
      <c r="S68" s="209"/>
      <c r="T68" s="205"/>
      <c r="U68" s="205"/>
      <c r="V68" s="205"/>
      <c r="W68" s="205"/>
      <c r="X68" s="205"/>
      <c r="Y68" s="205"/>
      <c r="Z68" s="205"/>
      <c r="AA68" s="205"/>
      <c r="AB68" s="205"/>
    </row>
    <row r="70" spans="1:28" ht="24.75" x14ac:dyDescent="0.5">
      <c r="A70" s="210"/>
      <c r="B70" s="205"/>
      <c r="C70" s="205"/>
      <c r="D70" s="205"/>
      <c r="E70" s="205"/>
      <c r="F70" s="205"/>
      <c r="G70" s="209"/>
      <c r="H70" s="209"/>
      <c r="I70" s="209"/>
      <c r="J70" s="209"/>
      <c r="K70" s="209"/>
      <c r="L70" s="209"/>
      <c r="M70" s="209"/>
      <c r="N70" s="209"/>
      <c r="O70" s="272"/>
      <c r="P70" s="272"/>
      <c r="Q70" s="272"/>
      <c r="R70" s="272"/>
      <c r="S70" s="272"/>
      <c r="T70" s="205"/>
      <c r="U70" s="205"/>
      <c r="V70" s="205"/>
      <c r="W70" s="205"/>
      <c r="X70" s="205"/>
      <c r="Y70" s="205"/>
      <c r="Z70" s="205"/>
      <c r="AA70" s="205"/>
      <c r="AB70" s="205"/>
    </row>
    <row r="71" spans="1:28" ht="24.75" x14ac:dyDescent="0.5">
      <c r="A71" s="210" t="s">
        <v>41</v>
      </c>
      <c r="B71" s="205"/>
      <c r="C71" s="205"/>
      <c r="D71" s="205"/>
      <c r="E71" s="205"/>
      <c r="F71" s="205"/>
      <c r="G71" s="209"/>
      <c r="H71" s="209"/>
      <c r="I71" s="209"/>
      <c r="J71" s="209"/>
      <c r="K71" s="209"/>
      <c r="L71" s="209"/>
      <c r="M71" s="209"/>
      <c r="N71" s="209"/>
      <c r="O71" s="272"/>
      <c r="P71" s="272"/>
      <c r="Q71" s="272"/>
      <c r="R71" s="272"/>
      <c r="S71" s="272"/>
      <c r="T71" s="205"/>
      <c r="U71" s="205"/>
      <c r="V71" s="205"/>
      <c r="W71" s="205"/>
      <c r="X71" s="205"/>
      <c r="Y71" s="205"/>
      <c r="Z71" s="205"/>
      <c r="AA71" s="205"/>
      <c r="AB71" s="205"/>
    </row>
    <row r="73" spans="1:28" x14ac:dyDescent="0.25">
      <c r="A73" s="205"/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09"/>
      <c r="P73" s="209"/>
      <c r="Q73" s="209"/>
      <c r="R73" s="209"/>
      <c r="S73" s="209"/>
      <c r="T73" s="205"/>
      <c r="U73" s="205"/>
      <c r="V73" s="205"/>
      <c r="W73" s="205"/>
      <c r="X73" s="205"/>
      <c r="Y73" s="205"/>
      <c r="Z73" s="205"/>
      <c r="AA73" s="205"/>
      <c r="AB73" s="205"/>
    </row>
    <row r="243" spans="4:4" x14ac:dyDescent="0.25">
      <c r="D243" s="211" t="s">
        <v>42</v>
      </c>
    </row>
  </sheetData>
  <mergeCells count="14">
    <mergeCell ref="O71:S71"/>
    <mergeCell ref="B1:H1"/>
    <mergeCell ref="I1:S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S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F242"/>
  <sheetViews>
    <sheetView rightToLeft="1" workbookViewId="0">
      <selection activeCell="A12" sqref="A12"/>
    </sheetView>
  </sheetViews>
  <sheetFormatPr defaultRowHeight="15" x14ac:dyDescent="0.25"/>
  <cols>
    <col min="1" max="1" width="55.5703125" customWidth="1"/>
    <col min="2" max="2" width="5.140625" customWidth="1"/>
    <col min="3" max="3" width="6.42578125" customWidth="1"/>
    <col min="4" max="4" width="7" style="97" customWidth="1"/>
    <col min="5" max="6" width="6.85546875" style="97" customWidth="1"/>
    <col min="7" max="7" width="7.42578125" style="97" hidden="1" customWidth="1"/>
    <col min="8" max="8" width="8.7109375" style="98" customWidth="1"/>
    <col min="9" max="9" width="8.7109375" style="98" hidden="1" customWidth="1"/>
    <col min="10" max="10" width="8.7109375" style="98" customWidth="1"/>
    <col min="11" max="11" width="10.42578125" style="98" customWidth="1"/>
    <col min="12" max="13" width="9.7109375" style="98" customWidth="1"/>
    <col min="14" max="14" width="9.42578125" style="98" customWidth="1"/>
    <col min="15" max="15" width="10.42578125" style="98" customWidth="1"/>
    <col min="16" max="16" width="9.42578125" style="99" bestFit="1" customWidth="1"/>
    <col min="17" max="17" width="9.28515625" style="98" customWidth="1"/>
    <col min="18" max="18" width="9.140625" style="98" customWidth="1"/>
    <col min="19" max="20" width="9.5703125" style="98" customWidth="1"/>
    <col min="21" max="21" width="9.28515625" style="98" customWidth="1"/>
    <col min="22" max="22" width="7.85546875" hidden="1" customWidth="1"/>
    <col min="23" max="23" width="9.85546875" style="100" hidden="1" customWidth="1"/>
    <col min="24" max="24" width="9.28515625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55.57031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55.57031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55.57031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55.57031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55.57031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55.57031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55.57031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55.57031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55.57031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55.57031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55.57031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55.57031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55.57031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55.57031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55.57031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55.57031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55.57031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55.57031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55.57031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55.57031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55.57031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55.57031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55.57031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55.57031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55.57031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55.57031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55.57031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55.57031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55.57031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55.57031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55.57031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55.57031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55.57031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55.57031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55.57031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55.57031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55.57031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55.57031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55.57031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55.57031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55.57031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55.57031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55.57031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55.57031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55.57031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55.57031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55.57031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55.57031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55.57031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55.57031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55.57031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55.57031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55.57031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55.57031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55.57031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55.57031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55.57031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55.57031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55.57031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55.57031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55.57031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55.57031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55.57031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9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43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219" t="s">
        <v>9</v>
      </c>
      <c r="E3" s="11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1379</v>
      </c>
      <c r="C4" s="20">
        <f>'[2]8'!C70</f>
        <v>1194</v>
      </c>
      <c r="D4" s="220">
        <f>'[2]8'!D70</f>
        <v>1152</v>
      </c>
      <c r="E4" s="20">
        <f>'[2]8'!E70</f>
        <v>5225</v>
      </c>
      <c r="F4" s="20">
        <f>'[2]8'!F70</f>
        <v>1480</v>
      </c>
      <c r="G4" s="20" t="e">
        <f>'[2]8'!G70</f>
        <v>#REF!</v>
      </c>
      <c r="H4" s="21">
        <f>'[2]8'!H70</f>
        <v>168.21200000000039</v>
      </c>
      <c r="I4" s="21">
        <f>'[2]8'!I70</f>
        <v>0</v>
      </c>
      <c r="J4" s="21">
        <f>'[2]8'!J70</f>
        <v>0</v>
      </c>
      <c r="K4" s="21">
        <f>'[2]8'!K70</f>
        <v>20376.930000000018</v>
      </c>
      <c r="L4" s="21">
        <f>'[2]8'!L70</f>
        <v>70527.039999999834</v>
      </c>
      <c r="M4" s="21">
        <f>'[2]8'!M70</f>
        <v>-51972.769999999975</v>
      </c>
      <c r="N4" s="21">
        <f>'[2]8'!N70</f>
        <v>50292</v>
      </c>
      <c r="O4" s="21">
        <f>'[2]8'!O70</f>
        <v>42722.950000000012</v>
      </c>
      <c r="P4" s="21">
        <f>'[2]8'!P70</f>
        <v>161014.20000000001</v>
      </c>
      <c r="Q4" s="21">
        <f>'[2]8'!Q70</f>
        <v>0</v>
      </c>
      <c r="R4" s="21">
        <f>'[2]8'!R70</f>
        <v>0</v>
      </c>
      <c r="S4" s="21">
        <f>'[2]8'!S70</f>
        <v>15666.728999999999</v>
      </c>
      <c r="T4" s="21">
        <f>'[2]8'!T70</f>
        <v>1</v>
      </c>
      <c r="U4" s="21">
        <f>'[2]8'!U70</f>
        <v>2432.4099999999967</v>
      </c>
      <c r="V4" s="221" t="e">
        <f>'[2]8'!V70</f>
        <v>#REF!</v>
      </c>
      <c r="W4" s="221" t="e">
        <f>'[2]8'!W70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25</v>
      </c>
      <c r="B5" s="23">
        <f>B4+1</f>
        <v>1380</v>
      </c>
      <c r="C5" s="24"/>
      <c r="D5" s="57"/>
      <c r="E5" s="25"/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>
        <v>29000</v>
      </c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1" si="0">B5+1</f>
        <v>1381</v>
      </c>
      <c r="C6" s="24"/>
      <c r="D6" s="57"/>
      <c r="E6" s="25">
        <v>8245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 t="shared" si="0"/>
        <v>1382</v>
      </c>
      <c r="C7" s="24"/>
      <c r="D7" s="26"/>
      <c r="E7" s="25">
        <v>30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si="0"/>
        <v>1383</v>
      </c>
      <c r="C8" s="24"/>
      <c r="D8" s="26"/>
      <c r="E8" s="25"/>
      <c r="F8" s="27">
        <v>2128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109</v>
      </c>
      <c r="B9" s="23">
        <f t="shared" si="0"/>
        <v>1384</v>
      </c>
      <c r="C9" s="24"/>
      <c r="D9" s="26"/>
      <c r="E9" s="25"/>
      <c r="F9" s="27">
        <v>50</v>
      </c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104</v>
      </c>
      <c r="B10" s="23">
        <f t="shared" si="0"/>
        <v>1385</v>
      </c>
      <c r="C10" s="24"/>
      <c r="D10" s="26">
        <v>40</v>
      </c>
      <c r="E10" s="25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1386</v>
      </c>
      <c r="C11" s="24"/>
      <c r="D11" s="26"/>
      <c r="E11" s="25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1387</v>
      </c>
      <c r="C12" s="24"/>
      <c r="D12" s="57"/>
      <c r="E12" s="25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1388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1389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1390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1391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1392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23</v>
      </c>
      <c r="B18" s="23">
        <f t="shared" si="0"/>
        <v>1393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24</v>
      </c>
      <c r="B19" s="23">
        <f t="shared" si="0"/>
        <v>1394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25</v>
      </c>
      <c r="B20" s="23">
        <f t="shared" si="0"/>
        <v>1395</v>
      </c>
      <c r="C20" s="24"/>
      <c r="D20" s="57"/>
      <c r="E20" s="25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2" t="s">
        <v>26</v>
      </c>
      <c r="B21" s="23">
        <f t="shared" si="0"/>
        <v>1396</v>
      </c>
      <c r="C21" s="24"/>
      <c r="D21" s="57"/>
      <c r="E21" s="25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6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62" t="s">
        <v>27</v>
      </c>
      <c r="B22" s="263"/>
      <c r="C22" s="37">
        <f t="shared" ref="C22:W22" si="1">SUM(C4:C21)</f>
        <v>1194</v>
      </c>
      <c r="D22" s="38">
        <f t="shared" si="1"/>
        <v>1192</v>
      </c>
      <c r="E22" s="37">
        <f t="shared" si="1"/>
        <v>13500</v>
      </c>
      <c r="F22" s="37">
        <f t="shared" si="1"/>
        <v>3658</v>
      </c>
      <c r="G22" s="39" t="e">
        <f t="shared" si="1"/>
        <v>#REF!</v>
      </c>
      <c r="H22" s="21">
        <f t="shared" si="1"/>
        <v>168.21200000000039</v>
      </c>
      <c r="I22" s="40">
        <f t="shared" si="1"/>
        <v>0</v>
      </c>
      <c r="J22" s="21">
        <f t="shared" si="1"/>
        <v>0</v>
      </c>
      <c r="K22" s="41">
        <f t="shared" si="1"/>
        <v>20376.930000000018</v>
      </c>
      <c r="L22" s="21">
        <f t="shared" si="1"/>
        <v>70527.039999999834</v>
      </c>
      <c r="M22" s="21">
        <f t="shared" si="1"/>
        <v>-51972.769999999975</v>
      </c>
      <c r="N22" s="21">
        <f t="shared" si="1"/>
        <v>50292</v>
      </c>
      <c r="O22" s="40">
        <f t="shared" si="1"/>
        <v>42722.950000000012</v>
      </c>
      <c r="P22" s="21">
        <f t="shared" si="1"/>
        <v>161014.20000000001</v>
      </c>
      <c r="Q22" s="21">
        <f t="shared" si="1"/>
        <v>0</v>
      </c>
      <c r="R22" s="21">
        <f t="shared" si="1"/>
        <v>29000</v>
      </c>
      <c r="S22" s="21">
        <f t="shared" si="1"/>
        <v>15666.728999999999</v>
      </c>
      <c r="T22" s="21">
        <f t="shared" si="1"/>
        <v>1</v>
      </c>
      <c r="U22" s="21">
        <f t="shared" si="1"/>
        <v>2432.4099999999967</v>
      </c>
      <c r="V22" s="37" t="e">
        <f t="shared" si="1"/>
        <v>#REF!</v>
      </c>
      <c r="W22" s="37" t="e">
        <f t="shared" si="1"/>
        <v>#REF!</v>
      </c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42" t="s">
        <v>28</v>
      </c>
      <c r="B23" s="43">
        <v>535</v>
      </c>
      <c r="C23" s="43"/>
      <c r="D23" s="45"/>
      <c r="E23" s="44"/>
      <c r="F23" s="46"/>
      <c r="G23" s="47"/>
      <c r="H23" s="48"/>
      <c r="I23" s="49"/>
      <c r="J23" s="50"/>
      <c r="K23" s="51"/>
      <c r="L23" s="48"/>
      <c r="M23" s="50"/>
      <c r="N23" s="50"/>
      <c r="O23" s="49"/>
      <c r="P23" s="50"/>
      <c r="Q23" s="52"/>
      <c r="R23" s="48"/>
      <c r="S23" s="50"/>
      <c r="T23" s="50"/>
      <c r="U23" s="50"/>
      <c r="V23" s="53"/>
      <c r="W23" s="54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55">
        <f>B23+1</f>
        <v>536</v>
      </c>
      <c r="C24" s="56"/>
      <c r="D24" s="57"/>
      <c r="E24" s="25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>B24+1</f>
        <v>537</v>
      </c>
      <c r="C25" s="56"/>
      <c r="D25" s="57"/>
      <c r="E25" s="25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35</v>
      </c>
      <c r="B26" s="55">
        <f>B25+1</f>
        <v>538</v>
      </c>
      <c r="C26" s="56"/>
      <c r="D26" s="57"/>
      <c r="E26" s="25"/>
      <c r="F26" s="27"/>
      <c r="G26" s="28"/>
      <c r="H26" s="29"/>
      <c r="I26" s="30"/>
      <c r="J26" s="31"/>
      <c r="K26" s="32"/>
      <c r="L26" s="29"/>
      <c r="M26" s="31">
        <v>29000</v>
      </c>
      <c r="N26" s="31"/>
      <c r="O26" s="30"/>
      <c r="P26" s="31"/>
      <c r="Q26" s="33"/>
      <c r="R26" s="29">
        <v>-29000</v>
      </c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 t="shared" ref="B27:B42" si="2">B26+1</f>
        <v>539</v>
      </c>
      <c r="C27" s="56"/>
      <c r="D27" s="57"/>
      <c r="E27" s="25">
        <v>-12600</v>
      </c>
      <c r="F27" s="27"/>
      <c r="G27" s="28"/>
      <c r="H27" s="29"/>
      <c r="I27" s="30"/>
      <c r="J27" s="31"/>
      <c r="K27" s="32"/>
      <c r="L27" s="29">
        <v>12600</v>
      </c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540</v>
      </c>
      <c r="C28" s="56"/>
      <c r="D28" s="57"/>
      <c r="E28" s="25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541</v>
      </c>
      <c r="C29" s="56"/>
      <c r="D29" s="57"/>
      <c r="E29" s="25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542</v>
      </c>
      <c r="C30" s="56"/>
      <c r="D30" s="57"/>
      <c r="E30" s="25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543</v>
      </c>
      <c r="C31" s="56"/>
      <c r="D31" s="57"/>
      <c r="E31" s="25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544</v>
      </c>
      <c r="C32" s="56"/>
      <c r="D32" s="57"/>
      <c r="E32" s="25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545</v>
      </c>
      <c r="C33" s="56"/>
      <c r="D33" s="57"/>
      <c r="E33" s="25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546</v>
      </c>
      <c r="C34" s="56"/>
      <c r="D34" s="57"/>
      <c r="E34" s="25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547</v>
      </c>
      <c r="C35" s="56"/>
      <c r="D35" s="57"/>
      <c r="E35" s="25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548</v>
      </c>
      <c r="C36" s="56"/>
      <c r="D36" s="57"/>
      <c r="E36" s="25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549</v>
      </c>
      <c r="C37" s="56"/>
      <c r="D37" s="57"/>
      <c r="E37" s="25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550</v>
      </c>
      <c r="C38" s="56"/>
      <c r="D38" s="57"/>
      <c r="E38" s="25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551</v>
      </c>
      <c r="C39" s="56"/>
      <c r="D39" s="57"/>
      <c r="E39" s="25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552</v>
      </c>
      <c r="C40" s="56"/>
      <c r="D40" s="57"/>
      <c r="E40" s="25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553</v>
      </c>
      <c r="C41" s="56"/>
      <c r="D41" s="57"/>
      <c r="E41" s="25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554</v>
      </c>
      <c r="C42" s="56"/>
      <c r="D42" s="57"/>
      <c r="E42" s="25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4"/>
      <c r="B43" s="265"/>
      <c r="C43" s="60">
        <f t="shared" ref="C43:W43" si="3">SUM(C23:C42)</f>
        <v>0</v>
      </c>
      <c r="D43" s="62">
        <f t="shared" si="3"/>
        <v>0</v>
      </c>
      <c r="E43" s="61">
        <f t="shared" si="3"/>
        <v>-12600</v>
      </c>
      <c r="F43" s="61">
        <f t="shared" si="3"/>
        <v>0</v>
      </c>
      <c r="G43" s="63">
        <f t="shared" si="3"/>
        <v>0</v>
      </c>
      <c r="H43" s="64">
        <f t="shared" si="3"/>
        <v>0</v>
      </c>
      <c r="I43" s="64">
        <f t="shared" si="3"/>
        <v>0</v>
      </c>
      <c r="J43" s="65">
        <f t="shared" si="3"/>
        <v>0</v>
      </c>
      <c r="K43" s="218">
        <f t="shared" si="3"/>
        <v>0</v>
      </c>
      <c r="L43" s="65">
        <f t="shared" si="3"/>
        <v>12600</v>
      </c>
      <c r="M43" s="65">
        <f t="shared" si="3"/>
        <v>29000</v>
      </c>
      <c r="N43" s="65">
        <f t="shared" si="3"/>
        <v>0</v>
      </c>
      <c r="O43" s="64">
        <f t="shared" si="3"/>
        <v>0</v>
      </c>
      <c r="P43" s="65">
        <f t="shared" si="3"/>
        <v>0</v>
      </c>
      <c r="Q43" s="65">
        <f t="shared" si="3"/>
        <v>0</v>
      </c>
      <c r="R43" s="65">
        <f t="shared" si="3"/>
        <v>-29000</v>
      </c>
      <c r="S43" s="65">
        <f t="shared" si="3"/>
        <v>0</v>
      </c>
      <c r="T43" s="65">
        <f t="shared" si="3"/>
        <v>0</v>
      </c>
      <c r="U43" s="65">
        <f t="shared" si="3"/>
        <v>0</v>
      </c>
      <c r="V43" s="66">
        <f t="shared" si="3"/>
        <v>0</v>
      </c>
      <c r="W43" s="67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8" t="s">
        <v>36</v>
      </c>
      <c r="B44" s="69">
        <v>1061</v>
      </c>
      <c r="C44" s="70"/>
      <c r="D44" s="71"/>
      <c r="E44" s="72"/>
      <c r="F44" s="72"/>
      <c r="G44" s="73"/>
      <c r="H44" s="74"/>
      <c r="I44" s="74"/>
      <c r="J44" s="75"/>
      <c r="K44" s="76"/>
      <c r="L44" s="75"/>
      <c r="M44" s="75"/>
      <c r="N44" s="75"/>
      <c r="O44" s="74"/>
      <c r="P44" s="75"/>
      <c r="Q44" s="75"/>
      <c r="R44" s="77"/>
      <c r="S44" s="75"/>
      <c r="T44" s="75"/>
      <c r="U44" s="75"/>
      <c r="V44" s="78"/>
      <c r="W44" s="7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105</v>
      </c>
      <c r="B45" s="80">
        <f t="shared" ref="B45:B64" si="4">B44+1</f>
        <v>1062</v>
      </c>
      <c r="C45" s="24">
        <v>60</v>
      </c>
      <c r="D45" s="57"/>
      <c r="E45" s="25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1"/>
      <c r="W45" s="82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58</v>
      </c>
      <c r="B46" s="80">
        <f t="shared" si="4"/>
        <v>1063</v>
      </c>
      <c r="C46" s="24"/>
      <c r="D46" s="57"/>
      <c r="E46" s="25">
        <v>170</v>
      </c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1"/>
      <c r="W46" s="82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106</v>
      </c>
      <c r="B47" s="80">
        <f t="shared" si="4"/>
        <v>1064</v>
      </c>
      <c r="C47" s="24">
        <v>300</v>
      </c>
      <c r="D47" s="85"/>
      <c r="E47" s="27"/>
      <c r="F47" s="27"/>
      <c r="G47" s="86"/>
      <c r="H47" s="87"/>
      <c r="I47" s="87"/>
      <c r="J47" s="33"/>
      <c r="K47" s="88"/>
      <c r="L47" s="33"/>
      <c r="M47" s="33"/>
      <c r="N47" s="33"/>
      <c r="O47" s="87"/>
      <c r="P47" s="89"/>
      <c r="Q47" s="33"/>
      <c r="R47" s="88"/>
      <c r="S47" s="33"/>
      <c r="T47" s="33"/>
      <c r="U47" s="33"/>
      <c r="V47" s="83"/>
      <c r="W47" s="84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107</v>
      </c>
      <c r="B48" s="80">
        <f t="shared" si="4"/>
        <v>1065</v>
      </c>
      <c r="C48" s="24"/>
      <c r="D48" s="85"/>
      <c r="E48" s="27"/>
      <c r="F48" s="27"/>
      <c r="G48" s="86"/>
      <c r="H48" s="87"/>
      <c r="I48" s="87"/>
      <c r="J48" s="33"/>
      <c r="K48" s="88">
        <v>403</v>
      </c>
      <c r="L48" s="33"/>
      <c r="M48" s="33"/>
      <c r="N48" s="33"/>
      <c r="O48" s="87"/>
      <c r="P48" s="89"/>
      <c r="Q48" s="33"/>
      <c r="R48" s="88"/>
      <c r="S48" s="33"/>
      <c r="T48" s="33"/>
      <c r="U48" s="33"/>
      <c r="V48" s="83"/>
      <c r="W48" s="84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108</v>
      </c>
      <c r="B49" s="80">
        <f t="shared" si="4"/>
        <v>1066</v>
      </c>
      <c r="C49" s="24"/>
      <c r="D49" s="85"/>
      <c r="E49" s="27"/>
      <c r="F49" s="27"/>
      <c r="G49" s="86"/>
      <c r="H49" s="87"/>
      <c r="I49" s="87"/>
      <c r="J49" s="33"/>
      <c r="K49" s="88"/>
      <c r="L49" s="33"/>
      <c r="M49" s="33"/>
      <c r="N49" s="33"/>
      <c r="O49" s="87"/>
      <c r="P49" s="89"/>
      <c r="Q49" s="33"/>
      <c r="R49" s="88"/>
      <c r="S49" s="33"/>
      <c r="T49" s="33"/>
      <c r="U49" s="33">
        <v>500</v>
      </c>
      <c r="V49" s="83"/>
      <c r="W49" s="84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80">
        <f t="shared" si="4"/>
        <v>1067</v>
      </c>
      <c r="C50" s="24"/>
      <c r="D50" s="85"/>
      <c r="E50" s="27"/>
      <c r="F50" s="27"/>
      <c r="G50" s="86"/>
      <c r="H50" s="87"/>
      <c r="I50" s="87"/>
      <c r="J50" s="33"/>
      <c r="K50" s="88"/>
      <c r="L50" s="33"/>
      <c r="M50" s="33"/>
      <c r="N50" s="33"/>
      <c r="O50" s="87"/>
      <c r="P50" s="89"/>
      <c r="Q50" s="33"/>
      <c r="R50" s="88"/>
      <c r="S50" s="33"/>
      <c r="T50" s="33"/>
      <c r="U50" s="33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1068</v>
      </c>
      <c r="C51" s="24"/>
      <c r="D51" s="85"/>
      <c r="E51" s="27"/>
      <c r="F51" s="27"/>
      <c r="G51" s="86"/>
      <c r="H51" s="87"/>
      <c r="I51" s="87"/>
      <c r="J51" s="33"/>
      <c r="K51" s="88"/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80">
        <f t="shared" si="4"/>
        <v>1069</v>
      </c>
      <c r="C52" s="24"/>
      <c r="D52" s="85"/>
      <c r="E52" s="27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si="4"/>
        <v>1070</v>
      </c>
      <c r="C53" s="24"/>
      <c r="D53" s="85"/>
      <c r="E53" s="27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1071</v>
      </c>
      <c r="C54" s="24"/>
      <c r="D54" s="85"/>
      <c r="E54" s="27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1072</v>
      </c>
      <c r="C55" s="24"/>
      <c r="D55" s="85"/>
      <c r="E55" s="27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1073</v>
      </c>
      <c r="C56" s="24"/>
      <c r="D56" s="85"/>
      <c r="E56" s="27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1074</v>
      </c>
      <c r="C57" s="24"/>
      <c r="D57" s="85"/>
      <c r="E57" s="27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1075</v>
      </c>
      <c r="C58" s="24"/>
      <c r="D58" s="85"/>
      <c r="E58" s="27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1076</v>
      </c>
      <c r="C59" s="24"/>
      <c r="D59" s="85"/>
      <c r="E59" s="27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1077</v>
      </c>
      <c r="C60" s="24"/>
      <c r="D60" s="85"/>
      <c r="E60" s="27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33"/>
      <c r="Q60" s="33"/>
      <c r="R60" s="90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80">
        <f t="shared" si="4"/>
        <v>1078</v>
      </c>
      <c r="C61" s="24"/>
      <c r="D61" s="85"/>
      <c r="E61" s="27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33"/>
      <c r="Q61" s="33"/>
      <c r="R61" s="90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80">
        <f t="shared" si="4"/>
        <v>1079</v>
      </c>
      <c r="C62" s="24"/>
      <c r="D62" s="85"/>
      <c r="E62" s="27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33"/>
      <c r="Q62" s="33"/>
      <c r="R62" s="90"/>
      <c r="S62" s="33"/>
      <c r="T62" s="33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37</v>
      </c>
      <c r="B63" s="80">
        <f t="shared" si="4"/>
        <v>1080</v>
      </c>
      <c r="C63" s="24"/>
      <c r="D63" s="85"/>
      <c r="E63" s="27"/>
      <c r="F63" s="27"/>
      <c r="G63" s="86"/>
      <c r="H63" s="87"/>
      <c r="I63" s="87"/>
      <c r="J63" s="33"/>
      <c r="K63" s="88"/>
      <c r="L63" s="33"/>
      <c r="M63" s="33"/>
      <c r="N63" s="33"/>
      <c r="O63" s="87"/>
      <c r="P63" s="33"/>
      <c r="Q63" s="33"/>
      <c r="R63" s="90"/>
      <c r="S63" s="33"/>
      <c r="T63" s="33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thickBot="1" x14ac:dyDescent="0.3">
      <c r="A64" s="22" t="s">
        <v>38</v>
      </c>
      <c r="B64" s="80">
        <f t="shared" si="4"/>
        <v>1081</v>
      </c>
      <c r="C64" s="24"/>
      <c r="D64" s="85"/>
      <c r="E64" s="27"/>
      <c r="F64" s="27"/>
      <c r="G64" s="86"/>
      <c r="H64" s="87"/>
      <c r="I64" s="87"/>
      <c r="J64" s="33"/>
      <c r="K64" s="88"/>
      <c r="L64" s="33"/>
      <c r="M64" s="33"/>
      <c r="N64" s="33"/>
      <c r="O64" s="87"/>
      <c r="P64" s="33"/>
      <c r="Q64" s="33"/>
      <c r="R64" s="90"/>
      <c r="S64" s="33"/>
      <c r="T64" s="33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23" ht="15.75" thickBot="1" x14ac:dyDescent="0.3">
      <c r="A65" s="266" t="s">
        <v>39</v>
      </c>
      <c r="B65" s="266"/>
      <c r="C65" s="91">
        <f t="shared" ref="C65:W65" si="5">SUM(C44:C64)</f>
        <v>360</v>
      </c>
      <c r="D65" s="222">
        <f t="shared" si="5"/>
        <v>0</v>
      </c>
      <c r="E65" s="91">
        <f t="shared" si="5"/>
        <v>170</v>
      </c>
      <c r="F65" s="91">
        <f t="shared" si="5"/>
        <v>0</v>
      </c>
      <c r="G65" s="91">
        <f t="shared" si="5"/>
        <v>0</v>
      </c>
      <c r="H65" s="92">
        <f t="shared" si="5"/>
        <v>0</v>
      </c>
      <c r="I65" s="92">
        <f t="shared" si="5"/>
        <v>0</v>
      </c>
      <c r="J65" s="92">
        <f t="shared" si="5"/>
        <v>0</v>
      </c>
      <c r="K65" s="92">
        <f t="shared" si="5"/>
        <v>403</v>
      </c>
      <c r="L65" s="92">
        <f t="shared" si="5"/>
        <v>0</v>
      </c>
      <c r="M65" s="92">
        <f t="shared" si="5"/>
        <v>0</v>
      </c>
      <c r="N65" s="92">
        <f t="shared" si="5"/>
        <v>0</v>
      </c>
      <c r="O65" s="93">
        <f t="shared" si="5"/>
        <v>0</v>
      </c>
      <c r="P65" s="92">
        <f t="shared" si="5"/>
        <v>0</v>
      </c>
      <c r="Q65" s="92">
        <f t="shared" si="5"/>
        <v>0</v>
      </c>
      <c r="R65" s="92">
        <f t="shared" si="5"/>
        <v>0</v>
      </c>
      <c r="S65" s="92">
        <f t="shared" si="5"/>
        <v>0</v>
      </c>
      <c r="T65" s="92">
        <f t="shared" si="5"/>
        <v>0</v>
      </c>
      <c r="U65" s="92">
        <f t="shared" si="5"/>
        <v>500</v>
      </c>
      <c r="V65" s="94">
        <f t="shared" si="5"/>
        <v>0</v>
      </c>
      <c r="W65" s="95">
        <f t="shared" si="5"/>
        <v>0</v>
      </c>
    </row>
    <row r="66" spans="1:23" ht="15.75" thickBot="1" x14ac:dyDescent="0.3">
      <c r="A66" s="304" t="s">
        <v>40</v>
      </c>
      <c r="B66" s="304"/>
      <c r="C66" s="223">
        <f t="shared" ref="C66:W66" si="6">C22+C43-C65</f>
        <v>834</v>
      </c>
      <c r="D66" s="224">
        <f t="shared" si="6"/>
        <v>1192</v>
      </c>
      <c r="E66" s="223">
        <f t="shared" si="6"/>
        <v>730</v>
      </c>
      <c r="F66" s="223">
        <f t="shared" si="6"/>
        <v>3658</v>
      </c>
      <c r="G66" s="225" t="e">
        <f t="shared" si="6"/>
        <v>#REF!</v>
      </c>
      <c r="H66" s="217">
        <f t="shared" si="6"/>
        <v>168.21200000000039</v>
      </c>
      <c r="I66" s="226">
        <f t="shared" si="6"/>
        <v>0</v>
      </c>
      <c r="J66" s="217">
        <f t="shared" si="6"/>
        <v>0</v>
      </c>
      <c r="K66" s="227">
        <f t="shared" si="6"/>
        <v>19973.930000000018</v>
      </c>
      <c r="L66" s="217">
        <f t="shared" si="6"/>
        <v>83127.039999999834</v>
      </c>
      <c r="M66" s="217">
        <f t="shared" si="6"/>
        <v>-22972.769999999975</v>
      </c>
      <c r="N66" s="217">
        <f t="shared" si="6"/>
        <v>50292</v>
      </c>
      <c r="O66" s="226">
        <f t="shared" si="6"/>
        <v>42722.950000000012</v>
      </c>
      <c r="P66" s="217">
        <f t="shared" si="6"/>
        <v>161014.20000000001</v>
      </c>
      <c r="Q66" s="228">
        <f t="shared" si="6"/>
        <v>0</v>
      </c>
      <c r="R66" s="228">
        <f>R22+R43-R65</f>
        <v>0</v>
      </c>
      <c r="S66" s="217">
        <f t="shared" si="6"/>
        <v>15666.728999999999</v>
      </c>
      <c r="T66" s="217">
        <f t="shared" si="6"/>
        <v>1</v>
      </c>
      <c r="U66" s="217">
        <f t="shared" si="6"/>
        <v>1932.4099999999967</v>
      </c>
      <c r="V66" s="127" t="e">
        <f t="shared" si="6"/>
        <v>#REF!</v>
      </c>
      <c r="W66" s="127" t="e">
        <f t="shared" si="6"/>
        <v>#REF!</v>
      </c>
    </row>
    <row r="67" spans="1:23" ht="17.25" customHeight="1" x14ac:dyDescent="0.25"/>
    <row r="69" spans="1:23" ht="27" customHeight="1" x14ac:dyDescent="0.5">
      <c r="A69" s="101"/>
      <c r="Q69" s="302"/>
      <c r="R69" s="302"/>
      <c r="S69" s="302"/>
      <c r="T69" s="302"/>
      <c r="U69" s="302"/>
    </row>
    <row r="70" spans="1:23" ht="21" customHeight="1" x14ac:dyDescent="0.5">
      <c r="A70" s="101" t="s">
        <v>41</v>
      </c>
      <c r="Q70" s="302"/>
      <c r="R70" s="302"/>
      <c r="S70" s="302"/>
      <c r="T70" s="302"/>
      <c r="U70" s="302"/>
    </row>
    <row r="72" spans="1:23" x14ac:dyDescent="0.25">
      <c r="B72" s="102"/>
    </row>
    <row r="242" spans="4:4" x14ac:dyDescent="0.25">
      <c r="D242" s="97" t="s">
        <v>42</v>
      </c>
    </row>
  </sheetData>
  <mergeCells count="15">
    <mergeCell ref="Q70:U7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5:B65"/>
    <mergeCell ref="A66:B66"/>
    <mergeCell ref="Q69:U69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B240"/>
  <sheetViews>
    <sheetView rightToLeft="1" workbookViewId="0">
      <selection activeCell="A14" sqref="A14"/>
    </sheetView>
  </sheetViews>
  <sheetFormatPr defaultRowHeight="15" x14ac:dyDescent="0.25"/>
  <cols>
    <col min="1" max="1" width="60" bestFit="1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98" bestFit="1" customWidth="1"/>
    <col min="8" max="8" width="7.28515625" style="98" customWidth="1"/>
    <col min="9" max="9" width="10.7109375" style="98" customWidth="1"/>
    <col min="10" max="12" width="9.42578125" style="98" bestFit="1" customWidth="1"/>
    <col min="13" max="14" width="9.140625" style="98" bestFit="1" customWidth="1"/>
    <col min="15" max="15" width="9.85546875" style="98" bestFit="1" customWidth="1"/>
    <col min="16" max="17" width="9.140625" style="98" bestFit="1" customWidth="1"/>
    <col min="18" max="18" width="9.140625" style="98" customWidth="1"/>
    <col min="19" max="19" width="9.140625" style="98" bestFit="1" customWidth="1"/>
    <col min="257" max="257" width="60" bestFit="1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3" width="9.140625" bestFit="1" customWidth="1"/>
    <col min="274" max="274" width="9.140625" customWidth="1"/>
    <col min="275" max="275" width="9.140625" bestFit="1" customWidth="1"/>
    <col min="513" max="513" width="60" bestFit="1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29" width="9.140625" bestFit="1" customWidth="1"/>
    <col min="530" max="530" width="9.140625" customWidth="1"/>
    <col min="531" max="531" width="9.140625" bestFit="1" customWidth="1"/>
    <col min="769" max="769" width="60" bestFit="1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5" width="9.140625" bestFit="1" customWidth="1"/>
    <col min="786" max="786" width="9.140625" customWidth="1"/>
    <col min="787" max="787" width="9.140625" bestFit="1" customWidth="1"/>
    <col min="1025" max="1025" width="60" bestFit="1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1" width="9.140625" bestFit="1" customWidth="1"/>
    <col min="1042" max="1042" width="9.140625" customWidth="1"/>
    <col min="1043" max="1043" width="9.140625" bestFit="1" customWidth="1"/>
    <col min="1281" max="1281" width="60" bestFit="1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7" width="9.140625" bestFit="1" customWidth="1"/>
    <col min="1298" max="1298" width="9.140625" customWidth="1"/>
    <col min="1299" max="1299" width="9.140625" bestFit="1" customWidth="1"/>
    <col min="1537" max="1537" width="60" bestFit="1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3" width="9.140625" bestFit="1" customWidth="1"/>
    <col min="1554" max="1554" width="9.140625" customWidth="1"/>
    <col min="1555" max="1555" width="9.140625" bestFit="1" customWidth="1"/>
    <col min="1793" max="1793" width="60" bestFit="1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09" width="9.140625" bestFit="1" customWidth="1"/>
    <col min="1810" max="1810" width="9.140625" customWidth="1"/>
    <col min="1811" max="1811" width="9.140625" bestFit="1" customWidth="1"/>
    <col min="2049" max="2049" width="60" bestFit="1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5" width="9.140625" bestFit="1" customWidth="1"/>
    <col min="2066" max="2066" width="9.140625" customWidth="1"/>
    <col min="2067" max="2067" width="9.140625" bestFit="1" customWidth="1"/>
    <col min="2305" max="2305" width="60" bestFit="1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1" width="9.140625" bestFit="1" customWidth="1"/>
    <col min="2322" max="2322" width="9.140625" customWidth="1"/>
    <col min="2323" max="2323" width="9.140625" bestFit="1" customWidth="1"/>
    <col min="2561" max="2561" width="60" bestFit="1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7" width="9.140625" bestFit="1" customWidth="1"/>
    <col min="2578" max="2578" width="9.140625" customWidth="1"/>
    <col min="2579" max="2579" width="9.140625" bestFit="1" customWidth="1"/>
    <col min="2817" max="2817" width="60" bestFit="1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3" width="9.140625" bestFit="1" customWidth="1"/>
    <col min="2834" max="2834" width="9.140625" customWidth="1"/>
    <col min="2835" max="2835" width="9.140625" bestFit="1" customWidth="1"/>
    <col min="3073" max="3073" width="60" bestFit="1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89" width="9.140625" bestFit="1" customWidth="1"/>
    <col min="3090" max="3090" width="9.140625" customWidth="1"/>
    <col min="3091" max="3091" width="9.140625" bestFit="1" customWidth="1"/>
    <col min="3329" max="3329" width="60" bestFit="1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5" width="9.140625" bestFit="1" customWidth="1"/>
    <col min="3346" max="3346" width="9.140625" customWidth="1"/>
    <col min="3347" max="3347" width="9.140625" bestFit="1" customWidth="1"/>
    <col min="3585" max="3585" width="60" bestFit="1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1" width="9.140625" bestFit="1" customWidth="1"/>
    <col min="3602" max="3602" width="9.140625" customWidth="1"/>
    <col min="3603" max="3603" width="9.140625" bestFit="1" customWidth="1"/>
    <col min="3841" max="3841" width="60" bestFit="1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7" width="9.140625" bestFit="1" customWidth="1"/>
    <col min="3858" max="3858" width="9.140625" customWidth="1"/>
    <col min="3859" max="3859" width="9.140625" bestFit="1" customWidth="1"/>
    <col min="4097" max="4097" width="60" bestFit="1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3" width="9.140625" bestFit="1" customWidth="1"/>
    <col min="4114" max="4114" width="9.140625" customWidth="1"/>
    <col min="4115" max="4115" width="9.140625" bestFit="1" customWidth="1"/>
    <col min="4353" max="4353" width="60" bestFit="1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69" width="9.140625" bestFit="1" customWidth="1"/>
    <col min="4370" max="4370" width="9.140625" customWidth="1"/>
    <col min="4371" max="4371" width="9.140625" bestFit="1" customWidth="1"/>
    <col min="4609" max="4609" width="60" bestFit="1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5" width="9.140625" bestFit="1" customWidth="1"/>
    <col min="4626" max="4626" width="9.140625" customWidth="1"/>
    <col min="4627" max="4627" width="9.140625" bestFit="1" customWidth="1"/>
    <col min="4865" max="4865" width="60" bestFit="1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1" width="9.140625" bestFit="1" customWidth="1"/>
    <col min="4882" max="4882" width="9.140625" customWidth="1"/>
    <col min="4883" max="4883" width="9.140625" bestFit="1" customWidth="1"/>
    <col min="5121" max="5121" width="60" bestFit="1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7" width="9.140625" bestFit="1" customWidth="1"/>
    <col min="5138" max="5138" width="9.140625" customWidth="1"/>
    <col min="5139" max="5139" width="9.140625" bestFit="1" customWidth="1"/>
    <col min="5377" max="5377" width="60" bestFit="1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3" width="9.140625" bestFit="1" customWidth="1"/>
    <col min="5394" max="5394" width="9.140625" customWidth="1"/>
    <col min="5395" max="5395" width="9.140625" bestFit="1" customWidth="1"/>
    <col min="5633" max="5633" width="60" bestFit="1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49" width="9.140625" bestFit="1" customWidth="1"/>
    <col min="5650" max="5650" width="9.140625" customWidth="1"/>
    <col min="5651" max="5651" width="9.140625" bestFit="1" customWidth="1"/>
    <col min="5889" max="5889" width="60" bestFit="1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5" width="9.140625" bestFit="1" customWidth="1"/>
    <col min="5906" max="5906" width="9.140625" customWidth="1"/>
    <col min="5907" max="5907" width="9.140625" bestFit="1" customWidth="1"/>
    <col min="6145" max="6145" width="60" bestFit="1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1" width="9.140625" bestFit="1" customWidth="1"/>
    <col min="6162" max="6162" width="9.140625" customWidth="1"/>
    <col min="6163" max="6163" width="9.140625" bestFit="1" customWidth="1"/>
    <col min="6401" max="6401" width="60" bestFit="1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7" width="9.140625" bestFit="1" customWidth="1"/>
    <col min="6418" max="6418" width="9.140625" customWidth="1"/>
    <col min="6419" max="6419" width="9.140625" bestFit="1" customWidth="1"/>
    <col min="6657" max="6657" width="60" bestFit="1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3" width="9.140625" bestFit="1" customWidth="1"/>
    <col min="6674" max="6674" width="9.140625" customWidth="1"/>
    <col min="6675" max="6675" width="9.140625" bestFit="1" customWidth="1"/>
    <col min="6913" max="6913" width="60" bestFit="1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29" width="9.140625" bestFit="1" customWidth="1"/>
    <col min="6930" max="6930" width="9.140625" customWidth="1"/>
    <col min="6931" max="6931" width="9.140625" bestFit="1" customWidth="1"/>
    <col min="7169" max="7169" width="60" bestFit="1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5" width="9.140625" bestFit="1" customWidth="1"/>
    <col min="7186" max="7186" width="9.140625" customWidth="1"/>
    <col min="7187" max="7187" width="9.140625" bestFit="1" customWidth="1"/>
    <col min="7425" max="7425" width="60" bestFit="1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1" width="9.140625" bestFit="1" customWidth="1"/>
    <col min="7442" max="7442" width="9.140625" customWidth="1"/>
    <col min="7443" max="7443" width="9.140625" bestFit="1" customWidth="1"/>
    <col min="7681" max="7681" width="60" bestFit="1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7" width="9.140625" bestFit="1" customWidth="1"/>
    <col min="7698" max="7698" width="9.140625" customWidth="1"/>
    <col min="7699" max="7699" width="9.140625" bestFit="1" customWidth="1"/>
    <col min="7937" max="7937" width="60" bestFit="1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3" width="9.140625" bestFit="1" customWidth="1"/>
    <col min="7954" max="7954" width="9.140625" customWidth="1"/>
    <col min="7955" max="7955" width="9.140625" bestFit="1" customWidth="1"/>
    <col min="8193" max="8193" width="60" bestFit="1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09" width="9.140625" bestFit="1" customWidth="1"/>
    <col min="8210" max="8210" width="9.140625" customWidth="1"/>
    <col min="8211" max="8211" width="9.140625" bestFit="1" customWidth="1"/>
    <col min="8449" max="8449" width="60" bestFit="1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5" width="9.140625" bestFit="1" customWidth="1"/>
    <col min="8466" max="8466" width="9.140625" customWidth="1"/>
    <col min="8467" max="8467" width="9.140625" bestFit="1" customWidth="1"/>
    <col min="8705" max="8705" width="60" bestFit="1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1" width="9.140625" bestFit="1" customWidth="1"/>
    <col min="8722" max="8722" width="9.140625" customWidth="1"/>
    <col min="8723" max="8723" width="9.140625" bestFit="1" customWidth="1"/>
    <col min="8961" max="8961" width="60" bestFit="1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7" width="9.140625" bestFit="1" customWidth="1"/>
    <col min="8978" max="8978" width="9.140625" customWidth="1"/>
    <col min="8979" max="8979" width="9.140625" bestFit="1" customWidth="1"/>
    <col min="9217" max="9217" width="60" bestFit="1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3" width="9.140625" bestFit="1" customWidth="1"/>
    <col min="9234" max="9234" width="9.140625" customWidth="1"/>
    <col min="9235" max="9235" width="9.140625" bestFit="1" customWidth="1"/>
    <col min="9473" max="9473" width="60" bestFit="1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89" width="9.140625" bestFit="1" customWidth="1"/>
    <col min="9490" max="9490" width="9.140625" customWidth="1"/>
    <col min="9491" max="9491" width="9.140625" bestFit="1" customWidth="1"/>
    <col min="9729" max="9729" width="60" bestFit="1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5" width="9.140625" bestFit="1" customWidth="1"/>
    <col min="9746" max="9746" width="9.140625" customWidth="1"/>
    <col min="9747" max="9747" width="9.140625" bestFit="1" customWidth="1"/>
    <col min="9985" max="9985" width="60" bestFit="1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1" width="9.140625" bestFit="1" customWidth="1"/>
    <col min="10002" max="10002" width="9.140625" customWidth="1"/>
    <col min="10003" max="10003" width="9.140625" bestFit="1" customWidth="1"/>
    <col min="10241" max="10241" width="60" bestFit="1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7" width="9.140625" bestFit="1" customWidth="1"/>
    <col min="10258" max="10258" width="9.140625" customWidth="1"/>
    <col min="10259" max="10259" width="9.140625" bestFit="1" customWidth="1"/>
    <col min="10497" max="10497" width="60" bestFit="1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3" width="9.140625" bestFit="1" customWidth="1"/>
    <col min="10514" max="10514" width="9.140625" customWidth="1"/>
    <col min="10515" max="10515" width="9.140625" bestFit="1" customWidth="1"/>
    <col min="10753" max="10753" width="60" bestFit="1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69" width="9.140625" bestFit="1" customWidth="1"/>
    <col min="10770" max="10770" width="9.140625" customWidth="1"/>
    <col min="10771" max="10771" width="9.140625" bestFit="1" customWidth="1"/>
    <col min="11009" max="11009" width="60" bestFit="1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5" width="9.140625" bestFit="1" customWidth="1"/>
    <col min="11026" max="11026" width="9.140625" customWidth="1"/>
    <col min="11027" max="11027" width="9.140625" bestFit="1" customWidth="1"/>
    <col min="11265" max="11265" width="60" bestFit="1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1" width="9.140625" bestFit="1" customWidth="1"/>
    <col min="11282" max="11282" width="9.140625" customWidth="1"/>
    <col min="11283" max="11283" width="9.140625" bestFit="1" customWidth="1"/>
    <col min="11521" max="11521" width="60" bestFit="1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7" width="9.140625" bestFit="1" customWidth="1"/>
    <col min="11538" max="11538" width="9.140625" customWidth="1"/>
    <col min="11539" max="11539" width="9.140625" bestFit="1" customWidth="1"/>
    <col min="11777" max="11777" width="60" bestFit="1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3" width="9.140625" bestFit="1" customWidth="1"/>
    <col min="11794" max="11794" width="9.140625" customWidth="1"/>
    <col min="11795" max="11795" width="9.140625" bestFit="1" customWidth="1"/>
    <col min="12033" max="12033" width="60" bestFit="1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49" width="9.140625" bestFit="1" customWidth="1"/>
    <col min="12050" max="12050" width="9.140625" customWidth="1"/>
    <col min="12051" max="12051" width="9.140625" bestFit="1" customWidth="1"/>
    <col min="12289" max="12289" width="60" bestFit="1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5" width="9.140625" bestFit="1" customWidth="1"/>
    <col min="12306" max="12306" width="9.140625" customWidth="1"/>
    <col min="12307" max="12307" width="9.140625" bestFit="1" customWidth="1"/>
    <col min="12545" max="12545" width="60" bestFit="1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1" width="9.140625" bestFit="1" customWidth="1"/>
    <col min="12562" max="12562" width="9.140625" customWidth="1"/>
    <col min="12563" max="12563" width="9.140625" bestFit="1" customWidth="1"/>
    <col min="12801" max="12801" width="60" bestFit="1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7" width="9.140625" bestFit="1" customWidth="1"/>
    <col min="12818" max="12818" width="9.140625" customWidth="1"/>
    <col min="12819" max="12819" width="9.140625" bestFit="1" customWidth="1"/>
    <col min="13057" max="13057" width="60" bestFit="1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3" width="9.140625" bestFit="1" customWidth="1"/>
    <col min="13074" max="13074" width="9.140625" customWidth="1"/>
    <col min="13075" max="13075" width="9.140625" bestFit="1" customWidth="1"/>
    <col min="13313" max="13313" width="60" bestFit="1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29" width="9.140625" bestFit="1" customWidth="1"/>
    <col min="13330" max="13330" width="9.140625" customWidth="1"/>
    <col min="13331" max="13331" width="9.140625" bestFit="1" customWidth="1"/>
    <col min="13569" max="13569" width="60" bestFit="1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5" width="9.140625" bestFit="1" customWidth="1"/>
    <col min="13586" max="13586" width="9.140625" customWidth="1"/>
    <col min="13587" max="13587" width="9.140625" bestFit="1" customWidth="1"/>
    <col min="13825" max="13825" width="60" bestFit="1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1" width="9.140625" bestFit="1" customWidth="1"/>
    <col min="13842" max="13842" width="9.140625" customWidth="1"/>
    <col min="13843" max="13843" width="9.140625" bestFit="1" customWidth="1"/>
    <col min="14081" max="14081" width="60" bestFit="1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7" width="9.140625" bestFit="1" customWidth="1"/>
    <col min="14098" max="14098" width="9.140625" customWidth="1"/>
    <col min="14099" max="14099" width="9.140625" bestFit="1" customWidth="1"/>
    <col min="14337" max="14337" width="60" bestFit="1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3" width="9.140625" bestFit="1" customWidth="1"/>
    <col min="14354" max="14354" width="9.140625" customWidth="1"/>
    <col min="14355" max="14355" width="9.140625" bestFit="1" customWidth="1"/>
    <col min="14593" max="14593" width="60" bestFit="1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09" width="9.140625" bestFit="1" customWidth="1"/>
    <col min="14610" max="14610" width="9.140625" customWidth="1"/>
    <col min="14611" max="14611" width="9.140625" bestFit="1" customWidth="1"/>
    <col min="14849" max="14849" width="60" bestFit="1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5" width="9.140625" bestFit="1" customWidth="1"/>
    <col min="14866" max="14866" width="9.140625" customWidth="1"/>
    <col min="14867" max="14867" width="9.140625" bestFit="1" customWidth="1"/>
    <col min="15105" max="15105" width="60" bestFit="1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1" width="9.140625" bestFit="1" customWidth="1"/>
    <col min="15122" max="15122" width="9.140625" customWidth="1"/>
    <col min="15123" max="15123" width="9.140625" bestFit="1" customWidth="1"/>
    <col min="15361" max="15361" width="60" bestFit="1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7" width="9.140625" bestFit="1" customWidth="1"/>
    <col min="15378" max="15378" width="9.140625" customWidth="1"/>
    <col min="15379" max="15379" width="9.140625" bestFit="1" customWidth="1"/>
    <col min="15617" max="15617" width="60" bestFit="1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3" width="9.140625" bestFit="1" customWidth="1"/>
    <col min="15634" max="15634" width="9.140625" customWidth="1"/>
    <col min="15635" max="15635" width="9.140625" bestFit="1" customWidth="1"/>
    <col min="15873" max="15873" width="60" bestFit="1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89" width="9.140625" bestFit="1" customWidth="1"/>
    <col min="15890" max="15890" width="9.140625" customWidth="1"/>
    <col min="15891" max="15891" width="9.140625" bestFit="1" customWidth="1"/>
    <col min="16129" max="16129" width="60" bestFit="1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5" width="9.140625" bestFit="1" customWidth="1"/>
    <col min="16146" max="16146" width="9.140625" customWidth="1"/>
    <col min="16147" max="16147" width="9.140625" bestFit="1" customWidth="1"/>
  </cols>
  <sheetData>
    <row r="1" spans="1:28" ht="15.75" thickBot="1" x14ac:dyDescent="0.3">
      <c r="A1" s="1">
        <v>10</v>
      </c>
      <c r="B1" s="273" t="s">
        <v>0</v>
      </c>
      <c r="C1" s="274"/>
      <c r="D1" s="274"/>
      <c r="E1" s="274"/>
      <c r="F1" s="274"/>
      <c r="G1" s="275"/>
      <c r="H1" s="276"/>
      <c r="I1" s="277" t="s">
        <v>1</v>
      </c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'[2]1'!A2</f>
        <v>10</v>
      </c>
      <c r="B2" s="279" t="s">
        <v>2</v>
      </c>
      <c r="C2" s="281" t="s">
        <v>3</v>
      </c>
      <c r="D2" s="283" t="s">
        <v>4</v>
      </c>
      <c r="E2" s="283"/>
      <c r="F2" s="284"/>
      <c r="G2" s="285" t="s">
        <v>5</v>
      </c>
      <c r="H2" s="285" t="s">
        <v>6</v>
      </c>
      <c r="I2" s="288" t="s">
        <v>4</v>
      </c>
      <c r="J2" s="289"/>
      <c r="K2" s="289"/>
      <c r="L2" s="289"/>
      <c r="M2" s="289"/>
      <c r="N2" s="289"/>
      <c r="O2" s="289"/>
      <c r="P2" s="290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'[2]1'!A3</f>
        <v>2023</v>
      </c>
      <c r="B3" s="280"/>
      <c r="C3" s="282"/>
      <c r="D3" s="147" t="s">
        <v>9</v>
      </c>
      <c r="E3" s="148" t="s">
        <v>10</v>
      </c>
      <c r="F3" s="149" t="s">
        <v>11</v>
      </c>
      <c r="G3" s="287"/>
      <c r="H3" s="287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22</v>
      </c>
      <c r="B4" s="156">
        <v>1385</v>
      </c>
      <c r="C4" s="157">
        <f>'[2]9'!C66</f>
        <v>834</v>
      </c>
      <c r="D4" s="157">
        <f>'[2]9'!D66</f>
        <v>1192</v>
      </c>
      <c r="E4" s="157">
        <f>'[2]9'!E66</f>
        <v>730</v>
      </c>
      <c r="F4" s="157">
        <f>'[2]9'!F66</f>
        <v>3658</v>
      </c>
      <c r="G4" s="160">
        <f>'[2]9'!H66</f>
        <v>168.21200000000039</v>
      </c>
      <c r="H4" s="160">
        <f>'[2]9'!J66</f>
        <v>0</v>
      </c>
      <c r="I4" s="158">
        <f>'[2]9'!K66</f>
        <v>19973.930000000018</v>
      </c>
      <c r="J4" s="160">
        <f>'[2]9'!L66</f>
        <v>83127.039999999834</v>
      </c>
      <c r="K4" s="160">
        <f>'[2]9'!M66</f>
        <v>-22972.769999999975</v>
      </c>
      <c r="L4" s="160">
        <f>'[2]9'!N66</f>
        <v>50292</v>
      </c>
      <c r="M4" s="160">
        <f>'[2]9'!O66</f>
        <v>42722.950000000012</v>
      </c>
      <c r="N4" s="160">
        <f>'[2]9'!P66</f>
        <v>161014.20000000001</v>
      </c>
      <c r="O4" s="160">
        <f>'[2]9'!Q66</f>
        <v>0</v>
      </c>
      <c r="P4" s="160">
        <f>'[2]9'!R66</f>
        <v>0</v>
      </c>
      <c r="Q4" s="160">
        <f>'[2]9'!S66</f>
        <v>15666.728999999999</v>
      </c>
      <c r="R4" s="160">
        <f>'[2]9'!T66</f>
        <v>1</v>
      </c>
      <c r="S4" s="160">
        <f>'[2]9'!U66</f>
        <v>1932.4099999999967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22" t="s">
        <v>109</v>
      </c>
      <c r="B5" s="162">
        <f>B4+1</f>
        <v>1386</v>
      </c>
      <c r="C5" s="168"/>
      <c r="D5" s="169"/>
      <c r="E5" s="169"/>
      <c r="F5" s="170">
        <v>50</v>
      </c>
      <c r="G5" s="171"/>
      <c r="H5" s="167"/>
      <c r="I5" s="229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23</v>
      </c>
      <c r="B6" s="162">
        <f>B5+1</f>
        <v>1387</v>
      </c>
      <c r="C6" s="168"/>
      <c r="D6" s="169"/>
      <c r="E6" s="169">
        <v>7020</v>
      </c>
      <c r="F6" s="170"/>
      <c r="G6" s="171"/>
      <c r="H6" s="167"/>
      <c r="I6" s="165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23</v>
      </c>
      <c r="B7" s="162">
        <f>B6+1</f>
        <v>1388</v>
      </c>
      <c r="C7" s="168"/>
      <c r="D7" s="169"/>
      <c r="E7" s="169">
        <v>50</v>
      </c>
      <c r="F7" s="170"/>
      <c r="G7" s="171"/>
      <c r="H7" s="167"/>
      <c r="I7" s="165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24</v>
      </c>
      <c r="B8" s="162">
        <f>B7+1</f>
        <v>1389</v>
      </c>
      <c r="C8" s="168"/>
      <c r="D8" s="169"/>
      <c r="E8" s="169"/>
      <c r="F8" s="170">
        <v>3473</v>
      </c>
      <c r="G8" s="171"/>
      <c r="H8" s="167"/>
      <c r="I8" s="165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 t="s">
        <v>119</v>
      </c>
      <c r="B9" s="162">
        <f t="shared" ref="B9:B21" si="0">B8+1</f>
        <v>1390</v>
      </c>
      <c r="C9" s="168"/>
      <c r="D9" s="169"/>
      <c r="E9" s="169"/>
      <c r="F9" s="170"/>
      <c r="G9" s="171"/>
      <c r="H9" s="167"/>
      <c r="I9" s="165">
        <v>1000</v>
      </c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 t="s">
        <v>120</v>
      </c>
      <c r="B10" s="162">
        <f t="shared" si="0"/>
        <v>1391</v>
      </c>
      <c r="C10" s="168"/>
      <c r="D10" s="169">
        <v>70</v>
      </c>
      <c r="E10" s="169"/>
      <c r="F10" s="170"/>
      <c r="G10" s="171"/>
      <c r="H10" s="167"/>
      <c r="I10" s="165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 t="s">
        <v>81</v>
      </c>
      <c r="B11" s="162">
        <f t="shared" si="0"/>
        <v>1392</v>
      </c>
      <c r="C11" s="168"/>
      <c r="D11" s="169"/>
      <c r="E11" s="169"/>
      <c r="F11" s="170"/>
      <c r="G11" s="171">
        <v>500</v>
      </c>
      <c r="H11" s="167"/>
      <c r="I11" s="165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1393</v>
      </c>
      <c r="C12" s="168"/>
      <c r="D12" s="169"/>
      <c r="E12" s="170"/>
      <c r="F12" s="171"/>
      <c r="G12" s="167"/>
      <c r="H12" s="164"/>
      <c r="I12" s="165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1394</v>
      </c>
      <c r="C13" s="168"/>
      <c r="D13" s="169"/>
      <c r="E13" s="170"/>
      <c r="F13" s="171"/>
      <c r="G13" s="167"/>
      <c r="H13" s="164"/>
      <c r="I13" s="165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1395</v>
      </c>
      <c r="C14" s="168"/>
      <c r="D14" s="169"/>
      <c r="E14" s="170"/>
      <c r="F14" s="171"/>
      <c r="G14" s="167"/>
      <c r="H14" s="164"/>
      <c r="I14" s="165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1396</v>
      </c>
      <c r="C15" s="168"/>
      <c r="D15" s="169"/>
      <c r="E15" s="170"/>
      <c r="F15" s="171"/>
      <c r="G15" s="167"/>
      <c r="H15" s="164"/>
      <c r="I15" s="165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1397</v>
      </c>
      <c r="C16" s="168"/>
      <c r="D16" s="169"/>
      <c r="E16" s="170"/>
      <c r="F16" s="171"/>
      <c r="G16" s="167"/>
      <c r="H16" s="164"/>
      <c r="I16" s="165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 t="s">
        <v>23</v>
      </c>
      <c r="B17" s="162">
        <f t="shared" si="0"/>
        <v>1398</v>
      </c>
      <c r="C17" s="168"/>
      <c r="D17" s="169"/>
      <c r="E17" s="170"/>
      <c r="F17" s="171"/>
      <c r="G17" s="167"/>
      <c r="H17" s="164"/>
      <c r="I17" s="165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 t="s">
        <v>23</v>
      </c>
      <c r="B18" s="162">
        <f t="shared" si="0"/>
        <v>1399</v>
      </c>
      <c r="C18" s="168"/>
      <c r="D18" s="169"/>
      <c r="E18" s="170"/>
      <c r="F18" s="171"/>
      <c r="G18" s="167"/>
      <c r="H18" s="164"/>
      <c r="I18" s="165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 t="s">
        <v>24</v>
      </c>
      <c r="B19" s="162">
        <f t="shared" si="0"/>
        <v>1400</v>
      </c>
      <c r="C19" s="168"/>
      <c r="D19" s="169"/>
      <c r="E19" s="170"/>
      <c r="F19" s="171"/>
      <c r="G19" s="167"/>
      <c r="H19" s="164"/>
      <c r="I19" s="165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 t="s">
        <v>25</v>
      </c>
      <c r="B20" s="162">
        <f t="shared" si="0"/>
        <v>1401</v>
      </c>
      <c r="C20" s="168"/>
      <c r="D20" s="169"/>
      <c r="E20" s="170"/>
      <c r="F20" s="171"/>
      <c r="G20" s="167"/>
      <c r="H20" s="164"/>
      <c r="I20" s="165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ht="15.75" thickBot="1" x14ac:dyDescent="0.3">
      <c r="A21" s="161" t="s">
        <v>26</v>
      </c>
      <c r="B21" s="162">
        <f t="shared" si="0"/>
        <v>1402</v>
      </c>
      <c r="C21" s="168"/>
      <c r="D21" s="169"/>
      <c r="E21" s="170"/>
      <c r="F21" s="171"/>
      <c r="G21" s="167"/>
      <c r="H21" s="164"/>
      <c r="I21" s="165"/>
      <c r="J21" s="167"/>
      <c r="K21" s="165"/>
      <c r="L21" s="163"/>
      <c r="M21" s="164"/>
      <c r="N21" s="165"/>
      <c r="O21" s="172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ht="15.75" thickBot="1" x14ac:dyDescent="0.3">
      <c r="A22" s="291" t="s">
        <v>27</v>
      </c>
      <c r="B22" s="292"/>
      <c r="C22" s="157">
        <f t="shared" ref="C22:S22" si="1">SUM(C4:C21)</f>
        <v>834</v>
      </c>
      <c r="D22" s="157">
        <f t="shared" si="1"/>
        <v>1262</v>
      </c>
      <c r="E22" s="157">
        <f t="shared" si="1"/>
        <v>7800</v>
      </c>
      <c r="F22" s="157">
        <f t="shared" si="1"/>
        <v>7181</v>
      </c>
      <c r="G22" s="160">
        <f t="shared" si="1"/>
        <v>668.21200000000044</v>
      </c>
      <c r="H22" s="159">
        <f t="shared" si="1"/>
        <v>0</v>
      </c>
      <c r="I22" s="160">
        <f t="shared" si="1"/>
        <v>20973.930000000018</v>
      </c>
      <c r="J22" s="160">
        <f t="shared" si="1"/>
        <v>83127.039999999834</v>
      </c>
      <c r="K22" s="160">
        <f t="shared" si="1"/>
        <v>-22972.769999999975</v>
      </c>
      <c r="L22" s="160">
        <f t="shared" si="1"/>
        <v>50292</v>
      </c>
      <c r="M22" s="160">
        <f t="shared" si="1"/>
        <v>42722.950000000012</v>
      </c>
      <c r="N22" s="160">
        <f t="shared" si="1"/>
        <v>161014.20000000001</v>
      </c>
      <c r="O22" s="160">
        <f t="shared" si="1"/>
        <v>0</v>
      </c>
      <c r="P22" s="160">
        <f t="shared" si="1"/>
        <v>0</v>
      </c>
      <c r="Q22" s="160">
        <f t="shared" si="1"/>
        <v>15666.728999999999</v>
      </c>
      <c r="R22" s="160">
        <f t="shared" si="1"/>
        <v>1</v>
      </c>
      <c r="S22" s="160">
        <f t="shared" si="1"/>
        <v>1932.4099999999967</v>
      </c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ht="15.75" thickBot="1" x14ac:dyDescent="0.3">
      <c r="A23" s="173" t="s">
        <v>28</v>
      </c>
      <c r="B23" s="174">
        <v>539</v>
      </c>
      <c r="C23" s="174"/>
      <c r="D23" s="175"/>
      <c r="E23" s="176"/>
      <c r="F23" s="177"/>
      <c r="G23" s="178"/>
      <c r="H23" s="180"/>
      <c r="I23" s="212"/>
      <c r="J23" s="178"/>
      <c r="K23" s="180"/>
      <c r="L23" s="180"/>
      <c r="M23" s="179"/>
      <c r="N23" s="180"/>
      <c r="O23" s="181"/>
      <c r="P23" s="178"/>
      <c r="Q23" s="180"/>
      <c r="R23" s="180"/>
      <c r="S23" s="180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x14ac:dyDescent="0.25">
      <c r="A24" s="22"/>
      <c r="B24" s="182">
        <f>B23+1</f>
        <v>540</v>
      </c>
      <c r="C24" s="183"/>
      <c r="D24" s="169"/>
      <c r="E24" s="184"/>
      <c r="F24" s="171"/>
      <c r="G24" s="167"/>
      <c r="H24" s="165"/>
      <c r="I24" s="163"/>
      <c r="J24" s="167"/>
      <c r="K24" s="165"/>
      <c r="L24" s="165"/>
      <c r="M24" s="164"/>
      <c r="N24" s="165"/>
      <c r="O24" s="166"/>
      <c r="P24" s="167"/>
      <c r="Q24" s="165"/>
      <c r="R24" s="165"/>
      <c r="S24" s="165"/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x14ac:dyDescent="0.25">
      <c r="A25" s="22"/>
      <c r="B25" s="182">
        <v>421</v>
      </c>
      <c r="C25" s="183"/>
      <c r="D25" s="169"/>
      <c r="E25" s="184"/>
      <c r="F25" s="171"/>
      <c r="G25" s="167"/>
      <c r="H25" s="165"/>
      <c r="I25" s="163"/>
      <c r="J25" s="167"/>
      <c r="K25" s="165"/>
      <c r="L25" s="165"/>
      <c r="M25" s="164"/>
      <c r="N25" s="165"/>
      <c r="O25" s="166"/>
      <c r="P25" s="167"/>
      <c r="Q25" s="165"/>
      <c r="R25" s="165"/>
      <c r="S25" s="165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22"/>
      <c r="B26" s="182">
        <f>B24+1</f>
        <v>541</v>
      </c>
      <c r="C26" s="183"/>
      <c r="D26" s="169"/>
      <c r="E26" s="184"/>
      <c r="F26" s="171"/>
      <c r="G26" s="167"/>
      <c r="H26" s="165"/>
      <c r="I26" s="163"/>
      <c r="J26" s="167"/>
      <c r="K26" s="165"/>
      <c r="L26" s="165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22" t="s">
        <v>110</v>
      </c>
      <c r="B27" s="182">
        <f t="shared" ref="B27:B43" si="2">B26+1</f>
        <v>542</v>
      </c>
      <c r="C27" s="183"/>
      <c r="D27" s="169"/>
      <c r="E27" s="184"/>
      <c r="F27" s="171"/>
      <c r="G27" s="167"/>
      <c r="H27" s="165"/>
      <c r="I27" s="163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22" t="s">
        <v>30</v>
      </c>
      <c r="B28" s="182">
        <f t="shared" si="2"/>
        <v>543</v>
      </c>
      <c r="C28" s="183"/>
      <c r="D28" s="169"/>
      <c r="E28" s="184"/>
      <c r="F28" s="171"/>
      <c r="G28" s="167"/>
      <c r="H28" s="165"/>
      <c r="I28" s="163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x14ac:dyDescent="0.25">
      <c r="A29" s="22" t="s">
        <v>32</v>
      </c>
      <c r="B29" s="182">
        <f t="shared" si="2"/>
        <v>544</v>
      </c>
      <c r="C29" s="183"/>
      <c r="D29" s="169"/>
      <c r="E29" s="184"/>
      <c r="F29" s="171"/>
      <c r="G29" s="167"/>
      <c r="H29" s="165"/>
      <c r="I29" s="163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x14ac:dyDescent="0.25">
      <c r="A30" s="161"/>
      <c r="B30" s="182">
        <f t="shared" si="2"/>
        <v>545</v>
      </c>
      <c r="C30" s="183"/>
      <c r="D30" s="169"/>
      <c r="E30" s="184"/>
      <c r="F30" s="171"/>
      <c r="G30" s="167"/>
      <c r="H30" s="165"/>
      <c r="I30" s="163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x14ac:dyDescent="0.25">
      <c r="A31" s="22" t="s">
        <v>31</v>
      </c>
      <c r="B31" s="182">
        <f t="shared" si="2"/>
        <v>546</v>
      </c>
      <c r="C31" s="183"/>
      <c r="D31" s="169"/>
      <c r="E31" s="184"/>
      <c r="F31" s="171"/>
      <c r="G31" s="167"/>
      <c r="H31" s="165"/>
      <c r="I31" s="163"/>
      <c r="J31" s="167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22"/>
      <c r="B32" s="182">
        <f t="shared" si="2"/>
        <v>547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22"/>
      <c r="B33" s="182">
        <f t="shared" si="2"/>
        <v>548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/>
      <c r="B34" s="182">
        <f t="shared" si="2"/>
        <v>549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550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22" t="s">
        <v>31</v>
      </c>
      <c r="B36" s="182">
        <f t="shared" si="2"/>
        <v>551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22" t="s">
        <v>29</v>
      </c>
      <c r="B37" s="182">
        <f t="shared" si="2"/>
        <v>552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22" t="s">
        <v>30</v>
      </c>
      <c r="B38" s="182">
        <f t="shared" si="2"/>
        <v>553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22" t="s">
        <v>32</v>
      </c>
      <c r="B39" s="182">
        <f t="shared" si="2"/>
        <v>554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22" t="s">
        <v>33</v>
      </c>
      <c r="B40" s="182">
        <f t="shared" si="2"/>
        <v>555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/>
      <c r="B41" s="182">
        <f t="shared" si="2"/>
        <v>556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34</v>
      </c>
      <c r="B42" s="182">
        <f t="shared" si="2"/>
        <v>557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 t="s">
        <v>35</v>
      </c>
      <c r="B43" s="182">
        <f t="shared" si="2"/>
        <v>558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293"/>
      <c r="B44" s="294"/>
      <c r="C44" s="185">
        <f t="shared" ref="C44:S44" si="3">SUM(C23:C43)</f>
        <v>0</v>
      </c>
      <c r="D44" s="185">
        <f t="shared" si="3"/>
        <v>0</v>
      </c>
      <c r="E44" s="185">
        <f t="shared" si="3"/>
        <v>0</v>
      </c>
      <c r="F44" s="185">
        <f t="shared" si="3"/>
        <v>0</v>
      </c>
      <c r="G44" s="187">
        <f t="shared" si="3"/>
        <v>0</v>
      </c>
      <c r="H44" s="187">
        <f t="shared" si="3"/>
        <v>0</v>
      </c>
      <c r="I44" s="186">
        <f t="shared" si="3"/>
        <v>0</v>
      </c>
      <c r="J44" s="187">
        <f t="shared" si="3"/>
        <v>0</v>
      </c>
      <c r="K44" s="187">
        <f t="shared" si="3"/>
        <v>0</v>
      </c>
      <c r="L44" s="187">
        <f t="shared" si="3"/>
        <v>0</v>
      </c>
      <c r="M44" s="187">
        <f t="shared" si="3"/>
        <v>0</v>
      </c>
      <c r="N44" s="187">
        <f t="shared" si="3"/>
        <v>0</v>
      </c>
      <c r="O44" s="187">
        <f t="shared" si="3"/>
        <v>0</v>
      </c>
      <c r="P44" s="187">
        <f t="shared" si="3"/>
        <v>0</v>
      </c>
      <c r="Q44" s="187">
        <f t="shared" si="3"/>
        <v>0</v>
      </c>
      <c r="R44" s="187">
        <f t="shared" si="3"/>
        <v>0</v>
      </c>
      <c r="S44" s="187">
        <f t="shared" si="3"/>
        <v>0</v>
      </c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88" t="s">
        <v>36</v>
      </c>
      <c r="B45" s="189">
        <v>1066</v>
      </c>
      <c r="C45" s="190"/>
      <c r="D45" s="191"/>
      <c r="E45" s="191"/>
      <c r="F45" s="192"/>
      <c r="G45" s="194"/>
      <c r="H45" s="195"/>
      <c r="I45" s="213"/>
      <c r="J45" s="195"/>
      <c r="K45" s="195"/>
      <c r="L45" s="195"/>
      <c r="M45" s="194"/>
      <c r="N45" s="195"/>
      <c r="O45" s="195"/>
      <c r="P45" s="193"/>
      <c r="Q45" s="195"/>
      <c r="R45" s="195"/>
      <c r="S45" s="19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22" t="s">
        <v>58</v>
      </c>
      <c r="B46" s="196">
        <f>B45+1</f>
        <v>1067</v>
      </c>
      <c r="C46" s="168"/>
      <c r="D46" s="184"/>
      <c r="E46" s="184">
        <v>150</v>
      </c>
      <c r="F46" s="169"/>
      <c r="G46" s="164"/>
      <c r="H46" s="165"/>
      <c r="I46" s="163"/>
      <c r="J46" s="165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22" t="s">
        <v>111</v>
      </c>
      <c r="B47" s="196">
        <f t="shared" ref="B47:B62" si="4">B46+1</f>
        <v>1068</v>
      </c>
      <c r="C47" s="168">
        <v>208</v>
      </c>
      <c r="D47" s="184"/>
      <c r="E47" s="184"/>
      <c r="F47" s="169"/>
      <c r="G47" s="164"/>
      <c r="H47" s="165"/>
      <c r="I47" s="163"/>
      <c r="J47" s="165"/>
      <c r="K47" s="165"/>
      <c r="L47" s="165"/>
      <c r="M47" s="164"/>
      <c r="N47" s="165"/>
      <c r="O47" s="166"/>
      <c r="P47" s="167"/>
      <c r="Q47" s="165"/>
      <c r="R47" s="165"/>
      <c r="S47" s="165"/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61" t="s">
        <v>112</v>
      </c>
      <c r="B48" s="196">
        <f t="shared" si="4"/>
        <v>1069</v>
      </c>
      <c r="C48" s="168">
        <v>550</v>
      </c>
      <c r="D48" s="197"/>
      <c r="E48" s="197"/>
      <c r="F48" s="171"/>
      <c r="G48" s="199"/>
      <c r="H48" s="166"/>
      <c r="I48" s="201"/>
      <c r="J48" s="166"/>
      <c r="K48" s="166"/>
      <c r="L48" s="166"/>
      <c r="M48" s="199"/>
      <c r="N48" s="200"/>
      <c r="O48" s="166"/>
      <c r="P48" s="201"/>
      <c r="Q48" s="166"/>
      <c r="R48" s="166"/>
      <c r="S48" s="166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161" t="s">
        <v>113</v>
      </c>
      <c r="B49" s="196">
        <f t="shared" si="4"/>
        <v>1070</v>
      </c>
      <c r="C49" s="168">
        <v>720</v>
      </c>
      <c r="D49" s="197"/>
      <c r="E49" s="197"/>
      <c r="F49" s="171"/>
      <c r="G49" s="199"/>
      <c r="H49" s="166"/>
      <c r="I49" s="201"/>
      <c r="J49" s="166"/>
      <c r="K49" s="166"/>
      <c r="L49" s="166"/>
      <c r="M49" s="199"/>
      <c r="N49" s="200"/>
      <c r="O49" s="166"/>
      <c r="P49" s="201"/>
      <c r="Q49" s="166"/>
      <c r="R49" s="166"/>
      <c r="S49" s="166"/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161" t="s">
        <v>114</v>
      </c>
      <c r="B50" s="196">
        <f t="shared" si="4"/>
        <v>1071</v>
      </c>
      <c r="C50" s="168">
        <v>720</v>
      </c>
      <c r="D50" s="197"/>
      <c r="E50" s="197"/>
      <c r="F50" s="171"/>
      <c r="G50" s="199"/>
      <c r="H50" s="166"/>
      <c r="I50" s="201"/>
      <c r="J50" s="166"/>
      <c r="K50" s="166"/>
      <c r="L50" s="166"/>
      <c r="M50" s="199"/>
      <c r="N50" s="200"/>
      <c r="O50" s="166"/>
      <c r="P50" s="201"/>
      <c r="Q50" s="166"/>
      <c r="R50" s="166"/>
      <c r="S50" s="166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161" t="s">
        <v>115</v>
      </c>
      <c r="B51" s="196">
        <f t="shared" si="4"/>
        <v>1072</v>
      </c>
      <c r="C51" s="168">
        <v>600</v>
      </c>
      <c r="D51" s="197"/>
      <c r="E51" s="197"/>
      <c r="F51" s="171"/>
      <c r="G51" s="199"/>
      <c r="H51" s="166"/>
      <c r="I51" s="201"/>
      <c r="J51" s="166"/>
      <c r="K51" s="166"/>
      <c r="L51" s="166"/>
      <c r="M51" s="199"/>
      <c r="N51" s="200"/>
      <c r="O51" s="166"/>
      <c r="P51" s="201"/>
      <c r="Q51" s="166"/>
      <c r="R51" s="166"/>
      <c r="S51" s="166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161" t="s">
        <v>116</v>
      </c>
      <c r="B52" s="196">
        <f t="shared" si="4"/>
        <v>1073</v>
      </c>
      <c r="C52" s="168">
        <v>880</v>
      </c>
      <c r="D52" s="197"/>
      <c r="E52" s="197"/>
      <c r="F52" s="171"/>
      <c r="G52" s="199"/>
      <c r="H52" s="166"/>
      <c r="I52" s="201"/>
      <c r="J52" s="166"/>
      <c r="K52" s="166"/>
      <c r="L52" s="166"/>
      <c r="M52" s="199"/>
      <c r="N52" s="200"/>
      <c r="O52" s="166"/>
      <c r="P52" s="201"/>
      <c r="Q52" s="166"/>
      <c r="R52" s="166"/>
      <c r="S52" s="166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161" t="s">
        <v>117</v>
      </c>
      <c r="B53" s="196">
        <f t="shared" si="4"/>
        <v>1074</v>
      </c>
      <c r="C53" s="168">
        <v>360</v>
      </c>
      <c r="D53" s="197"/>
      <c r="E53" s="197"/>
      <c r="F53" s="171"/>
      <c r="G53" s="199"/>
      <c r="H53" s="166"/>
      <c r="I53" s="201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161" t="s">
        <v>118</v>
      </c>
      <c r="B54" s="196">
        <f t="shared" si="4"/>
        <v>1075</v>
      </c>
      <c r="C54" s="168">
        <v>900</v>
      </c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161"/>
      <c r="B55" s="196">
        <f t="shared" si="4"/>
        <v>1076</v>
      </c>
      <c r="C55" s="168"/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161"/>
      <c r="B56" s="196">
        <f t="shared" si="4"/>
        <v>1077</v>
      </c>
      <c r="C56" s="168"/>
      <c r="D56" s="197"/>
      <c r="E56" s="197"/>
      <c r="F56" s="171"/>
      <c r="G56" s="199"/>
      <c r="H56" s="166"/>
      <c r="I56" s="201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161"/>
      <c r="B57" s="196">
        <f t="shared" si="4"/>
        <v>1078</v>
      </c>
      <c r="C57" s="168"/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161"/>
      <c r="B58" s="196">
        <f t="shared" si="4"/>
        <v>1079</v>
      </c>
      <c r="C58" s="168"/>
      <c r="D58" s="197"/>
      <c r="E58" s="197"/>
      <c r="F58" s="171"/>
      <c r="G58" s="199"/>
      <c r="H58" s="166"/>
      <c r="I58" s="201"/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/>
      <c r="B59" s="196">
        <f t="shared" si="4"/>
        <v>1080</v>
      </c>
      <c r="C59" s="168"/>
      <c r="D59" s="197"/>
      <c r="E59" s="197"/>
      <c r="F59" s="171"/>
      <c r="G59" s="199"/>
      <c r="H59" s="166"/>
      <c r="I59" s="201"/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/>
      <c r="B60" s="196">
        <f t="shared" si="4"/>
        <v>1081</v>
      </c>
      <c r="C60" s="168"/>
      <c r="D60" s="197"/>
      <c r="E60" s="197"/>
      <c r="F60" s="171"/>
      <c r="G60" s="199"/>
      <c r="H60" s="166"/>
      <c r="I60" s="201"/>
      <c r="J60" s="166"/>
      <c r="K60" s="166"/>
      <c r="L60" s="166"/>
      <c r="M60" s="199"/>
      <c r="N60" s="200"/>
      <c r="O60" s="166"/>
      <c r="P60" s="201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22" t="s">
        <v>37</v>
      </c>
      <c r="B61" s="196">
        <f t="shared" si="4"/>
        <v>1082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200"/>
      <c r="O61" s="166"/>
      <c r="P61" s="201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ht="15.75" thickBot="1" x14ac:dyDescent="0.3">
      <c r="A62" s="22" t="s">
        <v>38</v>
      </c>
      <c r="B62" s="196">
        <f t="shared" si="4"/>
        <v>1083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ht="15.75" thickBot="1" x14ac:dyDescent="0.3">
      <c r="A63" s="295" t="s">
        <v>39</v>
      </c>
      <c r="B63" s="295"/>
      <c r="C63" s="202">
        <f>SUM(C45:C62)</f>
        <v>4938</v>
      </c>
      <c r="D63" s="202">
        <f t="shared" ref="D63:S63" si="5">SUM(D45:D62)</f>
        <v>0</v>
      </c>
      <c r="E63" s="202">
        <f t="shared" si="5"/>
        <v>150</v>
      </c>
      <c r="F63" s="202">
        <f t="shared" si="5"/>
        <v>0</v>
      </c>
      <c r="G63" s="204">
        <f t="shared" si="5"/>
        <v>0</v>
      </c>
      <c r="H63" s="204">
        <f t="shared" si="5"/>
        <v>0</v>
      </c>
      <c r="I63" s="203">
        <f t="shared" si="5"/>
        <v>0</v>
      </c>
      <c r="J63" s="204">
        <f t="shared" si="5"/>
        <v>0</v>
      </c>
      <c r="K63" s="204">
        <f t="shared" si="5"/>
        <v>0</v>
      </c>
      <c r="L63" s="204">
        <f t="shared" si="5"/>
        <v>0</v>
      </c>
      <c r="M63" s="204">
        <f t="shared" si="5"/>
        <v>0</v>
      </c>
      <c r="N63" s="204">
        <f t="shared" si="5"/>
        <v>0</v>
      </c>
      <c r="O63" s="204">
        <f t="shared" si="5"/>
        <v>0</v>
      </c>
      <c r="P63" s="204">
        <f t="shared" si="5"/>
        <v>0</v>
      </c>
      <c r="Q63" s="204">
        <f t="shared" si="5"/>
        <v>0</v>
      </c>
      <c r="R63" s="204">
        <f t="shared" si="5"/>
        <v>0</v>
      </c>
      <c r="S63" s="204">
        <f t="shared" si="5"/>
        <v>0</v>
      </c>
      <c r="T63" s="205"/>
      <c r="U63" s="205"/>
      <c r="V63" s="205"/>
      <c r="W63" s="205"/>
      <c r="X63" s="205"/>
      <c r="Y63" s="205"/>
      <c r="Z63" s="205"/>
      <c r="AA63" s="205"/>
      <c r="AB63" s="205"/>
    </row>
    <row r="64" spans="1:28" ht="15.75" thickBot="1" x14ac:dyDescent="0.3">
      <c r="A64" s="296" t="s">
        <v>40</v>
      </c>
      <c r="B64" s="296"/>
      <c r="C64" s="206">
        <f t="shared" ref="C64:S64" si="6">C22+C44-C63</f>
        <v>-4104</v>
      </c>
      <c r="D64" s="206">
        <f t="shared" si="6"/>
        <v>1262</v>
      </c>
      <c r="E64" s="206">
        <f t="shared" si="6"/>
        <v>7650</v>
      </c>
      <c r="F64" s="206">
        <f t="shared" si="6"/>
        <v>7181</v>
      </c>
      <c r="G64" s="208">
        <f t="shared" si="6"/>
        <v>668.21200000000044</v>
      </c>
      <c r="H64" s="208">
        <f t="shared" si="6"/>
        <v>0</v>
      </c>
      <c r="I64" s="207">
        <f t="shared" si="6"/>
        <v>20973.930000000018</v>
      </c>
      <c r="J64" s="208">
        <f t="shared" si="6"/>
        <v>83127.039999999834</v>
      </c>
      <c r="K64" s="208">
        <f t="shared" si="6"/>
        <v>-22972.769999999975</v>
      </c>
      <c r="L64" s="208">
        <f t="shared" si="6"/>
        <v>50292</v>
      </c>
      <c r="M64" s="208">
        <f t="shared" si="6"/>
        <v>42722.950000000012</v>
      </c>
      <c r="N64" s="208">
        <f t="shared" si="6"/>
        <v>161014.20000000001</v>
      </c>
      <c r="O64" s="208">
        <f t="shared" si="6"/>
        <v>0</v>
      </c>
      <c r="P64" s="208">
        <f t="shared" si="6"/>
        <v>0</v>
      </c>
      <c r="Q64" s="208">
        <f t="shared" si="6"/>
        <v>15666.728999999999</v>
      </c>
      <c r="R64" s="208">
        <f t="shared" si="6"/>
        <v>1</v>
      </c>
      <c r="S64" s="208">
        <f t="shared" si="6"/>
        <v>1932.4099999999967</v>
      </c>
      <c r="T64" s="205"/>
      <c r="U64" s="205"/>
      <c r="V64" s="205"/>
      <c r="W64" s="205"/>
      <c r="X64" s="205"/>
      <c r="Y64" s="205"/>
      <c r="Z64" s="205"/>
      <c r="AA64" s="205"/>
      <c r="AB64" s="205"/>
    </row>
    <row r="65" spans="1:28" x14ac:dyDescent="0.25">
      <c r="A65" s="205"/>
      <c r="B65" s="205"/>
      <c r="C65" s="205"/>
      <c r="D65" s="205"/>
      <c r="E65" s="205"/>
      <c r="F65" s="205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5"/>
      <c r="U65" s="205"/>
      <c r="V65" s="205"/>
      <c r="W65" s="205"/>
      <c r="X65" s="205"/>
      <c r="Y65" s="205"/>
      <c r="Z65" s="205"/>
      <c r="AA65" s="205"/>
      <c r="AB65" s="205"/>
    </row>
    <row r="67" spans="1:28" ht="24.75" x14ac:dyDescent="0.5">
      <c r="A67" s="210"/>
      <c r="B67" s="205"/>
      <c r="C67" s="205"/>
      <c r="D67" s="205"/>
      <c r="E67" s="205"/>
      <c r="F67" s="205"/>
      <c r="G67" s="209"/>
      <c r="H67" s="209"/>
      <c r="I67" s="209"/>
      <c r="J67" s="209"/>
      <c r="K67" s="209"/>
      <c r="L67" s="209"/>
      <c r="M67" s="209"/>
      <c r="N67" s="209"/>
      <c r="O67" s="272"/>
      <c r="P67" s="272"/>
      <c r="Q67" s="272"/>
      <c r="R67" s="272"/>
      <c r="S67" s="272"/>
      <c r="T67" s="205"/>
      <c r="U67" s="205"/>
      <c r="V67" s="205"/>
      <c r="W67" s="205"/>
      <c r="X67" s="205"/>
      <c r="Y67" s="205"/>
      <c r="Z67" s="205"/>
      <c r="AA67" s="205"/>
      <c r="AB67" s="205"/>
    </row>
    <row r="68" spans="1:28" ht="24.75" x14ac:dyDescent="0.5">
      <c r="A68" s="210" t="s">
        <v>41</v>
      </c>
      <c r="B68" s="205"/>
      <c r="C68" s="205"/>
      <c r="D68" s="205"/>
      <c r="E68" s="205"/>
      <c r="F68" s="205"/>
      <c r="G68" s="209"/>
      <c r="H68" s="209"/>
      <c r="I68" s="209"/>
      <c r="J68" s="209"/>
      <c r="K68" s="209"/>
      <c r="L68" s="209"/>
      <c r="M68" s="209"/>
      <c r="N68" s="209"/>
      <c r="O68" s="272"/>
      <c r="P68" s="272"/>
      <c r="Q68" s="272"/>
      <c r="R68" s="272"/>
      <c r="S68" s="272"/>
      <c r="T68" s="205"/>
      <c r="U68" s="205"/>
      <c r="V68" s="205"/>
      <c r="W68" s="205"/>
      <c r="X68" s="205"/>
      <c r="Y68" s="205"/>
      <c r="Z68" s="205"/>
      <c r="AA68" s="205"/>
      <c r="AB68" s="205"/>
    </row>
    <row r="70" spans="1:28" x14ac:dyDescent="0.25">
      <c r="A70" s="205"/>
      <c r="B70" s="205"/>
      <c r="C70" s="205"/>
      <c r="D70" s="205"/>
      <c r="E70" s="205"/>
      <c r="F70" s="205"/>
      <c r="G70" s="209"/>
      <c r="H70" s="209"/>
      <c r="I70" s="209"/>
      <c r="J70" s="209"/>
      <c r="K70" s="209"/>
      <c r="L70" s="209"/>
      <c r="M70" s="209"/>
      <c r="N70" s="209"/>
      <c r="O70" s="209"/>
      <c r="P70" s="209"/>
      <c r="Q70" s="209"/>
      <c r="R70" s="209"/>
      <c r="S70" s="209"/>
      <c r="T70" s="205"/>
      <c r="U70" s="205"/>
      <c r="V70" s="205"/>
      <c r="W70" s="205"/>
      <c r="X70" s="205"/>
      <c r="Y70" s="205"/>
      <c r="Z70" s="205"/>
      <c r="AA70" s="205"/>
      <c r="AB70" s="205"/>
    </row>
    <row r="240" spans="4:4" x14ac:dyDescent="0.25">
      <c r="D240" s="211" t="s">
        <v>42</v>
      </c>
    </row>
  </sheetData>
  <mergeCells count="14">
    <mergeCell ref="O68:S68"/>
    <mergeCell ref="B1:H1"/>
    <mergeCell ref="I1:S1"/>
    <mergeCell ref="B2:B3"/>
    <mergeCell ref="C2:C3"/>
    <mergeCell ref="D2:F2"/>
    <mergeCell ref="G2:G3"/>
    <mergeCell ref="H2:H3"/>
    <mergeCell ref="I2:P2"/>
    <mergeCell ref="A22:B22"/>
    <mergeCell ref="A44:B44"/>
    <mergeCell ref="A63:B63"/>
    <mergeCell ref="A64:B64"/>
    <mergeCell ref="O67:S6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F238"/>
  <sheetViews>
    <sheetView rightToLeft="1" workbookViewId="0">
      <selection activeCell="A15" sqref="A15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11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219" t="s">
        <v>9</v>
      </c>
      <c r="E3" s="11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1392</v>
      </c>
      <c r="C4" s="20">
        <f>'[2]10'!C64</f>
        <v>-4104</v>
      </c>
      <c r="D4" s="220">
        <f>'[2]10'!D64</f>
        <v>1262</v>
      </c>
      <c r="E4" s="20">
        <f>'[2]10'!E64</f>
        <v>7650</v>
      </c>
      <c r="F4" s="20">
        <f>'[2]10'!F64</f>
        <v>7181</v>
      </c>
      <c r="G4" s="20" t="e">
        <f>'[2]10'!#REF!</f>
        <v>#REF!</v>
      </c>
      <c r="H4" s="21">
        <f>'[2]10'!G64</f>
        <v>668.21200000000044</v>
      </c>
      <c r="I4" s="21">
        <f>'[2]10'!H64</f>
        <v>0</v>
      </c>
      <c r="J4" s="21">
        <f>'[2]10'!H64</f>
        <v>0</v>
      </c>
      <c r="K4" s="21">
        <f>'[2]10'!I64</f>
        <v>20973.930000000018</v>
      </c>
      <c r="L4" s="21">
        <f>'[2]10'!J64</f>
        <v>83127.039999999834</v>
      </c>
      <c r="M4" s="21">
        <f>'[2]10'!K64</f>
        <v>-22972.769999999975</v>
      </c>
      <c r="N4" s="21">
        <f>'[2]10'!L64</f>
        <v>50292</v>
      </c>
      <c r="O4" s="21">
        <f>'[2]10'!M64</f>
        <v>42722.950000000012</v>
      </c>
      <c r="P4" s="21">
        <f>'[2]10'!N64</f>
        <v>161014.20000000001</v>
      </c>
      <c r="Q4" s="21">
        <f>'[2]10'!O64</f>
        <v>0</v>
      </c>
      <c r="R4" s="21">
        <f>'[2]10'!P64</f>
        <v>0</v>
      </c>
      <c r="S4" s="21">
        <f>'[2]10'!Q64</f>
        <v>15666.728999999999</v>
      </c>
      <c r="T4" s="21">
        <f>'[2]10'!R64</f>
        <v>1</v>
      </c>
      <c r="U4" s="21">
        <f>'[2]10'!S64</f>
        <v>1932.4099999999967</v>
      </c>
      <c r="V4" s="221" t="e">
        <f>'[2]10'!#REF!</f>
        <v>#REF!</v>
      </c>
      <c r="W4" s="221" t="e">
        <f>'[2]10'!#REF!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1393</v>
      </c>
      <c r="C5" s="24"/>
      <c r="D5" s="57"/>
      <c r="E5" s="25">
        <v>6700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0" si="0">B5+1</f>
        <v>1394</v>
      </c>
      <c r="C6" s="24"/>
      <c r="D6" s="57"/>
      <c r="E6" s="25">
        <v>100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1395</v>
      </c>
      <c r="C7" s="24"/>
      <c r="D7" s="57"/>
      <c r="E7" s="25"/>
      <c r="F7" s="27">
        <v>1605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123</v>
      </c>
      <c r="B8" s="23">
        <f t="shared" si="0"/>
        <v>1396</v>
      </c>
      <c r="C8" s="24"/>
      <c r="D8" s="57"/>
      <c r="E8" s="25"/>
      <c r="F8" s="27">
        <v>50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124</v>
      </c>
      <c r="B9" s="23">
        <f t="shared" si="0"/>
        <v>1397</v>
      </c>
      <c r="C9" s="24"/>
      <c r="D9" s="57"/>
      <c r="E9" s="25"/>
      <c r="F9" s="27"/>
      <c r="G9" s="28"/>
      <c r="H9" s="29">
        <v>33.799999999999997</v>
      </c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80</v>
      </c>
      <c r="B10" s="23">
        <f t="shared" si="0"/>
        <v>1398</v>
      </c>
      <c r="C10" s="24"/>
      <c r="D10" s="26"/>
      <c r="E10" s="25"/>
      <c r="F10" s="27"/>
      <c r="G10" s="28"/>
      <c r="H10" s="29">
        <v>33.799999999999997</v>
      </c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82</v>
      </c>
      <c r="B11" s="23">
        <f t="shared" si="0"/>
        <v>1399</v>
      </c>
      <c r="C11" s="24"/>
      <c r="D11" s="26"/>
      <c r="E11" s="25"/>
      <c r="F11" s="27"/>
      <c r="G11" s="28"/>
      <c r="H11" s="29"/>
      <c r="I11" s="30"/>
      <c r="J11" s="31"/>
      <c r="K11" s="32">
        <v>650</v>
      </c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1400</v>
      </c>
      <c r="C12" s="24"/>
      <c r="D12" s="57"/>
      <c r="E12" s="25"/>
      <c r="F12" s="27"/>
      <c r="G12" s="28"/>
      <c r="H12" s="29"/>
      <c r="I12" s="30"/>
      <c r="J12" s="31"/>
      <c r="K12" s="32">
        <v>1250</v>
      </c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1401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1402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1403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 t="s">
        <v>23</v>
      </c>
      <c r="B16" s="23">
        <f t="shared" si="0"/>
        <v>1404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1405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24</v>
      </c>
      <c r="B18" s="23">
        <f t="shared" si="0"/>
        <v>1406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25</v>
      </c>
      <c r="B19" s="23">
        <f t="shared" si="0"/>
        <v>1407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.75" thickBot="1" x14ac:dyDescent="0.3">
      <c r="A20" s="22" t="s">
        <v>26</v>
      </c>
      <c r="B20" s="23">
        <f t="shared" si="0"/>
        <v>1408</v>
      </c>
      <c r="C20" s="24"/>
      <c r="D20" s="57"/>
      <c r="E20" s="230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6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62" t="s">
        <v>27</v>
      </c>
      <c r="B21" s="263"/>
      <c r="C21" s="37">
        <f t="shared" ref="C21:W21" si="1">SUM(C4:C20)</f>
        <v>-4104</v>
      </c>
      <c r="D21" s="37">
        <f t="shared" si="1"/>
        <v>1262</v>
      </c>
      <c r="E21" s="38">
        <f t="shared" si="1"/>
        <v>14450</v>
      </c>
      <c r="F21" s="37">
        <f t="shared" si="1"/>
        <v>8836</v>
      </c>
      <c r="G21" s="39" t="e">
        <f t="shared" si="1"/>
        <v>#REF!</v>
      </c>
      <c r="H21" s="21">
        <f t="shared" si="1"/>
        <v>735.81200000000035</v>
      </c>
      <c r="I21" s="40">
        <f t="shared" si="1"/>
        <v>0</v>
      </c>
      <c r="J21" s="21">
        <f t="shared" si="1"/>
        <v>0</v>
      </c>
      <c r="K21" s="41">
        <f t="shared" si="1"/>
        <v>22873.930000000018</v>
      </c>
      <c r="L21" s="21">
        <f t="shared" si="1"/>
        <v>83127.039999999834</v>
      </c>
      <c r="M21" s="21">
        <f t="shared" si="1"/>
        <v>-22972.769999999975</v>
      </c>
      <c r="N21" s="21">
        <f t="shared" si="1"/>
        <v>50292</v>
      </c>
      <c r="O21" s="40">
        <f t="shared" si="1"/>
        <v>42722.950000000012</v>
      </c>
      <c r="P21" s="21">
        <f t="shared" si="1"/>
        <v>161014.20000000001</v>
      </c>
      <c r="Q21" s="21">
        <f t="shared" si="1"/>
        <v>0</v>
      </c>
      <c r="R21" s="21">
        <f t="shared" si="1"/>
        <v>0</v>
      </c>
      <c r="S21" s="21">
        <f t="shared" si="1"/>
        <v>15666.728999999999</v>
      </c>
      <c r="T21" s="21">
        <f t="shared" si="1"/>
        <v>1</v>
      </c>
      <c r="U21" s="21">
        <f t="shared" si="1"/>
        <v>1932.4099999999967</v>
      </c>
      <c r="V21" s="37" t="e">
        <f t="shared" si="1"/>
        <v>#REF!</v>
      </c>
      <c r="W21" s="37" t="e">
        <f t="shared" si="1"/>
        <v>#REF!</v>
      </c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42" t="s">
        <v>28</v>
      </c>
      <c r="B22" s="43">
        <v>539</v>
      </c>
      <c r="C22" s="43"/>
      <c r="D22" s="44"/>
      <c r="E22" s="45"/>
      <c r="F22" s="46"/>
      <c r="G22" s="47"/>
      <c r="H22" s="48"/>
      <c r="I22" s="49"/>
      <c r="J22" s="50"/>
      <c r="K22" s="51"/>
      <c r="L22" s="48"/>
      <c r="M22" s="50"/>
      <c r="N22" s="50"/>
      <c r="O22" s="49"/>
      <c r="P22" s="50"/>
      <c r="Q22" s="52"/>
      <c r="R22" s="48"/>
      <c r="S22" s="50"/>
      <c r="T22" s="50"/>
      <c r="U22" s="50"/>
      <c r="V22" s="53"/>
      <c r="W22" s="54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55">
        <f>B22+1</f>
        <v>540</v>
      </c>
      <c r="C23" s="56"/>
      <c r="D23" s="25"/>
      <c r="E23" s="57"/>
      <c r="F23" s="27"/>
      <c r="G23" s="28"/>
      <c r="H23" s="29"/>
      <c r="I23" s="30"/>
      <c r="J23" s="31"/>
      <c r="K23" s="32"/>
      <c r="L23" s="29"/>
      <c r="M23" s="31"/>
      <c r="N23" s="31"/>
      <c r="O23" s="30"/>
      <c r="P23" s="31"/>
      <c r="Q23" s="33"/>
      <c r="R23" s="29"/>
      <c r="S23" s="31"/>
      <c r="T23" s="31"/>
      <c r="U23" s="31"/>
      <c r="V23" s="58"/>
      <c r="W23" s="59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121</v>
      </c>
      <c r="B24" s="55">
        <f t="shared" ref="B24:B41" si="2">B23+1</f>
        <v>541</v>
      </c>
      <c r="C24" s="56"/>
      <c r="D24" s="25"/>
      <c r="E24" s="57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 t="shared" si="2"/>
        <v>542</v>
      </c>
      <c r="C25" s="56"/>
      <c r="D25" s="25"/>
      <c r="E25" s="57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 t="shared" si="2"/>
        <v>543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si="2"/>
        <v>544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545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546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547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548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549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550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31</v>
      </c>
      <c r="B34" s="55">
        <f t="shared" si="2"/>
        <v>551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29</v>
      </c>
      <c r="B35" s="55">
        <f t="shared" si="2"/>
        <v>552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30</v>
      </c>
      <c r="B36" s="55">
        <f t="shared" si="2"/>
        <v>553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32</v>
      </c>
      <c r="B37" s="55">
        <f t="shared" si="2"/>
        <v>554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33</v>
      </c>
      <c r="B38" s="55">
        <f t="shared" si="2"/>
        <v>555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556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34</v>
      </c>
      <c r="B40" s="55">
        <f t="shared" si="2"/>
        <v>557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35</v>
      </c>
      <c r="B41" s="55">
        <f t="shared" si="2"/>
        <v>558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thickBot="1" x14ac:dyDescent="0.3">
      <c r="A42" s="264"/>
      <c r="B42" s="265"/>
      <c r="C42" s="60">
        <f t="shared" ref="C42:W42" si="3">SUM(C22:C41)</f>
        <v>0</v>
      </c>
      <c r="D42" s="61">
        <f t="shared" si="3"/>
        <v>0</v>
      </c>
      <c r="E42" s="62">
        <f t="shared" si="3"/>
        <v>0</v>
      </c>
      <c r="F42" s="61">
        <f t="shared" si="3"/>
        <v>0</v>
      </c>
      <c r="G42" s="63">
        <f t="shared" si="3"/>
        <v>0</v>
      </c>
      <c r="H42" s="64">
        <f t="shared" si="3"/>
        <v>0</v>
      </c>
      <c r="I42" s="64">
        <f t="shared" si="3"/>
        <v>0</v>
      </c>
      <c r="J42" s="65">
        <f>SUM(J22:J41)</f>
        <v>0</v>
      </c>
      <c r="K42" s="218">
        <f t="shared" si="3"/>
        <v>0</v>
      </c>
      <c r="L42" s="65">
        <f t="shared" si="3"/>
        <v>0</v>
      </c>
      <c r="M42" s="65">
        <f t="shared" si="3"/>
        <v>0</v>
      </c>
      <c r="N42" s="65">
        <f t="shared" si="3"/>
        <v>0</v>
      </c>
      <c r="O42" s="64">
        <f t="shared" si="3"/>
        <v>0</v>
      </c>
      <c r="P42" s="65">
        <f t="shared" si="3"/>
        <v>0</v>
      </c>
      <c r="Q42" s="65">
        <f>SUM(Q22:Q41)</f>
        <v>0</v>
      </c>
      <c r="R42" s="65">
        <f>SUM(R22:R41)</f>
        <v>0</v>
      </c>
      <c r="S42" s="65">
        <f t="shared" si="3"/>
        <v>0</v>
      </c>
      <c r="T42" s="65">
        <f t="shared" si="3"/>
        <v>0</v>
      </c>
      <c r="U42" s="65">
        <f t="shared" si="3"/>
        <v>0</v>
      </c>
      <c r="V42" s="66">
        <f t="shared" si="3"/>
        <v>0</v>
      </c>
      <c r="W42" s="67">
        <f t="shared" si="3"/>
        <v>0</v>
      </c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68" t="s">
        <v>36</v>
      </c>
      <c r="B43" s="69">
        <v>1075</v>
      </c>
      <c r="C43" s="70"/>
      <c r="D43" s="71"/>
      <c r="E43" s="71"/>
      <c r="F43" s="72"/>
      <c r="G43" s="73"/>
      <c r="H43" s="74"/>
      <c r="I43" s="74"/>
      <c r="J43" s="75"/>
      <c r="K43" s="76"/>
      <c r="L43" s="75"/>
      <c r="M43" s="75"/>
      <c r="N43" s="75"/>
      <c r="O43" s="74"/>
      <c r="P43" s="75"/>
      <c r="Q43" s="75"/>
      <c r="R43" s="77"/>
      <c r="S43" s="75"/>
      <c r="T43" s="75"/>
      <c r="U43" s="75"/>
      <c r="V43" s="78"/>
      <c r="W43" s="7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122</v>
      </c>
      <c r="B44" s="80">
        <f t="shared" ref="B44:B60" si="4">B43+1</f>
        <v>1076</v>
      </c>
      <c r="C44" s="24">
        <v>250</v>
      </c>
      <c r="D44" s="57"/>
      <c r="E44" s="57"/>
      <c r="F44" s="25"/>
      <c r="G44" s="26"/>
      <c r="H44" s="30"/>
      <c r="I44" s="30"/>
      <c r="J44" s="31"/>
      <c r="K44" s="32"/>
      <c r="L44" s="31"/>
      <c r="M44" s="31"/>
      <c r="N44" s="31"/>
      <c r="O44" s="30"/>
      <c r="P44" s="31"/>
      <c r="Q44" s="33"/>
      <c r="R44" s="29"/>
      <c r="S44" s="31"/>
      <c r="T44" s="31"/>
      <c r="U44" s="31"/>
      <c r="V44" s="81"/>
      <c r="W44" s="82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80">
        <f t="shared" si="4"/>
        <v>1077</v>
      </c>
      <c r="C45" s="24"/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3"/>
      <c r="W45" s="84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/>
      <c r="B46" s="80">
        <f t="shared" si="4"/>
        <v>1078</v>
      </c>
      <c r="C46" s="24"/>
      <c r="D46" s="85"/>
      <c r="E46" s="85"/>
      <c r="F46" s="27"/>
      <c r="G46" s="86"/>
      <c r="H46" s="87"/>
      <c r="I46" s="87"/>
      <c r="J46" s="33"/>
      <c r="K46" s="88"/>
      <c r="L46" s="33"/>
      <c r="M46" s="33"/>
      <c r="N46" s="33"/>
      <c r="O46" s="87"/>
      <c r="P46" s="89"/>
      <c r="Q46" s="33"/>
      <c r="R46" s="88"/>
      <c r="S46" s="33"/>
      <c r="T46" s="33"/>
      <c r="U46" s="33"/>
      <c r="V46" s="83"/>
      <c r="W46" s="84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161"/>
      <c r="B47" s="80">
        <f t="shared" si="4"/>
        <v>1079</v>
      </c>
      <c r="C47" s="24"/>
      <c r="D47" s="85"/>
      <c r="E47" s="85"/>
      <c r="F47" s="27"/>
      <c r="G47" s="86"/>
      <c r="H47" s="87"/>
      <c r="I47" s="87"/>
      <c r="J47" s="33"/>
      <c r="K47" s="88"/>
      <c r="L47" s="33"/>
      <c r="M47" s="33"/>
      <c r="N47" s="33"/>
      <c r="O47" s="87"/>
      <c r="P47" s="89"/>
      <c r="Q47" s="33"/>
      <c r="R47" s="88"/>
      <c r="S47" s="33"/>
      <c r="T47" s="33"/>
      <c r="U47" s="33"/>
      <c r="V47" s="83"/>
      <c r="W47" s="84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161"/>
      <c r="B48" s="80">
        <f t="shared" si="4"/>
        <v>1080</v>
      </c>
      <c r="C48" s="24"/>
      <c r="D48" s="85"/>
      <c r="E48" s="85"/>
      <c r="F48" s="27"/>
      <c r="G48" s="86"/>
      <c r="H48" s="87"/>
      <c r="I48" s="87"/>
      <c r="J48" s="33"/>
      <c r="K48" s="88"/>
      <c r="L48" s="33"/>
      <c r="M48" s="33"/>
      <c r="N48" s="33"/>
      <c r="O48" s="87"/>
      <c r="P48" s="89"/>
      <c r="Q48" s="33"/>
      <c r="R48" s="88"/>
      <c r="S48" s="33"/>
      <c r="T48" s="33"/>
      <c r="U48" s="33"/>
      <c r="V48" s="83"/>
      <c r="W48" s="84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80">
        <f t="shared" si="4"/>
        <v>1081</v>
      </c>
      <c r="C49" s="24"/>
      <c r="D49" s="85"/>
      <c r="E49" s="85"/>
      <c r="F49" s="27"/>
      <c r="G49" s="86"/>
      <c r="H49" s="87"/>
      <c r="I49" s="87"/>
      <c r="J49" s="33"/>
      <c r="K49" s="88"/>
      <c r="L49" s="33"/>
      <c r="M49" s="33"/>
      <c r="N49" s="33"/>
      <c r="O49" s="87"/>
      <c r="P49" s="89"/>
      <c r="Q49" s="33"/>
      <c r="R49" s="88"/>
      <c r="S49" s="33"/>
      <c r="T49" s="33"/>
      <c r="U49" s="33"/>
      <c r="V49" s="83"/>
      <c r="W49" s="84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80">
        <f t="shared" si="4"/>
        <v>1082</v>
      </c>
      <c r="C50" s="24"/>
      <c r="D50" s="85"/>
      <c r="E50" s="85"/>
      <c r="F50" s="27"/>
      <c r="G50" s="86"/>
      <c r="H50" s="87"/>
      <c r="I50" s="87"/>
      <c r="J50" s="33"/>
      <c r="K50" s="88"/>
      <c r="L50" s="33"/>
      <c r="M50" s="33"/>
      <c r="N50" s="33"/>
      <c r="O50" s="87"/>
      <c r="P50" s="89"/>
      <c r="Q50" s="33"/>
      <c r="R50" s="88"/>
      <c r="S50" s="33"/>
      <c r="T50" s="33"/>
      <c r="U50" s="33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1083</v>
      </c>
      <c r="C51" s="24"/>
      <c r="D51" s="85"/>
      <c r="E51" s="85"/>
      <c r="F51" s="27"/>
      <c r="G51" s="86"/>
      <c r="H51" s="87"/>
      <c r="I51" s="87"/>
      <c r="J51" s="33"/>
      <c r="K51" s="88"/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161"/>
      <c r="B52" s="80">
        <f t="shared" si="4"/>
        <v>1084</v>
      </c>
      <c r="C52" s="24"/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161"/>
      <c r="B53" s="80">
        <f t="shared" si="4"/>
        <v>1085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1086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1087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1088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1089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1090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37</v>
      </c>
      <c r="B59" s="80">
        <f t="shared" si="4"/>
        <v>1091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2" t="s">
        <v>38</v>
      </c>
      <c r="B60" s="80">
        <f t="shared" si="4"/>
        <v>1092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33"/>
      <c r="Q60" s="33"/>
      <c r="R60" s="90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66" t="s">
        <v>39</v>
      </c>
      <c r="B61" s="266"/>
      <c r="C61" s="91">
        <f t="shared" ref="C61:W61" si="5">SUM(C43:C60)</f>
        <v>250</v>
      </c>
      <c r="D61" s="91">
        <f t="shared" si="5"/>
        <v>0</v>
      </c>
      <c r="E61" s="91">
        <f t="shared" si="5"/>
        <v>0</v>
      </c>
      <c r="F61" s="91">
        <f t="shared" si="5"/>
        <v>0</v>
      </c>
      <c r="G61" s="91">
        <f t="shared" si="5"/>
        <v>0</v>
      </c>
      <c r="H61" s="92">
        <f t="shared" si="5"/>
        <v>0</v>
      </c>
      <c r="I61" s="92">
        <f t="shared" si="5"/>
        <v>0</v>
      </c>
      <c r="J61" s="92">
        <f t="shared" si="5"/>
        <v>0</v>
      </c>
      <c r="K61" s="92">
        <f t="shared" si="5"/>
        <v>0</v>
      </c>
      <c r="L61" s="92">
        <f t="shared" si="5"/>
        <v>0</v>
      </c>
      <c r="M61" s="92">
        <f t="shared" si="5"/>
        <v>0</v>
      </c>
      <c r="N61" s="92">
        <f t="shared" si="5"/>
        <v>0</v>
      </c>
      <c r="O61" s="93">
        <f t="shared" si="5"/>
        <v>0</v>
      </c>
      <c r="P61" s="92">
        <f t="shared" si="5"/>
        <v>0</v>
      </c>
      <c r="Q61" s="92">
        <f t="shared" si="5"/>
        <v>0</v>
      </c>
      <c r="R61" s="92">
        <f t="shared" si="5"/>
        <v>0</v>
      </c>
      <c r="S61" s="92">
        <f t="shared" si="5"/>
        <v>0</v>
      </c>
      <c r="T61" s="92">
        <f t="shared" si="5"/>
        <v>0</v>
      </c>
      <c r="U61" s="92">
        <f t="shared" si="5"/>
        <v>0</v>
      </c>
      <c r="V61" s="94">
        <f t="shared" si="5"/>
        <v>0</v>
      </c>
      <c r="W61" s="95">
        <f t="shared" si="5"/>
        <v>0</v>
      </c>
    </row>
    <row r="62" spans="1:32" ht="15.75" thickBot="1" x14ac:dyDescent="0.3">
      <c r="A62" s="267" t="s">
        <v>40</v>
      </c>
      <c r="B62" s="267"/>
      <c r="C62" s="96">
        <f t="shared" ref="C62:W62" si="6">C21+C42-C61</f>
        <v>-4354</v>
      </c>
      <c r="D62" s="96">
        <f t="shared" si="6"/>
        <v>1262</v>
      </c>
      <c r="E62" s="124">
        <f t="shared" si="6"/>
        <v>14450</v>
      </c>
      <c r="F62" s="96">
        <f t="shared" si="6"/>
        <v>8836</v>
      </c>
      <c r="G62" s="125" t="e">
        <f t="shared" si="6"/>
        <v>#REF!</v>
      </c>
      <c r="H62" s="21">
        <f t="shared" si="6"/>
        <v>735.81200000000035</v>
      </c>
      <c r="I62" s="40">
        <f t="shared" si="6"/>
        <v>0</v>
      </c>
      <c r="J62" s="21">
        <f t="shared" si="6"/>
        <v>0</v>
      </c>
      <c r="K62" s="41">
        <f t="shared" si="6"/>
        <v>22873.930000000018</v>
      </c>
      <c r="L62" s="21">
        <f t="shared" si="6"/>
        <v>83127.039999999834</v>
      </c>
      <c r="M62" s="21">
        <f t="shared" si="6"/>
        <v>-22972.769999999975</v>
      </c>
      <c r="N62" s="21">
        <f t="shared" si="6"/>
        <v>50292</v>
      </c>
      <c r="O62" s="40">
        <f t="shared" si="6"/>
        <v>42722.950000000012</v>
      </c>
      <c r="P62" s="21">
        <f t="shared" si="6"/>
        <v>161014.20000000001</v>
      </c>
      <c r="Q62" s="126">
        <f t="shared" si="6"/>
        <v>0</v>
      </c>
      <c r="R62" s="126">
        <f t="shared" si="6"/>
        <v>0</v>
      </c>
      <c r="S62" s="21">
        <f t="shared" si="6"/>
        <v>15666.728999999999</v>
      </c>
      <c r="T62" s="21">
        <f>T21+T42-T61</f>
        <v>1</v>
      </c>
      <c r="U62" s="21">
        <f t="shared" si="6"/>
        <v>1932.4099999999967</v>
      </c>
      <c r="V62" s="127" t="e">
        <f t="shared" si="6"/>
        <v>#REF!</v>
      </c>
      <c r="W62" s="127" t="e">
        <f t="shared" si="6"/>
        <v>#REF!</v>
      </c>
    </row>
    <row r="63" spans="1:32" ht="17.25" customHeight="1" x14ac:dyDescent="0.25"/>
    <row r="65" spans="1:21" ht="27" customHeight="1" x14ac:dyDescent="0.5">
      <c r="A65" s="101"/>
      <c r="Q65" s="302"/>
      <c r="R65" s="302"/>
      <c r="S65" s="302"/>
      <c r="T65" s="302"/>
      <c r="U65" s="302"/>
    </row>
    <row r="66" spans="1:21" ht="21" customHeight="1" x14ac:dyDescent="0.5">
      <c r="A66" s="101" t="s">
        <v>41</v>
      </c>
      <c r="Q66" s="302"/>
      <c r="R66" s="302"/>
      <c r="S66" s="302"/>
      <c r="T66" s="302"/>
      <c r="U66" s="302"/>
    </row>
    <row r="68" spans="1:21" x14ac:dyDescent="0.25">
      <c r="B68" s="102"/>
    </row>
    <row r="238" spans="4:4" x14ac:dyDescent="0.25">
      <c r="D238" s="97" t="s">
        <v>42</v>
      </c>
    </row>
  </sheetData>
  <mergeCells count="15">
    <mergeCell ref="Q66:U6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U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F239"/>
  <sheetViews>
    <sheetView rightToLeft="1" workbookViewId="0">
      <selection activeCell="D37" sqref="D37"/>
    </sheetView>
  </sheetViews>
  <sheetFormatPr defaultRowHeight="15" x14ac:dyDescent="0.25"/>
  <cols>
    <col min="1" max="1" width="52.85546875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12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1400</v>
      </c>
      <c r="C4" s="20">
        <f>'[2]11'!C62</f>
        <v>-4354</v>
      </c>
      <c r="D4" s="20">
        <f>'[2]11'!D62</f>
        <v>1262</v>
      </c>
      <c r="E4" s="107">
        <f>'[2]11'!E62</f>
        <v>14450</v>
      </c>
      <c r="F4" s="20">
        <f>'[2]11'!F62</f>
        <v>8836</v>
      </c>
      <c r="G4" s="20" t="e">
        <f>'[2]11'!G62</f>
        <v>#REF!</v>
      </c>
      <c r="H4" s="21">
        <f>'[2]11'!H62</f>
        <v>735.81200000000035</v>
      </c>
      <c r="I4" s="21">
        <f>'[2]11'!I62</f>
        <v>0</v>
      </c>
      <c r="J4" s="21">
        <f>'[2]11'!J62</f>
        <v>0</v>
      </c>
      <c r="K4" s="21">
        <f>'[2]11'!K62</f>
        <v>22873.930000000018</v>
      </c>
      <c r="L4" s="21">
        <f>'[2]11'!L62</f>
        <v>83127.039999999834</v>
      </c>
      <c r="M4" s="21">
        <f>'[2]11'!M62</f>
        <v>-22972.769999999975</v>
      </c>
      <c r="N4" s="21">
        <f>'[2]11'!N62</f>
        <v>50292</v>
      </c>
      <c r="O4" s="21">
        <f>'[2]11'!O62</f>
        <v>42722.950000000012</v>
      </c>
      <c r="P4" s="21">
        <f>'[2]11'!P62</f>
        <v>161014.20000000001</v>
      </c>
      <c r="Q4" s="21">
        <f>'[2]11'!Q62</f>
        <v>0</v>
      </c>
      <c r="R4" s="21">
        <f>'[2]11'!R62</f>
        <v>0</v>
      </c>
      <c r="S4" s="21">
        <f>'[2]11'!S62</f>
        <v>15666.728999999999</v>
      </c>
      <c r="T4" s="21">
        <f>'[2]11'!T62</f>
        <v>1</v>
      </c>
      <c r="U4" s="21">
        <f>'[2]11'!U62</f>
        <v>1932.4099999999967</v>
      </c>
      <c r="V4" s="221" t="e">
        <f>'[2]11'!V62</f>
        <v>#REF!</v>
      </c>
      <c r="W4" s="221" t="e">
        <f>'[2]11'!W62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26</v>
      </c>
      <c r="B5" s="23">
        <f>B4+1</f>
        <v>1401</v>
      </c>
      <c r="C5" s="24"/>
      <c r="D5" s="25"/>
      <c r="E5" s="28"/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>
        <v>10000</v>
      </c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>B5+1</f>
        <v>1402</v>
      </c>
      <c r="C6" s="24"/>
      <c r="D6" s="25"/>
      <c r="E6" s="28">
        <v>5034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>B6+1</f>
        <v>1403</v>
      </c>
      <c r="C7" s="24"/>
      <c r="D7" s="25"/>
      <c r="E7" s="28">
        <v>90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>B7+1</f>
        <v>1404</v>
      </c>
      <c r="C8" s="24"/>
      <c r="D8" s="25"/>
      <c r="E8" s="26"/>
      <c r="F8" s="27">
        <v>1125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125</v>
      </c>
      <c r="B9" s="23">
        <f>B8+1</f>
        <v>1405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>
        <v>22146</v>
      </c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127</v>
      </c>
      <c r="B10" s="23">
        <f t="shared" ref="B10:B23" si="0">B9+1</f>
        <v>1406</v>
      </c>
      <c r="C10" s="24"/>
      <c r="D10" s="25"/>
      <c r="E10" s="26">
        <v>360</v>
      </c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127</v>
      </c>
      <c r="B11" s="23">
        <f t="shared" si="0"/>
        <v>1407</v>
      </c>
      <c r="C11" s="24"/>
      <c r="D11" s="25"/>
      <c r="E11" s="26">
        <v>370</v>
      </c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1408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1409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1410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1411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1412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1413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1414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1415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1416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1417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1418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1419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2" t="s">
        <v>27</v>
      </c>
      <c r="B24" s="263"/>
      <c r="C24" s="37">
        <f t="shared" ref="C24:W24" si="1">SUM(C4:C23)</f>
        <v>-4354</v>
      </c>
      <c r="D24" s="37">
        <f t="shared" si="1"/>
        <v>1262</v>
      </c>
      <c r="E24" s="231">
        <f t="shared" si="1"/>
        <v>20304</v>
      </c>
      <c r="F24" s="37">
        <f t="shared" si="1"/>
        <v>9961</v>
      </c>
      <c r="G24" s="39" t="e">
        <f t="shared" si="1"/>
        <v>#REF!</v>
      </c>
      <c r="H24" s="21">
        <f t="shared" si="1"/>
        <v>735.81200000000035</v>
      </c>
      <c r="I24" s="40">
        <f t="shared" si="1"/>
        <v>0</v>
      </c>
      <c r="J24" s="21">
        <f t="shared" si="1"/>
        <v>0</v>
      </c>
      <c r="K24" s="41">
        <f t="shared" si="1"/>
        <v>22873.930000000018</v>
      </c>
      <c r="L24" s="21">
        <f t="shared" si="1"/>
        <v>83127.039999999834</v>
      </c>
      <c r="M24" s="21">
        <f t="shared" si="1"/>
        <v>-826.76999999997497</v>
      </c>
      <c r="N24" s="21">
        <f t="shared" si="1"/>
        <v>50292</v>
      </c>
      <c r="O24" s="40">
        <f t="shared" si="1"/>
        <v>42722.950000000012</v>
      </c>
      <c r="P24" s="21">
        <f t="shared" si="1"/>
        <v>161014.20000000001</v>
      </c>
      <c r="Q24" s="21">
        <f t="shared" si="1"/>
        <v>0</v>
      </c>
      <c r="R24" s="21">
        <f t="shared" si="1"/>
        <v>10000</v>
      </c>
      <c r="S24" s="21">
        <f t="shared" si="1"/>
        <v>15666.728999999999</v>
      </c>
      <c r="T24" s="21">
        <f t="shared" si="1"/>
        <v>1</v>
      </c>
      <c r="U24" s="21">
        <f t="shared" si="1"/>
        <v>1932.4099999999967</v>
      </c>
      <c r="V24" s="37" t="e">
        <f t="shared" si="1"/>
        <v>#REF!</v>
      </c>
      <c r="W24" s="37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539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>B25+1</f>
        <v>540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35</v>
      </c>
      <c r="B27" s="55">
        <f>B26+1</f>
        <v>541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>
        <v>10000</v>
      </c>
      <c r="N27" s="31"/>
      <c r="O27" s="30"/>
      <c r="P27" s="31"/>
      <c r="Q27" s="33"/>
      <c r="R27" s="29">
        <v>-10000</v>
      </c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30</v>
      </c>
      <c r="B28" s="55">
        <f>B27+1</f>
        <v>542</v>
      </c>
      <c r="C28" s="56"/>
      <c r="D28" s="25"/>
      <c r="E28" s="57">
        <v>-8000</v>
      </c>
      <c r="F28" s="27"/>
      <c r="G28" s="28"/>
      <c r="H28" s="29"/>
      <c r="I28" s="30"/>
      <c r="J28" s="31"/>
      <c r="K28" s="32"/>
      <c r="L28" s="29">
        <v>8000</v>
      </c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32</v>
      </c>
      <c r="B29" s="55">
        <f t="shared" ref="B29:B45" si="2">B28+1</f>
        <v>543</v>
      </c>
      <c r="C29" s="56"/>
      <c r="D29" s="25"/>
      <c r="E29" s="57"/>
      <c r="F29" s="27">
        <v>-13000</v>
      </c>
      <c r="G29" s="28"/>
      <c r="H29" s="29"/>
      <c r="I29" s="30"/>
      <c r="J29" s="31"/>
      <c r="K29" s="32"/>
      <c r="L29" s="29"/>
      <c r="M29" s="31">
        <v>13000</v>
      </c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33</v>
      </c>
      <c r="B30" s="55">
        <f t="shared" si="2"/>
        <v>544</v>
      </c>
      <c r="C30" s="56"/>
      <c r="D30" s="25"/>
      <c r="E30" s="57"/>
      <c r="F30" s="27"/>
      <c r="G30" s="28"/>
      <c r="H30" s="29">
        <v>-560</v>
      </c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>
        <v>560</v>
      </c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545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546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547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548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549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550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551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31</v>
      </c>
      <c r="B38" s="55">
        <f t="shared" si="2"/>
        <v>552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29</v>
      </c>
      <c r="B39" s="55">
        <f t="shared" si="2"/>
        <v>553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30</v>
      </c>
      <c r="B40" s="55">
        <f t="shared" si="2"/>
        <v>554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32</v>
      </c>
      <c r="B41" s="55">
        <f t="shared" si="2"/>
        <v>555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33</v>
      </c>
      <c r="B42" s="55">
        <f t="shared" si="2"/>
        <v>556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557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34</v>
      </c>
      <c r="B44" s="55">
        <f t="shared" si="2"/>
        <v>558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35</v>
      </c>
      <c r="B45" s="55">
        <f t="shared" si="2"/>
        <v>559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264"/>
      <c r="B46" s="265"/>
      <c r="C46" s="60">
        <f t="shared" ref="C46:W46" si="3">SUM(C25:C45)</f>
        <v>0</v>
      </c>
      <c r="D46" s="61">
        <f t="shared" si="3"/>
        <v>0</v>
      </c>
      <c r="E46" s="62">
        <f t="shared" si="3"/>
        <v>-8000</v>
      </c>
      <c r="F46" s="61">
        <f t="shared" si="3"/>
        <v>-13000</v>
      </c>
      <c r="G46" s="63">
        <f t="shared" si="3"/>
        <v>0</v>
      </c>
      <c r="H46" s="64">
        <f t="shared" si="3"/>
        <v>-560</v>
      </c>
      <c r="I46" s="64">
        <f t="shared" si="3"/>
        <v>0</v>
      </c>
      <c r="J46" s="65">
        <f t="shared" si="3"/>
        <v>0</v>
      </c>
      <c r="K46" s="218">
        <f t="shared" si="3"/>
        <v>0</v>
      </c>
      <c r="L46" s="65">
        <f t="shared" si="3"/>
        <v>8000</v>
      </c>
      <c r="M46" s="65">
        <f t="shared" si="3"/>
        <v>23000</v>
      </c>
      <c r="N46" s="65">
        <f t="shared" si="3"/>
        <v>0</v>
      </c>
      <c r="O46" s="64">
        <f t="shared" si="3"/>
        <v>0</v>
      </c>
      <c r="P46" s="65">
        <f t="shared" si="3"/>
        <v>0</v>
      </c>
      <c r="Q46" s="65">
        <f t="shared" si="3"/>
        <v>0</v>
      </c>
      <c r="R46" s="65">
        <f t="shared" si="3"/>
        <v>-10000</v>
      </c>
      <c r="S46" s="65">
        <f t="shared" si="3"/>
        <v>560</v>
      </c>
      <c r="T46" s="65">
        <f t="shared" si="3"/>
        <v>0</v>
      </c>
      <c r="U46" s="65">
        <f t="shared" si="3"/>
        <v>0</v>
      </c>
      <c r="V46" s="66">
        <f t="shared" si="3"/>
        <v>0</v>
      </c>
      <c r="W46" s="67">
        <f t="shared" si="3"/>
        <v>0</v>
      </c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68" t="s">
        <v>36</v>
      </c>
      <c r="B47" s="69">
        <v>1076</v>
      </c>
      <c r="C47" s="70"/>
      <c r="D47" s="71"/>
      <c r="E47" s="71"/>
      <c r="F47" s="72"/>
      <c r="G47" s="73"/>
      <c r="H47" s="74"/>
      <c r="I47" s="74"/>
      <c r="J47" s="75"/>
      <c r="K47" s="76"/>
      <c r="L47" s="75"/>
      <c r="M47" s="75"/>
      <c r="N47" s="75"/>
      <c r="O47" s="74"/>
      <c r="P47" s="75"/>
      <c r="Q47" s="75"/>
      <c r="R47" s="77"/>
      <c r="S47" s="75"/>
      <c r="T47" s="75"/>
      <c r="U47" s="75"/>
      <c r="V47" s="78"/>
      <c r="W47" s="7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59</v>
      </c>
      <c r="B48" s="80">
        <f t="shared" ref="B48:B61" si="4">B47+1</f>
        <v>1077</v>
      </c>
      <c r="C48" s="24"/>
      <c r="D48" s="57"/>
      <c r="E48" s="57"/>
      <c r="F48" s="25">
        <v>50</v>
      </c>
      <c r="G48" s="26"/>
      <c r="H48" s="30"/>
      <c r="I48" s="30"/>
      <c r="J48" s="31"/>
      <c r="K48" s="32"/>
      <c r="L48" s="31"/>
      <c r="M48" s="31"/>
      <c r="N48" s="31"/>
      <c r="O48" s="30"/>
      <c r="P48" s="31"/>
      <c r="Q48" s="33"/>
      <c r="R48" s="29"/>
      <c r="S48" s="31"/>
      <c r="T48" s="31"/>
      <c r="U48" s="31"/>
      <c r="V48" s="81"/>
      <c r="W48" s="82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126</v>
      </c>
      <c r="B49" s="80">
        <f t="shared" si="4"/>
        <v>1078</v>
      </c>
      <c r="C49" s="24"/>
      <c r="D49" s="57"/>
      <c r="E49" s="57"/>
      <c r="F49" s="25"/>
      <c r="G49" s="26"/>
      <c r="H49" s="30"/>
      <c r="I49" s="30"/>
      <c r="J49" s="31"/>
      <c r="K49" s="32">
        <v>15603</v>
      </c>
      <c r="L49" s="31"/>
      <c r="M49" s="31"/>
      <c r="N49" s="31"/>
      <c r="O49" s="30"/>
      <c r="P49" s="31"/>
      <c r="Q49" s="33"/>
      <c r="R49" s="29"/>
      <c r="S49" s="31"/>
      <c r="T49" s="31"/>
      <c r="U49" s="31"/>
      <c r="V49" s="83"/>
      <c r="W49" s="84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80">
        <f t="shared" si="4"/>
        <v>1079</v>
      </c>
      <c r="C50" s="24"/>
      <c r="D50" s="85"/>
      <c r="E50" s="85"/>
      <c r="F50" s="27"/>
      <c r="G50" s="86"/>
      <c r="H50" s="87"/>
      <c r="I50" s="87"/>
      <c r="J50" s="33"/>
      <c r="K50" s="88"/>
      <c r="L50" s="33"/>
      <c r="M50" s="33"/>
      <c r="N50" s="33"/>
      <c r="O50" s="87"/>
      <c r="P50" s="89"/>
      <c r="Q50" s="33"/>
      <c r="R50" s="88"/>
      <c r="S50" s="33"/>
      <c r="T50" s="33"/>
      <c r="U50" s="33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1080</v>
      </c>
      <c r="C51" s="24"/>
      <c r="D51" s="85"/>
      <c r="E51" s="85"/>
      <c r="F51" s="27"/>
      <c r="G51" s="86"/>
      <c r="H51" s="87"/>
      <c r="I51" s="87"/>
      <c r="J51" s="33"/>
      <c r="K51" s="88"/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80">
        <f t="shared" si="4"/>
        <v>1081</v>
      </c>
      <c r="C52" s="24"/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si="4"/>
        <v>1082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1083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1084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1085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1086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1087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1088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37</v>
      </c>
      <c r="B60" s="80">
        <f t="shared" si="4"/>
        <v>1089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2" t="s">
        <v>38</v>
      </c>
      <c r="B61" s="80">
        <f t="shared" si="4"/>
        <v>1090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33"/>
      <c r="Q61" s="33"/>
      <c r="R61" s="90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66" t="s">
        <v>39</v>
      </c>
      <c r="B62" s="266"/>
      <c r="C62" s="91">
        <f t="shared" ref="C62:W62" si="5">SUM(C47:C61)</f>
        <v>0</v>
      </c>
      <c r="D62" s="91">
        <f t="shared" si="5"/>
        <v>0</v>
      </c>
      <c r="E62" s="91">
        <f t="shared" si="5"/>
        <v>0</v>
      </c>
      <c r="F62" s="91">
        <f t="shared" si="5"/>
        <v>50</v>
      </c>
      <c r="G62" s="91">
        <f t="shared" si="5"/>
        <v>0</v>
      </c>
      <c r="H62" s="92">
        <f t="shared" si="5"/>
        <v>0</v>
      </c>
      <c r="I62" s="92">
        <f t="shared" si="5"/>
        <v>0</v>
      </c>
      <c r="J62" s="92">
        <f t="shared" si="5"/>
        <v>0</v>
      </c>
      <c r="K62" s="92">
        <f t="shared" si="5"/>
        <v>15603</v>
      </c>
      <c r="L62" s="92">
        <f t="shared" si="5"/>
        <v>0</v>
      </c>
      <c r="M62" s="92">
        <f t="shared" si="5"/>
        <v>0</v>
      </c>
      <c r="N62" s="92">
        <f t="shared" si="5"/>
        <v>0</v>
      </c>
      <c r="O62" s="93">
        <f t="shared" si="5"/>
        <v>0</v>
      </c>
      <c r="P62" s="92">
        <f t="shared" si="5"/>
        <v>0</v>
      </c>
      <c r="Q62" s="92">
        <f t="shared" si="5"/>
        <v>0</v>
      </c>
      <c r="R62" s="92">
        <f t="shared" si="5"/>
        <v>0</v>
      </c>
      <c r="S62" s="92">
        <f t="shared" si="5"/>
        <v>0</v>
      </c>
      <c r="T62" s="92"/>
      <c r="U62" s="92">
        <f t="shared" si="5"/>
        <v>0</v>
      </c>
      <c r="V62" s="94">
        <f t="shared" si="5"/>
        <v>0</v>
      </c>
      <c r="W62" s="95">
        <f t="shared" si="5"/>
        <v>0</v>
      </c>
    </row>
    <row r="63" spans="1:32" ht="15.75" thickBot="1" x14ac:dyDescent="0.3">
      <c r="A63" s="267" t="s">
        <v>40</v>
      </c>
      <c r="B63" s="267"/>
      <c r="C63" s="96">
        <f t="shared" ref="C63:W63" si="6">C24+C46-C62</f>
        <v>-4354</v>
      </c>
      <c r="D63" s="96">
        <f t="shared" si="6"/>
        <v>1262</v>
      </c>
      <c r="E63" s="124">
        <f t="shared" si="6"/>
        <v>12304</v>
      </c>
      <c r="F63" s="96">
        <f t="shared" si="6"/>
        <v>-3089</v>
      </c>
      <c r="G63" s="125" t="e">
        <f t="shared" si="6"/>
        <v>#REF!</v>
      </c>
      <c r="H63" s="21">
        <f t="shared" si="6"/>
        <v>175.81200000000035</v>
      </c>
      <c r="I63" s="40">
        <f t="shared" si="6"/>
        <v>0</v>
      </c>
      <c r="J63" s="21">
        <f t="shared" si="6"/>
        <v>0</v>
      </c>
      <c r="K63" s="41">
        <f t="shared" si="6"/>
        <v>7270.9300000000185</v>
      </c>
      <c r="L63" s="21">
        <f t="shared" si="6"/>
        <v>91127.039999999834</v>
      </c>
      <c r="M63" s="21">
        <f t="shared" si="6"/>
        <v>22173.230000000025</v>
      </c>
      <c r="N63" s="21">
        <f t="shared" si="6"/>
        <v>50292</v>
      </c>
      <c r="O63" s="40">
        <f t="shared" si="6"/>
        <v>42722.950000000012</v>
      </c>
      <c r="P63" s="21">
        <f t="shared" si="6"/>
        <v>161014.20000000001</v>
      </c>
      <c r="Q63" s="126">
        <f t="shared" si="6"/>
        <v>0</v>
      </c>
      <c r="R63" s="126">
        <f t="shared" si="6"/>
        <v>0</v>
      </c>
      <c r="S63" s="21">
        <f t="shared" si="6"/>
        <v>16226.728999999999</v>
      </c>
      <c r="T63" s="21">
        <f t="shared" si="6"/>
        <v>1</v>
      </c>
      <c r="U63" s="21">
        <f t="shared" si="6"/>
        <v>1932.4099999999967</v>
      </c>
      <c r="V63" s="127" t="e">
        <f t="shared" si="6"/>
        <v>#REF!</v>
      </c>
      <c r="W63" s="127" t="e">
        <f t="shared" si="6"/>
        <v>#REF!</v>
      </c>
    </row>
    <row r="64" spans="1:32" ht="17.25" customHeight="1" x14ac:dyDescent="0.25"/>
    <row r="66" spans="1:21" ht="27" customHeight="1" x14ac:dyDescent="0.5">
      <c r="A66" s="101"/>
      <c r="Q66" s="302"/>
      <c r="R66" s="302"/>
      <c r="S66" s="302"/>
      <c r="T66" s="302"/>
      <c r="U66" s="302"/>
    </row>
    <row r="67" spans="1:21" ht="21" customHeight="1" x14ac:dyDescent="0.5">
      <c r="A67" s="101" t="s">
        <v>41</v>
      </c>
      <c r="Q67" s="302"/>
      <c r="R67" s="302"/>
      <c r="S67" s="302"/>
      <c r="T67" s="302"/>
      <c r="U67" s="302"/>
    </row>
    <row r="69" spans="1:21" x14ac:dyDescent="0.25">
      <c r="B69" s="102"/>
    </row>
    <row r="239" spans="4:4" x14ac:dyDescent="0.25">
      <c r="D239" s="97" t="s">
        <v>42</v>
      </c>
    </row>
  </sheetData>
  <mergeCells count="15">
    <mergeCell ref="Q67:U67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2:B62"/>
    <mergeCell ref="A63:B63"/>
    <mergeCell ref="Q66:U66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F240"/>
  <sheetViews>
    <sheetView rightToLeft="1" topLeftCell="A22" workbookViewId="0">
      <selection activeCell="A11" sqref="A11"/>
    </sheetView>
  </sheetViews>
  <sheetFormatPr defaultRowHeight="15" x14ac:dyDescent="0.25"/>
  <cols>
    <col min="1" max="1" width="54.570312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5703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5703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5703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5703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5703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5703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5703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5703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5703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5703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5703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5703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5703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5703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5703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5703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5703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5703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5703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5703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5703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5703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5703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5703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5703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5703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5703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5703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5703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5703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5703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5703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5703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5703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5703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5703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5703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5703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5703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5703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5703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5703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5703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5703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5703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5703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5703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5703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5703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5703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5703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5703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5703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5703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5703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5703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5703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5703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5703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5703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5703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5703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5703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14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1407</v>
      </c>
      <c r="C4" s="20">
        <f>'[2]13'!C69</f>
        <v>-4354</v>
      </c>
      <c r="D4" s="20">
        <f>'[2]13'!D69</f>
        <v>1262</v>
      </c>
      <c r="E4" s="20">
        <f>'[2]13'!E69</f>
        <v>12304</v>
      </c>
      <c r="F4" s="20">
        <f>'[2]13'!F69</f>
        <v>-3089</v>
      </c>
      <c r="G4" s="20" t="e">
        <f>'[2]13'!G69</f>
        <v>#REF!</v>
      </c>
      <c r="H4" s="21">
        <f>'[2]13'!H69</f>
        <v>175.81200000000035</v>
      </c>
      <c r="I4" s="21">
        <f>'[2]13'!I69</f>
        <v>0</v>
      </c>
      <c r="J4" s="21">
        <f>'[2]13'!J69</f>
        <v>0</v>
      </c>
      <c r="K4" s="21">
        <f>'[2]13'!K69</f>
        <v>7270.9300000000185</v>
      </c>
      <c r="L4" s="21">
        <f>'[2]13'!L69</f>
        <v>91127.039999999834</v>
      </c>
      <c r="M4" s="21">
        <f>'[2]13'!M69</f>
        <v>22173.230000000025</v>
      </c>
      <c r="N4" s="21">
        <f>'[2]13'!N69</f>
        <v>50292</v>
      </c>
      <c r="O4" s="21">
        <f>'[2]13'!O69</f>
        <v>42722.950000000012</v>
      </c>
      <c r="P4" s="21">
        <f>'[2]13'!P69</f>
        <v>161014.20000000001</v>
      </c>
      <c r="Q4" s="21">
        <f>'[2]13'!Q69</f>
        <v>0</v>
      </c>
      <c r="R4" s="21">
        <f>'[2]13'!R69</f>
        <v>0</v>
      </c>
      <c r="S4" s="21">
        <f>'[2]13'!S69</f>
        <v>16226.728999999999</v>
      </c>
      <c r="T4" s="21">
        <f>'[2]13'!T69</f>
        <v>1</v>
      </c>
      <c r="U4" s="21">
        <f>'[2]13'!U69</f>
        <v>1932.4099999999967</v>
      </c>
      <c r="V4" s="221" t="e">
        <f>'[2]13'!V69</f>
        <v>#REF!</v>
      </c>
      <c r="W4" s="221" t="e">
        <f>'[2]13'!W69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1408</v>
      </c>
      <c r="C5" s="24"/>
      <c r="D5" s="25"/>
      <c r="E5" s="26">
        <v>2150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6" si="0">B5+1</f>
        <v>1409</v>
      </c>
      <c r="C6" s="24"/>
      <c r="D6" s="25"/>
      <c r="E6" s="26">
        <v>220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1410</v>
      </c>
      <c r="C7" s="24"/>
      <c r="D7" s="25"/>
      <c r="E7" s="26"/>
      <c r="F7" s="27">
        <v>945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109</v>
      </c>
      <c r="B8" s="23">
        <f t="shared" si="0"/>
        <v>1411</v>
      </c>
      <c r="C8" s="24"/>
      <c r="D8" s="25"/>
      <c r="E8" s="26"/>
      <c r="F8" s="27">
        <v>25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129</v>
      </c>
      <c r="B9" s="23">
        <f t="shared" si="0"/>
        <v>1412</v>
      </c>
      <c r="C9" s="24"/>
      <c r="D9" s="25">
        <v>100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1413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1414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1415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1416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1417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1418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1419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1420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1421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1422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1423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1424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1425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1426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1427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1428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1429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6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62" t="s">
        <v>27</v>
      </c>
      <c r="B27" s="263"/>
      <c r="C27" s="37">
        <f t="shared" ref="C27:W27" si="1">SUM(C4:C26)</f>
        <v>-4354</v>
      </c>
      <c r="D27" s="37">
        <f t="shared" si="1"/>
        <v>1362</v>
      </c>
      <c r="E27" s="38">
        <f t="shared" si="1"/>
        <v>14674</v>
      </c>
      <c r="F27" s="37">
        <f t="shared" si="1"/>
        <v>-2119</v>
      </c>
      <c r="G27" s="39" t="e">
        <f t="shared" si="1"/>
        <v>#REF!</v>
      </c>
      <c r="H27" s="21">
        <f t="shared" si="1"/>
        <v>175.81200000000035</v>
      </c>
      <c r="I27" s="40">
        <f t="shared" si="1"/>
        <v>0</v>
      </c>
      <c r="J27" s="21">
        <f t="shared" si="1"/>
        <v>0</v>
      </c>
      <c r="K27" s="41">
        <f t="shared" si="1"/>
        <v>7270.9300000000185</v>
      </c>
      <c r="L27" s="21">
        <f t="shared" si="1"/>
        <v>91127.039999999834</v>
      </c>
      <c r="M27" s="21">
        <f t="shared" si="1"/>
        <v>22173.230000000025</v>
      </c>
      <c r="N27" s="21">
        <f t="shared" si="1"/>
        <v>50292</v>
      </c>
      <c r="O27" s="40">
        <f t="shared" si="1"/>
        <v>42722.950000000012</v>
      </c>
      <c r="P27" s="21">
        <f t="shared" si="1"/>
        <v>161014.20000000001</v>
      </c>
      <c r="Q27" s="21">
        <f t="shared" si="1"/>
        <v>0</v>
      </c>
      <c r="R27" s="21">
        <f t="shared" si="1"/>
        <v>0</v>
      </c>
      <c r="S27" s="21">
        <f t="shared" si="1"/>
        <v>16226.728999999999</v>
      </c>
      <c r="T27" s="21">
        <f t="shared" si="1"/>
        <v>1</v>
      </c>
      <c r="U27" s="21">
        <f t="shared" si="1"/>
        <v>1932.4099999999967</v>
      </c>
      <c r="V27" s="37" t="e">
        <f t="shared" si="1"/>
        <v>#REF!</v>
      </c>
      <c r="W27" s="37" t="e">
        <f t="shared" si="1"/>
        <v>#REF!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544</v>
      </c>
      <c r="C28" s="43"/>
      <c r="D28" s="44"/>
      <c r="E28" s="45"/>
      <c r="F28" s="46"/>
      <c r="G28" s="47"/>
      <c r="H28" s="48"/>
      <c r="I28" s="49"/>
      <c r="J28" s="50"/>
      <c r="K28" s="51"/>
      <c r="L28" s="48"/>
      <c r="M28" s="50"/>
      <c r="N28" s="50"/>
      <c r="O28" s="49"/>
      <c r="P28" s="50"/>
      <c r="Q28" s="52"/>
      <c r="R28" s="48"/>
      <c r="S28" s="50"/>
      <c r="T28" s="50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>B28+1</f>
        <v>545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45</v>
      </c>
      <c r="B30" s="55">
        <f>B29+1</f>
        <v>546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29</v>
      </c>
      <c r="B31" s="55">
        <f>B30+1</f>
        <v>547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30</v>
      </c>
      <c r="B32" s="55">
        <f>B31+1</f>
        <v>548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32</v>
      </c>
      <c r="B33" s="55">
        <f>B32+1</f>
        <v>549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ref="B34:B47" si="2">B33+1</f>
        <v>550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551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552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553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554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555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31</v>
      </c>
      <c r="B40" s="55">
        <f t="shared" si="2"/>
        <v>556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29</v>
      </c>
      <c r="B41" s="55">
        <f t="shared" si="2"/>
        <v>557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30</v>
      </c>
      <c r="B42" s="55">
        <f t="shared" si="2"/>
        <v>558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32</v>
      </c>
      <c r="B43" s="55">
        <f t="shared" si="2"/>
        <v>559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33</v>
      </c>
      <c r="B44" s="55">
        <f t="shared" si="2"/>
        <v>560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55">
        <f t="shared" si="2"/>
        <v>561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34</v>
      </c>
      <c r="B46" s="55">
        <f t="shared" si="2"/>
        <v>562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35</v>
      </c>
      <c r="B47" s="55">
        <f t="shared" si="2"/>
        <v>563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64"/>
      <c r="B48" s="265"/>
      <c r="C48" s="60">
        <f t="shared" ref="C48:W48" si="3">SUM(C28:C47)</f>
        <v>0</v>
      </c>
      <c r="D48" s="61">
        <f t="shared" si="3"/>
        <v>0</v>
      </c>
      <c r="E48" s="62">
        <f t="shared" si="3"/>
        <v>0</v>
      </c>
      <c r="F48" s="61">
        <f t="shared" si="3"/>
        <v>0</v>
      </c>
      <c r="G48" s="63">
        <f t="shared" si="3"/>
        <v>0</v>
      </c>
      <c r="H48" s="64">
        <f t="shared" si="3"/>
        <v>0</v>
      </c>
      <c r="I48" s="64">
        <f t="shared" si="3"/>
        <v>0</v>
      </c>
      <c r="J48" s="65">
        <f t="shared" si="3"/>
        <v>0</v>
      </c>
      <c r="K48" s="218">
        <f t="shared" si="3"/>
        <v>0</v>
      </c>
      <c r="L48" s="65">
        <f t="shared" si="3"/>
        <v>0</v>
      </c>
      <c r="M48" s="65">
        <f t="shared" si="3"/>
        <v>0</v>
      </c>
      <c r="N48" s="65">
        <f t="shared" si="3"/>
        <v>0</v>
      </c>
      <c r="O48" s="64">
        <f t="shared" si="3"/>
        <v>0</v>
      </c>
      <c r="P48" s="65">
        <f t="shared" si="3"/>
        <v>0</v>
      </c>
      <c r="Q48" s="65">
        <f t="shared" si="3"/>
        <v>0</v>
      </c>
      <c r="R48" s="65">
        <f t="shared" si="3"/>
        <v>0</v>
      </c>
      <c r="S48" s="65">
        <f t="shared" si="3"/>
        <v>0</v>
      </c>
      <c r="T48" s="65">
        <f t="shared" si="3"/>
        <v>0</v>
      </c>
      <c r="U48" s="65">
        <f t="shared" si="3"/>
        <v>0</v>
      </c>
      <c r="V48" s="66">
        <f t="shared" si="3"/>
        <v>0</v>
      </c>
      <c r="W48" s="67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68" t="s">
        <v>36</v>
      </c>
      <c r="B49" s="69">
        <v>1078</v>
      </c>
      <c r="C49" s="70"/>
      <c r="D49" s="71"/>
      <c r="E49" s="71"/>
      <c r="F49" s="72"/>
      <c r="G49" s="73"/>
      <c r="H49" s="74"/>
      <c r="I49" s="74"/>
      <c r="J49" s="75"/>
      <c r="K49" s="76"/>
      <c r="L49" s="75"/>
      <c r="M49" s="75"/>
      <c r="N49" s="75"/>
      <c r="O49" s="74"/>
      <c r="P49" s="75"/>
      <c r="Q49" s="75"/>
      <c r="R49" s="77"/>
      <c r="S49" s="75"/>
      <c r="T49" s="75"/>
      <c r="U49" s="75"/>
      <c r="V49" s="78"/>
      <c r="W49" s="79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128</v>
      </c>
      <c r="B50" s="80">
        <f t="shared" ref="B50:B62" si="4">B49+1</f>
        <v>1079</v>
      </c>
      <c r="C50" s="24">
        <v>1000</v>
      </c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1"/>
      <c r="Q50" s="33"/>
      <c r="R50" s="29"/>
      <c r="S50" s="31"/>
      <c r="T50" s="31"/>
      <c r="U50" s="31"/>
      <c r="V50" s="81"/>
      <c r="W50" s="82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1080</v>
      </c>
      <c r="C51" s="24"/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80">
        <f t="shared" si="4"/>
        <v>1081</v>
      </c>
      <c r="C52" s="24"/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si="4"/>
        <v>1082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1083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1084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1085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1086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1087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1088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1089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37</v>
      </c>
      <c r="B61" s="80">
        <f t="shared" si="4"/>
        <v>1090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89"/>
      <c r="Q61" s="33"/>
      <c r="R61" s="88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2" t="s">
        <v>38</v>
      </c>
      <c r="B62" s="80">
        <f t="shared" si="4"/>
        <v>1091</v>
      </c>
      <c r="C62" s="24"/>
      <c r="D62" s="85"/>
      <c r="E62" s="85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33"/>
      <c r="Q62" s="33"/>
      <c r="R62" s="90"/>
      <c r="S62" s="33"/>
      <c r="T62" s="33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thickBot="1" x14ac:dyDescent="0.3">
      <c r="A63" s="266" t="s">
        <v>39</v>
      </c>
      <c r="B63" s="266"/>
      <c r="C63" s="91">
        <f t="shared" ref="C63:W63" si="5">SUM(C49:C62)</f>
        <v>1000</v>
      </c>
      <c r="D63" s="91">
        <f t="shared" si="5"/>
        <v>0</v>
      </c>
      <c r="E63" s="91">
        <f t="shared" si="5"/>
        <v>0</v>
      </c>
      <c r="F63" s="91">
        <f t="shared" si="5"/>
        <v>0</v>
      </c>
      <c r="G63" s="91">
        <f t="shared" si="5"/>
        <v>0</v>
      </c>
      <c r="H63" s="92">
        <f t="shared" si="5"/>
        <v>0</v>
      </c>
      <c r="I63" s="92">
        <f t="shared" si="5"/>
        <v>0</v>
      </c>
      <c r="J63" s="92">
        <f t="shared" si="5"/>
        <v>0</v>
      </c>
      <c r="K63" s="92">
        <f t="shared" si="5"/>
        <v>0</v>
      </c>
      <c r="L63" s="92">
        <f t="shared" si="5"/>
        <v>0</v>
      </c>
      <c r="M63" s="92">
        <f t="shared" si="5"/>
        <v>0</v>
      </c>
      <c r="N63" s="92">
        <f t="shared" si="5"/>
        <v>0</v>
      </c>
      <c r="O63" s="93">
        <f t="shared" si="5"/>
        <v>0</v>
      </c>
      <c r="P63" s="92">
        <f t="shared" si="5"/>
        <v>0</v>
      </c>
      <c r="Q63" s="92">
        <f t="shared" si="5"/>
        <v>0</v>
      </c>
      <c r="R63" s="92">
        <f t="shared" si="5"/>
        <v>0</v>
      </c>
      <c r="S63" s="92">
        <f t="shared" si="5"/>
        <v>0</v>
      </c>
      <c r="T63" s="92">
        <f t="shared" si="5"/>
        <v>0</v>
      </c>
      <c r="U63" s="92">
        <f t="shared" si="5"/>
        <v>0</v>
      </c>
      <c r="V63" s="94">
        <f t="shared" si="5"/>
        <v>0</v>
      </c>
      <c r="W63" s="95">
        <f t="shared" si="5"/>
        <v>0</v>
      </c>
    </row>
    <row r="64" spans="1:32" ht="15.75" thickBot="1" x14ac:dyDescent="0.3">
      <c r="A64" s="304" t="s">
        <v>40</v>
      </c>
      <c r="B64" s="304"/>
      <c r="C64" s="223">
        <f t="shared" ref="C64:W64" si="6">C27+C48-C63</f>
        <v>-5354</v>
      </c>
      <c r="D64" s="223">
        <f t="shared" si="6"/>
        <v>1362</v>
      </c>
      <c r="E64" s="223">
        <f t="shared" si="6"/>
        <v>14674</v>
      </c>
      <c r="F64" s="223">
        <f t="shared" si="6"/>
        <v>-2119</v>
      </c>
      <c r="G64" s="223" t="e">
        <f t="shared" si="6"/>
        <v>#REF!</v>
      </c>
      <c r="H64" s="217">
        <f t="shared" si="6"/>
        <v>175.81200000000035</v>
      </c>
      <c r="I64" s="217">
        <f t="shared" si="6"/>
        <v>0</v>
      </c>
      <c r="J64" s="217">
        <f t="shared" si="6"/>
        <v>0</v>
      </c>
      <c r="K64" s="217">
        <f t="shared" si="6"/>
        <v>7270.9300000000185</v>
      </c>
      <c r="L64" s="217">
        <f t="shared" si="6"/>
        <v>91127.039999999834</v>
      </c>
      <c r="M64" s="217">
        <f t="shared" si="6"/>
        <v>22173.230000000025</v>
      </c>
      <c r="N64" s="217">
        <f t="shared" si="6"/>
        <v>50292</v>
      </c>
      <c r="O64" s="217">
        <f t="shared" si="6"/>
        <v>42722.950000000012</v>
      </c>
      <c r="P64" s="217">
        <f t="shared" si="6"/>
        <v>161014.20000000001</v>
      </c>
      <c r="Q64" s="217">
        <f t="shared" si="6"/>
        <v>0</v>
      </c>
      <c r="R64" s="217">
        <f t="shared" si="6"/>
        <v>0</v>
      </c>
      <c r="S64" s="217">
        <f t="shared" si="6"/>
        <v>16226.728999999999</v>
      </c>
      <c r="T64" s="217">
        <f t="shared" si="6"/>
        <v>1</v>
      </c>
      <c r="U64" s="217">
        <f t="shared" si="6"/>
        <v>1932.4099999999967</v>
      </c>
      <c r="V64" s="223" t="e">
        <f t="shared" si="6"/>
        <v>#REF!</v>
      </c>
      <c r="W64" s="223" t="e">
        <f t="shared" si="6"/>
        <v>#REF!</v>
      </c>
    </row>
    <row r="65" spans="1:21" ht="17.25" customHeight="1" x14ac:dyDescent="0.25"/>
    <row r="67" spans="1:21" ht="27" customHeight="1" x14ac:dyDescent="0.5">
      <c r="A67" s="101"/>
      <c r="Q67" s="302"/>
      <c r="R67" s="302"/>
      <c r="S67" s="302"/>
      <c r="T67" s="302"/>
      <c r="U67" s="302"/>
    </row>
    <row r="68" spans="1:21" ht="21" customHeight="1" x14ac:dyDescent="0.5">
      <c r="A68" s="101" t="s">
        <v>41</v>
      </c>
      <c r="Q68" s="302"/>
      <c r="R68" s="302"/>
      <c r="S68" s="302"/>
      <c r="T68" s="302"/>
      <c r="U68" s="302"/>
    </row>
    <row r="70" spans="1:21" x14ac:dyDescent="0.25">
      <c r="B70" s="102"/>
    </row>
    <row r="240" spans="4:4" x14ac:dyDescent="0.25">
      <c r="D240" s="97" t="s">
        <v>42</v>
      </c>
    </row>
  </sheetData>
  <mergeCells count="15">
    <mergeCell ref="Q68:U68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3:B63"/>
    <mergeCell ref="A64:B64"/>
    <mergeCell ref="Q67:U67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F245"/>
  <sheetViews>
    <sheetView rightToLeft="1" workbookViewId="0">
      <selection activeCell="A54" sqref="A54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f>'[2]14'!A1+1</f>
        <v>15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1412</v>
      </c>
      <c r="C4" s="20">
        <f>'[2]14'!C64</f>
        <v>-5354</v>
      </c>
      <c r="D4" s="20">
        <f>'[2]14'!D64</f>
        <v>1362</v>
      </c>
      <c r="E4" s="20">
        <f>'[2]14'!E64</f>
        <v>14674</v>
      </c>
      <c r="F4" s="20">
        <f>'[2]14'!F64</f>
        <v>-2119</v>
      </c>
      <c r="G4" s="20">
        <f>'[2]15'!G61</f>
        <v>0</v>
      </c>
      <c r="H4" s="21">
        <f>'[2]14'!H64</f>
        <v>175.81200000000035</v>
      </c>
      <c r="I4" s="21">
        <f>'[2]15'!I61</f>
        <v>0</v>
      </c>
      <c r="J4" s="21">
        <f>'[2]14'!J64</f>
        <v>0</v>
      </c>
      <c r="K4" s="21">
        <f>'[2]14'!K64</f>
        <v>7270.9300000000185</v>
      </c>
      <c r="L4" s="21">
        <f>'[2]14'!L64</f>
        <v>91127.039999999834</v>
      </c>
      <c r="M4" s="21">
        <f>'[2]14'!M64</f>
        <v>22173.230000000025</v>
      </c>
      <c r="N4" s="21">
        <f>'[2]14'!N64</f>
        <v>50292</v>
      </c>
      <c r="O4" s="21">
        <f>'[2]14'!O64</f>
        <v>42722.950000000012</v>
      </c>
      <c r="P4" s="21">
        <f>'[2]14'!P64</f>
        <v>161014.20000000001</v>
      </c>
      <c r="Q4" s="21">
        <f>'[2]14'!Q64</f>
        <v>0</v>
      </c>
      <c r="R4" s="21">
        <f>'[2]14'!R64</f>
        <v>0</v>
      </c>
      <c r="S4" s="21">
        <f>'[2]14'!S64</f>
        <v>16226.728999999999</v>
      </c>
      <c r="T4" s="21">
        <f>'[2]14'!T64</f>
        <v>1</v>
      </c>
      <c r="U4" s="21">
        <f>'[2]14'!U64</f>
        <v>1932.4099999999967</v>
      </c>
      <c r="V4" s="221">
        <f>'[2]15'!V61</f>
        <v>0</v>
      </c>
      <c r="W4" s="221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81</v>
      </c>
      <c r="B5" s="23">
        <f>B4+1</f>
        <v>1413</v>
      </c>
      <c r="C5" s="24"/>
      <c r="D5" s="25">
        <v>2446</v>
      </c>
      <c r="E5" s="26"/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9" si="0">B5+1</f>
        <v>1414</v>
      </c>
      <c r="C6" s="24"/>
      <c r="D6" s="25"/>
      <c r="E6" s="26">
        <v>9120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 t="shared" si="0"/>
        <v>1415</v>
      </c>
      <c r="C7" s="24"/>
      <c r="D7" s="25"/>
      <c r="E7" s="26">
        <v>5405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si="0"/>
        <v>1416</v>
      </c>
      <c r="C8" s="24"/>
      <c r="D8" s="25"/>
      <c r="E8" s="26"/>
      <c r="F8" s="27">
        <v>2740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79</v>
      </c>
      <c r="B9" s="23">
        <f t="shared" si="0"/>
        <v>1417</v>
      </c>
      <c r="C9" s="24"/>
      <c r="D9" s="25">
        <v>1450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83</v>
      </c>
      <c r="B10" s="23">
        <f t="shared" si="0"/>
        <v>1418</v>
      </c>
      <c r="C10" s="24"/>
      <c r="D10" s="25">
        <v>1295</v>
      </c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1419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1420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1421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1422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1423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1424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1425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1426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1427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1428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1429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1430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1431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1432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1433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23</v>
      </c>
      <c r="B26" s="23">
        <f t="shared" si="0"/>
        <v>1434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24</v>
      </c>
      <c r="B27" s="23">
        <f t="shared" si="0"/>
        <v>1435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25</v>
      </c>
      <c r="B28" s="23">
        <f t="shared" si="0"/>
        <v>1436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3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 t="s">
        <v>26</v>
      </c>
      <c r="B29" s="23">
        <f t="shared" si="0"/>
        <v>1437</v>
      </c>
      <c r="C29" s="24"/>
      <c r="D29" s="25"/>
      <c r="E29" s="26"/>
      <c r="F29" s="27"/>
      <c r="G29" s="28"/>
      <c r="H29" s="29"/>
      <c r="I29" s="30"/>
      <c r="J29" s="31"/>
      <c r="K29" s="32"/>
      <c r="L29" s="29"/>
      <c r="M29" s="31"/>
      <c r="N29" s="32"/>
      <c r="O29" s="30"/>
      <c r="P29" s="31"/>
      <c r="Q29" s="36"/>
      <c r="R29" s="29"/>
      <c r="S29" s="31"/>
      <c r="T29" s="31"/>
      <c r="U29" s="31"/>
      <c r="V29" s="34"/>
      <c r="W29" s="35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262" t="s">
        <v>27</v>
      </c>
      <c r="B30" s="263"/>
      <c r="C30" s="37">
        <f t="shared" ref="C30:W30" si="1">SUM(C4:C29)</f>
        <v>-5354</v>
      </c>
      <c r="D30" s="37">
        <f t="shared" si="1"/>
        <v>6553</v>
      </c>
      <c r="E30" s="38">
        <f t="shared" si="1"/>
        <v>29199</v>
      </c>
      <c r="F30" s="37">
        <f t="shared" si="1"/>
        <v>621</v>
      </c>
      <c r="G30" s="39">
        <f t="shared" si="1"/>
        <v>0</v>
      </c>
      <c r="H30" s="21">
        <f t="shared" si="1"/>
        <v>175.81200000000035</v>
      </c>
      <c r="I30" s="40">
        <f t="shared" si="1"/>
        <v>0</v>
      </c>
      <c r="J30" s="21">
        <f t="shared" si="1"/>
        <v>0</v>
      </c>
      <c r="K30" s="41">
        <f t="shared" si="1"/>
        <v>7270.9300000000185</v>
      </c>
      <c r="L30" s="21">
        <f t="shared" si="1"/>
        <v>91127.039999999834</v>
      </c>
      <c r="M30" s="21">
        <f t="shared" si="1"/>
        <v>22173.230000000025</v>
      </c>
      <c r="N30" s="21">
        <f t="shared" si="1"/>
        <v>50292</v>
      </c>
      <c r="O30" s="40">
        <f t="shared" si="1"/>
        <v>42722.950000000012</v>
      </c>
      <c r="P30" s="21">
        <f t="shared" si="1"/>
        <v>161014.20000000001</v>
      </c>
      <c r="Q30" s="21">
        <f t="shared" si="1"/>
        <v>0</v>
      </c>
      <c r="R30" s="21">
        <f t="shared" si="1"/>
        <v>0</v>
      </c>
      <c r="S30" s="21">
        <f t="shared" si="1"/>
        <v>16226.728999999999</v>
      </c>
      <c r="T30" s="21">
        <f t="shared" si="1"/>
        <v>1</v>
      </c>
      <c r="U30" s="21">
        <f t="shared" si="1"/>
        <v>1932.4099999999967</v>
      </c>
      <c r="V30" s="37">
        <f t="shared" si="1"/>
        <v>0</v>
      </c>
      <c r="W30" s="37">
        <f t="shared" si="1"/>
        <v>0</v>
      </c>
      <c r="X30" s="3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42" t="s">
        <v>28</v>
      </c>
      <c r="B31" s="43">
        <v>544</v>
      </c>
      <c r="C31" s="43"/>
      <c r="D31" s="44"/>
      <c r="E31" s="45"/>
      <c r="F31" s="46"/>
      <c r="G31" s="47"/>
      <c r="H31" s="48"/>
      <c r="I31" s="49"/>
      <c r="J31" s="50"/>
      <c r="K31" s="51"/>
      <c r="L31" s="48"/>
      <c r="M31" s="50"/>
      <c r="N31" s="50"/>
      <c r="O31" s="49"/>
      <c r="P31" s="50"/>
      <c r="Q31" s="52"/>
      <c r="R31" s="48"/>
      <c r="S31" s="50"/>
      <c r="T31" s="50"/>
      <c r="U31" s="50"/>
      <c r="V31" s="53"/>
      <c r="W31" s="54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545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30</v>
      </c>
      <c r="B33" s="55">
        <f t="shared" ref="B33:B49" si="2">B32+1</f>
        <v>546</v>
      </c>
      <c r="C33" s="56"/>
      <c r="D33" s="25"/>
      <c r="E33" s="57">
        <v>-21000</v>
      </c>
      <c r="F33" s="27"/>
      <c r="G33" s="28"/>
      <c r="H33" s="29"/>
      <c r="I33" s="30"/>
      <c r="J33" s="31"/>
      <c r="K33" s="32"/>
      <c r="L33" s="29">
        <v>21000</v>
      </c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31</v>
      </c>
      <c r="B34" s="55">
        <f t="shared" si="2"/>
        <v>547</v>
      </c>
      <c r="C34" s="56">
        <v>5000</v>
      </c>
      <c r="D34" s="25">
        <v>-5000</v>
      </c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548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549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550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551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552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553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554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555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556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557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558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559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560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561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562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4"/>
      <c r="B50" s="265"/>
      <c r="C50" s="60">
        <f t="shared" ref="C50:W50" si="3">SUM(C31:C49)</f>
        <v>5000</v>
      </c>
      <c r="D50" s="61">
        <f t="shared" si="3"/>
        <v>-5000</v>
      </c>
      <c r="E50" s="62">
        <f t="shared" si="3"/>
        <v>-21000</v>
      </c>
      <c r="F50" s="61">
        <f t="shared" si="3"/>
        <v>0</v>
      </c>
      <c r="G50" s="63">
        <f t="shared" si="3"/>
        <v>0</v>
      </c>
      <c r="H50" s="64">
        <f t="shared" si="3"/>
        <v>0</v>
      </c>
      <c r="I50" s="64">
        <f t="shared" si="3"/>
        <v>0</v>
      </c>
      <c r="J50" s="65">
        <f t="shared" si="3"/>
        <v>0</v>
      </c>
      <c r="K50" s="218">
        <f t="shared" si="3"/>
        <v>0</v>
      </c>
      <c r="L50" s="65">
        <f t="shared" si="3"/>
        <v>21000</v>
      </c>
      <c r="M50" s="65">
        <f t="shared" si="3"/>
        <v>0</v>
      </c>
      <c r="N50" s="65">
        <f t="shared" si="3"/>
        <v>0</v>
      </c>
      <c r="O50" s="64">
        <f t="shared" si="3"/>
        <v>0</v>
      </c>
      <c r="P50" s="65">
        <f t="shared" si="3"/>
        <v>0</v>
      </c>
      <c r="Q50" s="65">
        <f t="shared" si="3"/>
        <v>0</v>
      </c>
      <c r="R50" s="65">
        <f t="shared" si="3"/>
        <v>0</v>
      </c>
      <c r="S50" s="65">
        <f t="shared" si="3"/>
        <v>0</v>
      </c>
      <c r="T50" s="65">
        <f t="shared" si="3"/>
        <v>0</v>
      </c>
      <c r="U50" s="65">
        <f t="shared" si="3"/>
        <v>0</v>
      </c>
      <c r="V50" s="66">
        <f t="shared" si="3"/>
        <v>0</v>
      </c>
      <c r="W50" s="67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8" t="s">
        <v>36</v>
      </c>
      <c r="B51" s="69">
        <v>1079</v>
      </c>
      <c r="C51" s="70"/>
      <c r="D51" s="71"/>
      <c r="E51" s="71"/>
      <c r="F51" s="72"/>
      <c r="G51" s="73"/>
      <c r="H51" s="74"/>
      <c r="I51" s="74"/>
      <c r="J51" s="75"/>
      <c r="K51" s="76"/>
      <c r="L51" s="75"/>
      <c r="M51" s="75"/>
      <c r="N51" s="75"/>
      <c r="O51" s="74"/>
      <c r="P51" s="75"/>
      <c r="Q51" s="75"/>
      <c r="R51" s="77"/>
      <c r="S51" s="75"/>
      <c r="T51" s="75"/>
      <c r="U51" s="75"/>
      <c r="V51" s="78"/>
      <c r="W51" s="79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58</v>
      </c>
      <c r="B52" s="80">
        <f t="shared" ref="B52:B67" si="4">B51+1</f>
        <v>1080</v>
      </c>
      <c r="C52" s="24"/>
      <c r="D52" s="57"/>
      <c r="E52" s="57">
        <v>150</v>
      </c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1"/>
      <c r="W52" s="82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130</v>
      </c>
      <c r="B53" s="80">
        <f t="shared" si="4"/>
        <v>1081</v>
      </c>
      <c r="C53" s="24">
        <v>75</v>
      </c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131</v>
      </c>
      <c r="B54" s="80">
        <f t="shared" si="4"/>
        <v>1082</v>
      </c>
      <c r="C54" s="24">
        <v>400</v>
      </c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132</v>
      </c>
      <c r="B55" s="80">
        <f t="shared" si="4"/>
        <v>1083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>
        <v>200</v>
      </c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133</v>
      </c>
      <c r="B56" s="80">
        <f t="shared" si="4"/>
        <v>1084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>
        <v>13626</v>
      </c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134</v>
      </c>
      <c r="B57" s="80">
        <f t="shared" si="4"/>
        <v>1085</v>
      </c>
      <c r="C57" s="24">
        <v>900</v>
      </c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1086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1087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1088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80">
        <f t="shared" si="4"/>
        <v>1089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89"/>
      <c r="Q61" s="33"/>
      <c r="R61" s="88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80">
        <f t="shared" si="4"/>
        <v>1090</v>
      </c>
      <c r="C62" s="24"/>
      <c r="D62" s="85"/>
      <c r="E62" s="85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89"/>
      <c r="Q62" s="33"/>
      <c r="R62" s="88"/>
      <c r="S62" s="33"/>
      <c r="T62" s="33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80">
        <f t="shared" si="4"/>
        <v>1091</v>
      </c>
      <c r="C63" s="24"/>
      <c r="D63" s="85"/>
      <c r="E63" s="85"/>
      <c r="F63" s="27"/>
      <c r="G63" s="86"/>
      <c r="H63" s="87"/>
      <c r="I63" s="87"/>
      <c r="J63" s="33"/>
      <c r="K63" s="88"/>
      <c r="L63" s="33"/>
      <c r="M63" s="33"/>
      <c r="N63" s="33"/>
      <c r="O63" s="87"/>
      <c r="P63" s="89"/>
      <c r="Q63" s="33"/>
      <c r="R63" s="88"/>
      <c r="S63" s="33"/>
      <c r="T63" s="33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80">
        <f t="shared" si="4"/>
        <v>1092</v>
      </c>
      <c r="C64" s="24"/>
      <c r="D64" s="85"/>
      <c r="E64" s="85"/>
      <c r="F64" s="27"/>
      <c r="G64" s="86"/>
      <c r="H64" s="87"/>
      <c r="I64" s="87"/>
      <c r="J64" s="33"/>
      <c r="K64" s="88"/>
      <c r="L64" s="33"/>
      <c r="M64" s="33"/>
      <c r="N64" s="33"/>
      <c r="O64" s="87"/>
      <c r="P64" s="89"/>
      <c r="Q64" s="33"/>
      <c r="R64" s="88"/>
      <c r="S64" s="33"/>
      <c r="T64" s="33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80">
        <f t="shared" si="4"/>
        <v>1093</v>
      </c>
      <c r="C65" s="24"/>
      <c r="D65" s="85"/>
      <c r="E65" s="85"/>
      <c r="F65" s="27"/>
      <c r="G65" s="86"/>
      <c r="H65" s="87"/>
      <c r="I65" s="87"/>
      <c r="J65" s="33"/>
      <c r="K65" s="88"/>
      <c r="L65" s="33"/>
      <c r="M65" s="33"/>
      <c r="N65" s="33"/>
      <c r="O65" s="87"/>
      <c r="P65" s="89"/>
      <c r="Q65" s="33"/>
      <c r="R65" s="88"/>
      <c r="S65" s="33"/>
      <c r="T65" s="33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80">
        <f t="shared" si="4"/>
        <v>1094</v>
      </c>
      <c r="C66" s="24"/>
      <c r="D66" s="85"/>
      <c r="E66" s="85"/>
      <c r="F66" s="27"/>
      <c r="G66" s="86"/>
      <c r="H66" s="87"/>
      <c r="I66" s="87"/>
      <c r="J66" s="33"/>
      <c r="K66" s="88"/>
      <c r="L66" s="33"/>
      <c r="M66" s="33"/>
      <c r="N66" s="33"/>
      <c r="O66" s="87"/>
      <c r="P66" s="89"/>
      <c r="Q66" s="33"/>
      <c r="R66" s="88"/>
      <c r="S66" s="33"/>
      <c r="T66" s="33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80">
        <f t="shared" si="4"/>
        <v>1095</v>
      </c>
      <c r="C67" s="24"/>
      <c r="D67" s="85"/>
      <c r="E67" s="85"/>
      <c r="F67" s="27"/>
      <c r="G67" s="86"/>
      <c r="H67" s="87"/>
      <c r="I67" s="87"/>
      <c r="J67" s="33"/>
      <c r="K67" s="88"/>
      <c r="L67" s="33"/>
      <c r="M67" s="33"/>
      <c r="N67" s="33"/>
      <c r="O67" s="87"/>
      <c r="P67" s="33"/>
      <c r="Q67" s="33"/>
      <c r="R67" s="90"/>
      <c r="S67" s="33"/>
      <c r="T67" s="33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6" t="s">
        <v>39</v>
      </c>
      <c r="B68" s="266"/>
      <c r="C68" s="91">
        <f t="shared" ref="C68:W68" si="5">SUM(C51:C67)</f>
        <v>1375</v>
      </c>
      <c r="D68" s="91">
        <f t="shared" si="5"/>
        <v>0</v>
      </c>
      <c r="E68" s="91">
        <f t="shared" si="5"/>
        <v>150</v>
      </c>
      <c r="F68" s="91">
        <f t="shared" si="5"/>
        <v>0</v>
      </c>
      <c r="G68" s="91">
        <f t="shared" si="5"/>
        <v>0</v>
      </c>
      <c r="H68" s="92">
        <f t="shared" si="5"/>
        <v>0</v>
      </c>
      <c r="I68" s="92">
        <f t="shared" si="5"/>
        <v>0</v>
      </c>
      <c r="J68" s="92">
        <f t="shared" si="5"/>
        <v>0</v>
      </c>
      <c r="K68" s="92">
        <f t="shared" si="5"/>
        <v>0</v>
      </c>
      <c r="L68" s="92">
        <f t="shared" si="5"/>
        <v>0</v>
      </c>
      <c r="M68" s="92">
        <f t="shared" si="5"/>
        <v>0</v>
      </c>
      <c r="N68" s="92">
        <f t="shared" si="5"/>
        <v>0</v>
      </c>
      <c r="O68" s="93">
        <f t="shared" si="5"/>
        <v>13626</v>
      </c>
      <c r="P68" s="92">
        <f t="shared" si="5"/>
        <v>0</v>
      </c>
      <c r="Q68" s="92">
        <f t="shared" si="5"/>
        <v>0</v>
      </c>
      <c r="R68" s="92">
        <f t="shared" si="5"/>
        <v>0</v>
      </c>
      <c r="S68" s="92">
        <f t="shared" si="5"/>
        <v>200</v>
      </c>
      <c r="T68" s="92">
        <f t="shared" si="5"/>
        <v>0</v>
      </c>
      <c r="U68" s="92">
        <f t="shared" si="5"/>
        <v>0</v>
      </c>
      <c r="V68" s="94">
        <f t="shared" si="5"/>
        <v>0</v>
      </c>
      <c r="W68" s="95">
        <f t="shared" si="5"/>
        <v>0</v>
      </c>
    </row>
    <row r="69" spans="1:32" ht="15.75" thickBot="1" x14ac:dyDescent="0.3">
      <c r="A69" s="267" t="s">
        <v>40</v>
      </c>
      <c r="B69" s="267"/>
      <c r="C69" s="96">
        <f t="shared" ref="C69:W69" si="6">C30+C50-C68</f>
        <v>-1729</v>
      </c>
      <c r="D69" s="96">
        <f t="shared" si="6"/>
        <v>1553</v>
      </c>
      <c r="E69" s="96">
        <f t="shared" si="6"/>
        <v>8049</v>
      </c>
      <c r="F69" s="96">
        <f t="shared" si="6"/>
        <v>621</v>
      </c>
      <c r="G69" s="96">
        <f t="shared" si="6"/>
        <v>0</v>
      </c>
      <c r="H69" s="21">
        <f t="shared" si="6"/>
        <v>175.81200000000035</v>
      </c>
      <c r="I69" s="21">
        <f t="shared" si="6"/>
        <v>0</v>
      </c>
      <c r="J69" s="21">
        <f t="shared" si="6"/>
        <v>0</v>
      </c>
      <c r="K69" s="21">
        <f t="shared" si="6"/>
        <v>7270.9300000000185</v>
      </c>
      <c r="L69" s="21">
        <f t="shared" si="6"/>
        <v>112127.03999999983</v>
      </c>
      <c r="M69" s="21">
        <f t="shared" si="6"/>
        <v>22173.230000000025</v>
      </c>
      <c r="N69" s="21">
        <f t="shared" si="6"/>
        <v>50292</v>
      </c>
      <c r="O69" s="21">
        <f t="shared" si="6"/>
        <v>29096.950000000012</v>
      </c>
      <c r="P69" s="21">
        <f t="shared" si="6"/>
        <v>161014.20000000001</v>
      </c>
      <c r="Q69" s="21">
        <f t="shared" si="6"/>
        <v>0</v>
      </c>
      <c r="R69" s="21">
        <f t="shared" si="6"/>
        <v>0</v>
      </c>
      <c r="S69" s="21">
        <f t="shared" si="6"/>
        <v>16026.728999999999</v>
      </c>
      <c r="T69" s="21">
        <f t="shared" si="6"/>
        <v>1</v>
      </c>
      <c r="U69" s="21">
        <f t="shared" si="6"/>
        <v>1932.4099999999967</v>
      </c>
      <c r="V69" s="223">
        <f t="shared" si="6"/>
        <v>0</v>
      </c>
      <c r="W69" s="223">
        <f t="shared" si="6"/>
        <v>0</v>
      </c>
    </row>
    <row r="70" spans="1:32" ht="17.25" customHeight="1" x14ac:dyDescent="0.25"/>
    <row r="72" spans="1:32" ht="27" customHeight="1" x14ac:dyDescent="0.5">
      <c r="A72" s="101"/>
      <c r="Q72" s="302"/>
      <c r="R72" s="302"/>
      <c r="S72" s="302"/>
      <c r="T72" s="302"/>
      <c r="U72" s="302"/>
    </row>
    <row r="73" spans="1:32" ht="21" customHeight="1" x14ac:dyDescent="0.5">
      <c r="A73" s="101" t="s">
        <v>41</v>
      </c>
      <c r="Q73" s="302"/>
      <c r="R73" s="302"/>
      <c r="S73" s="302"/>
      <c r="T73" s="302"/>
      <c r="U73" s="302"/>
    </row>
    <row r="75" spans="1:32" x14ac:dyDescent="0.25">
      <c r="B75" s="102"/>
    </row>
    <row r="245" spans="4:4" x14ac:dyDescent="0.25">
      <c r="D245" s="97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F245"/>
  <sheetViews>
    <sheetView rightToLeft="1" topLeftCell="A37" workbookViewId="0">
      <selection activeCell="A13" sqref="A13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16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8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1418</v>
      </c>
      <c r="C4" s="20">
        <f>'[2]15'!C69</f>
        <v>-1729</v>
      </c>
      <c r="D4" s="20">
        <f>'[2]15'!D69</f>
        <v>1553</v>
      </c>
      <c r="E4" s="20">
        <f>'[2]15'!E69</f>
        <v>8049</v>
      </c>
      <c r="F4" s="20">
        <f>'[2]15'!F69</f>
        <v>621</v>
      </c>
      <c r="G4" s="20">
        <f>'[2]15'!G61</f>
        <v>0</v>
      </c>
      <c r="H4" s="21">
        <f>'[2]15'!H69</f>
        <v>175.81200000000035</v>
      </c>
      <c r="I4" s="21">
        <f>'[2]15'!I61</f>
        <v>0</v>
      </c>
      <c r="J4" s="21">
        <f>'[2]15'!J69</f>
        <v>0</v>
      </c>
      <c r="K4" s="21">
        <f>'[2]15'!K69</f>
        <v>7270.9300000000185</v>
      </c>
      <c r="L4" s="21">
        <f>'[2]15'!L69</f>
        <v>112127.03999999983</v>
      </c>
      <c r="M4" s="21">
        <f>'[2]15'!M69</f>
        <v>22173.230000000025</v>
      </c>
      <c r="N4" s="21">
        <f>'[2]15'!N69</f>
        <v>50292</v>
      </c>
      <c r="O4" s="21">
        <f>'[2]15'!O69</f>
        <v>29096.950000000012</v>
      </c>
      <c r="P4" s="21">
        <f>'[2]15'!P69</f>
        <v>161014.20000000001</v>
      </c>
      <c r="Q4" s="21">
        <f>'[2]15'!Q69</f>
        <v>0</v>
      </c>
      <c r="R4" s="21">
        <f>'[2]15'!R69</f>
        <v>0</v>
      </c>
      <c r="S4" s="21">
        <f>'[2]15'!S69</f>
        <v>16026.728999999999</v>
      </c>
      <c r="T4" s="21">
        <f>'[2]15'!T69</f>
        <v>1</v>
      </c>
      <c r="U4" s="21">
        <f>'[2]15'!U69</f>
        <v>1932.4099999999967</v>
      </c>
      <c r="V4" s="221">
        <f>'[2]15'!V61</f>
        <v>0</v>
      </c>
      <c r="W4" s="221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1419</v>
      </c>
      <c r="C5" s="24"/>
      <c r="D5" s="25"/>
      <c r="E5" s="26">
        <v>5205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9" si="0">B5+1</f>
        <v>1420</v>
      </c>
      <c r="C6" s="24"/>
      <c r="D6" s="25"/>
      <c r="E6" s="26">
        <v>30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1421</v>
      </c>
      <c r="C7" s="24"/>
      <c r="D7" s="25"/>
      <c r="E7" s="26"/>
      <c r="F7" s="27">
        <v>1040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139</v>
      </c>
      <c r="B8" s="23">
        <f t="shared" si="0"/>
        <v>1422</v>
      </c>
      <c r="C8" s="24"/>
      <c r="D8" s="25">
        <v>300</v>
      </c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135</v>
      </c>
      <c r="B9" s="23">
        <f t="shared" si="0"/>
        <v>1423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>
        <v>108950</v>
      </c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1424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1425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1426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1427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1428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1429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1430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1431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1432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1433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1434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1435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1436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1437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1438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1439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23</v>
      </c>
      <c r="B26" s="23">
        <f t="shared" si="0"/>
        <v>1440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24</v>
      </c>
      <c r="B27" s="23">
        <f t="shared" si="0"/>
        <v>1441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25</v>
      </c>
      <c r="B28" s="23">
        <f t="shared" si="0"/>
        <v>1442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3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 t="s">
        <v>26</v>
      </c>
      <c r="B29" s="23">
        <f t="shared" si="0"/>
        <v>1443</v>
      </c>
      <c r="C29" s="24"/>
      <c r="D29" s="25"/>
      <c r="E29" s="26"/>
      <c r="F29" s="27"/>
      <c r="G29" s="28"/>
      <c r="H29" s="29"/>
      <c r="I29" s="30"/>
      <c r="J29" s="31"/>
      <c r="K29" s="32"/>
      <c r="L29" s="29"/>
      <c r="M29" s="31"/>
      <c r="N29" s="32"/>
      <c r="O29" s="30"/>
      <c r="P29" s="31"/>
      <c r="Q29" s="36"/>
      <c r="R29" s="29"/>
      <c r="S29" s="31"/>
      <c r="T29" s="31"/>
      <c r="U29" s="31"/>
      <c r="V29" s="34"/>
      <c r="W29" s="35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262" t="s">
        <v>27</v>
      </c>
      <c r="B30" s="263"/>
      <c r="C30" s="37">
        <f t="shared" ref="C30:W30" si="1">SUM(C4:C29)</f>
        <v>-1729</v>
      </c>
      <c r="D30" s="37">
        <f t="shared" si="1"/>
        <v>1853</v>
      </c>
      <c r="E30" s="38">
        <f t="shared" si="1"/>
        <v>13284</v>
      </c>
      <c r="F30" s="37">
        <f t="shared" si="1"/>
        <v>1661</v>
      </c>
      <c r="G30" s="39">
        <f t="shared" si="1"/>
        <v>0</v>
      </c>
      <c r="H30" s="21">
        <f t="shared" si="1"/>
        <v>175.81200000000035</v>
      </c>
      <c r="I30" s="40">
        <f t="shared" si="1"/>
        <v>0</v>
      </c>
      <c r="J30" s="21">
        <f t="shared" si="1"/>
        <v>0</v>
      </c>
      <c r="K30" s="41">
        <f t="shared" si="1"/>
        <v>7270.9300000000185</v>
      </c>
      <c r="L30" s="21">
        <f t="shared" si="1"/>
        <v>112127.03999999983</v>
      </c>
      <c r="M30" s="21">
        <f t="shared" si="1"/>
        <v>131123.23000000004</v>
      </c>
      <c r="N30" s="21">
        <f t="shared" si="1"/>
        <v>50292</v>
      </c>
      <c r="O30" s="40">
        <f t="shared" si="1"/>
        <v>29096.950000000012</v>
      </c>
      <c r="P30" s="21">
        <f t="shared" si="1"/>
        <v>161014.20000000001</v>
      </c>
      <c r="Q30" s="21">
        <f t="shared" si="1"/>
        <v>0</v>
      </c>
      <c r="R30" s="21">
        <f t="shared" si="1"/>
        <v>0</v>
      </c>
      <c r="S30" s="21">
        <f t="shared" si="1"/>
        <v>16026.728999999999</v>
      </c>
      <c r="T30" s="21">
        <f t="shared" si="1"/>
        <v>1</v>
      </c>
      <c r="U30" s="21">
        <f t="shared" si="1"/>
        <v>1932.4099999999967</v>
      </c>
      <c r="V30" s="37">
        <f t="shared" si="1"/>
        <v>0</v>
      </c>
      <c r="W30" s="37">
        <f t="shared" si="1"/>
        <v>0</v>
      </c>
      <c r="X30" s="3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42" t="s">
        <v>28</v>
      </c>
      <c r="B31" s="43">
        <v>547</v>
      </c>
      <c r="C31" s="43"/>
      <c r="D31" s="44"/>
      <c r="E31" s="45"/>
      <c r="F31" s="46"/>
      <c r="G31" s="47"/>
      <c r="H31" s="48"/>
      <c r="I31" s="49"/>
      <c r="J31" s="50"/>
      <c r="K31" s="51"/>
      <c r="L31" s="48"/>
      <c r="M31" s="50"/>
      <c r="N31" s="50"/>
      <c r="O31" s="49"/>
      <c r="P31" s="50"/>
      <c r="Q31" s="52"/>
      <c r="R31" s="48"/>
      <c r="S31" s="50"/>
      <c r="T31" s="50"/>
      <c r="U31" s="50"/>
      <c r="V31" s="53"/>
      <c r="W31" s="54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548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ref="B33:B49" si="2">B32+1</f>
        <v>549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136</v>
      </c>
      <c r="B34" s="55">
        <f t="shared" si="2"/>
        <v>550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551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552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553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554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555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556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557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558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559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560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561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562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563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564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565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4"/>
      <c r="B50" s="265"/>
      <c r="C50" s="60">
        <f t="shared" ref="C50:W50" si="3">SUM(C31:C49)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64">
        <f t="shared" si="3"/>
        <v>0</v>
      </c>
      <c r="I50" s="64">
        <f t="shared" si="3"/>
        <v>0</v>
      </c>
      <c r="J50" s="65">
        <f t="shared" si="3"/>
        <v>0</v>
      </c>
      <c r="K50" s="218">
        <f t="shared" si="3"/>
        <v>0</v>
      </c>
      <c r="L50" s="65">
        <f t="shared" si="3"/>
        <v>0</v>
      </c>
      <c r="M50" s="65">
        <f t="shared" si="3"/>
        <v>0</v>
      </c>
      <c r="N50" s="65">
        <f t="shared" si="3"/>
        <v>0</v>
      </c>
      <c r="O50" s="64">
        <f t="shared" si="3"/>
        <v>0</v>
      </c>
      <c r="P50" s="65">
        <f t="shared" si="3"/>
        <v>0</v>
      </c>
      <c r="Q50" s="65">
        <f t="shared" si="3"/>
        <v>0</v>
      </c>
      <c r="R50" s="65">
        <f t="shared" si="3"/>
        <v>0</v>
      </c>
      <c r="S50" s="65">
        <f t="shared" si="3"/>
        <v>0</v>
      </c>
      <c r="T50" s="65">
        <f t="shared" si="3"/>
        <v>0</v>
      </c>
      <c r="U50" s="65">
        <f t="shared" si="3"/>
        <v>0</v>
      </c>
      <c r="V50" s="66">
        <f t="shared" si="3"/>
        <v>0</v>
      </c>
      <c r="W50" s="67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8" t="s">
        <v>36</v>
      </c>
      <c r="B51" s="69">
        <v>1085</v>
      </c>
      <c r="C51" s="70"/>
      <c r="D51" s="71"/>
      <c r="E51" s="71"/>
      <c r="F51" s="72"/>
      <c r="G51" s="73"/>
      <c r="H51" s="74"/>
      <c r="I51" s="74"/>
      <c r="J51" s="75"/>
      <c r="K51" s="76"/>
      <c r="L51" s="75"/>
      <c r="M51" s="75"/>
      <c r="N51" s="75"/>
      <c r="O51" s="74"/>
      <c r="P51" s="75"/>
      <c r="Q51" s="75"/>
      <c r="R51" s="77"/>
      <c r="S51" s="75"/>
      <c r="T51" s="75"/>
      <c r="U51" s="75"/>
      <c r="V51" s="78"/>
      <c r="W51" s="79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137</v>
      </c>
      <c r="B52" s="80">
        <f t="shared" ref="B52:B67" si="4">B51+1</f>
        <v>1086</v>
      </c>
      <c r="C52" s="24">
        <v>490</v>
      </c>
      <c r="D52" s="57"/>
      <c r="E52" s="57"/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1"/>
      <c r="W52" s="82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138</v>
      </c>
      <c r="B53" s="80">
        <f t="shared" si="4"/>
        <v>1087</v>
      </c>
      <c r="C53" s="24">
        <v>200</v>
      </c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1088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1089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1090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1091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1092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1093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1094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80">
        <f t="shared" si="4"/>
        <v>1095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89"/>
      <c r="Q61" s="33"/>
      <c r="R61" s="88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80">
        <f t="shared" si="4"/>
        <v>1096</v>
      </c>
      <c r="C62" s="24"/>
      <c r="D62" s="85"/>
      <c r="E62" s="85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89"/>
      <c r="Q62" s="33"/>
      <c r="R62" s="88"/>
      <c r="S62" s="33"/>
      <c r="T62" s="33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80">
        <f t="shared" si="4"/>
        <v>1097</v>
      </c>
      <c r="C63" s="24"/>
      <c r="D63" s="85"/>
      <c r="E63" s="85"/>
      <c r="F63" s="27"/>
      <c r="G63" s="86"/>
      <c r="H63" s="87"/>
      <c r="I63" s="87"/>
      <c r="J63" s="33"/>
      <c r="K63" s="88"/>
      <c r="L63" s="33"/>
      <c r="M63" s="33"/>
      <c r="N63" s="33"/>
      <c r="O63" s="87"/>
      <c r="P63" s="89"/>
      <c r="Q63" s="33"/>
      <c r="R63" s="88"/>
      <c r="S63" s="33"/>
      <c r="T63" s="33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80">
        <f t="shared" si="4"/>
        <v>1098</v>
      </c>
      <c r="C64" s="24"/>
      <c r="D64" s="85"/>
      <c r="E64" s="85"/>
      <c r="F64" s="27"/>
      <c r="G64" s="86"/>
      <c r="H64" s="87"/>
      <c r="I64" s="87"/>
      <c r="J64" s="33"/>
      <c r="K64" s="88"/>
      <c r="L64" s="33"/>
      <c r="M64" s="33"/>
      <c r="N64" s="33"/>
      <c r="O64" s="87"/>
      <c r="P64" s="89"/>
      <c r="Q64" s="33"/>
      <c r="R64" s="88"/>
      <c r="S64" s="33"/>
      <c r="T64" s="33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80">
        <f t="shared" si="4"/>
        <v>1099</v>
      </c>
      <c r="C65" s="24"/>
      <c r="D65" s="85"/>
      <c r="E65" s="85"/>
      <c r="F65" s="27"/>
      <c r="G65" s="86"/>
      <c r="H65" s="87"/>
      <c r="I65" s="87"/>
      <c r="J65" s="33"/>
      <c r="K65" s="88"/>
      <c r="L65" s="33"/>
      <c r="M65" s="33"/>
      <c r="N65" s="33"/>
      <c r="O65" s="87"/>
      <c r="P65" s="89"/>
      <c r="Q65" s="33"/>
      <c r="R65" s="88"/>
      <c r="S65" s="33"/>
      <c r="T65" s="33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80">
        <f t="shared" si="4"/>
        <v>1100</v>
      </c>
      <c r="C66" s="24"/>
      <c r="D66" s="85"/>
      <c r="E66" s="85"/>
      <c r="F66" s="27"/>
      <c r="G66" s="86"/>
      <c r="H66" s="87"/>
      <c r="I66" s="87"/>
      <c r="J66" s="33"/>
      <c r="K66" s="88"/>
      <c r="L66" s="33"/>
      <c r="M66" s="33"/>
      <c r="N66" s="33"/>
      <c r="O66" s="87"/>
      <c r="P66" s="89"/>
      <c r="Q66" s="33"/>
      <c r="R66" s="88"/>
      <c r="S66" s="33"/>
      <c r="T66" s="33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80">
        <f t="shared" si="4"/>
        <v>1101</v>
      </c>
      <c r="C67" s="24"/>
      <c r="D67" s="85"/>
      <c r="E67" s="85"/>
      <c r="F67" s="27"/>
      <c r="G67" s="86"/>
      <c r="H67" s="87"/>
      <c r="I67" s="87"/>
      <c r="J67" s="33"/>
      <c r="K67" s="88"/>
      <c r="L67" s="33"/>
      <c r="M67" s="33"/>
      <c r="N67" s="33"/>
      <c r="O67" s="87"/>
      <c r="P67" s="33"/>
      <c r="Q67" s="33"/>
      <c r="R67" s="90"/>
      <c r="S67" s="33"/>
      <c r="T67" s="33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6" t="s">
        <v>39</v>
      </c>
      <c r="B68" s="266"/>
      <c r="C68" s="91">
        <f t="shared" ref="C68:W68" si="5">SUM(C51:C67)</f>
        <v>690</v>
      </c>
      <c r="D68" s="91">
        <f t="shared" si="5"/>
        <v>0</v>
      </c>
      <c r="E68" s="91">
        <f t="shared" si="5"/>
        <v>0</v>
      </c>
      <c r="F68" s="91">
        <f t="shared" si="5"/>
        <v>0</v>
      </c>
      <c r="G68" s="91">
        <f t="shared" si="5"/>
        <v>0</v>
      </c>
      <c r="H68" s="92">
        <f t="shared" si="5"/>
        <v>0</v>
      </c>
      <c r="I68" s="92">
        <f t="shared" si="5"/>
        <v>0</v>
      </c>
      <c r="J68" s="92">
        <f t="shared" si="5"/>
        <v>0</v>
      </c>
      <c r="K68" s="92">
        <f t="shared" si="5"/>
        <v>0</v>
      </c>
      <c r="L68" s="92">
        <f t="shared" si="5"/>
        <v>0</v>
      </c>
      <c r="M68" s="92">
        <f t="shared" si="5"/>
        <v>0</v>
      </c>
      <c r="N68" s="92">
        <f t="shared" si="5"/>
        <v>0</v>
      </c>
      <c r="O68" s="93">
        <f t="shared" si="5"/>
        <v>0</v>
      </c>
      <c r="P68" s="92">
        <f t="shared" si="5"/>
        <v>0</v>
      </c>
      <c r="Q68" s="92">
        <f t="shared" si="5"/>
        <v>0</v>
      </c>
      <c r="R68" s="92">
        <f t="shared" si="5"/>
        <v>0</v>
      </c>
      <c r="S68" s="92">
        <f t="shared" si="5"/>
        <v>0</v>
      </c>
      <c r="T68" s="92">
        <f t="shared" si="5"/>
        <v>0</v>
      </c>
      <c r="U68" s="92">
        <f t="shared" si="5"/>
        <v>0</v>
      </c>
      <c r="V68" s="94">
        <f t="shared" si="5"/>
        <v>0</v>
      </c>
      <c r="W68" s="95">
        <f t="shared" si="5"/>
        <v>0</v>
      </c>
    </row>
    <row r="69" spans="1:32" ht="15.75" thickBot="1" x14ac:dyDescent="0.3">
      <c r="A69" s="267" t="s">
        <v>40</v>
      </c>
      <c r="B69" s="267"/>
      <c r="C69" s="96">
        <f t="shared" ref="C69:W69" si="6">C30+C50-C68</f>
        <v>-2419</v>
      </c>
      <c r="D69" s="96">
        <f t="shared" si="6"/>
        <v>1853</v>
      </c>
      <c r="E69" s="96">
        <f t="shared" si="6"/>
        <v>13284</v>
      </c>
      <c r="F69" s="96">
        <f t="shared" si="6"/>
        <v>1661</v>
      </c>
      <c r="G69" s="96">
        <f t="shared" si="6"/>
        <v>0</v>
      </c>
      <c r="H69" s="21">
        <f t="shared" si="6"/>
        <v>175.81200000000035</v>
      </c>
      <c r="I69" s="21">
        <f t="shared" si="6"/>
        <v>0</v>
      </c>
      <c r="J69" s="21">
        <f t="shared" si="6"/>
        <v>0</v>
      </c>
      <c r="K69" s="21">
        <f t="shared" si="6"/>
        <v>7270.9300000000185</v>
      </c>
      <c r="L69" s="21">
        <f t="shared" si="6"/>
        <v>112127.03999999983</v>
      </c>
      <c r="M69" s="21">
        <f t="shared" si="6"/>
        <v>131123.23000000004</v>
      </c>
      <c r="N69" s="21">
        <f t="shared" si="6"/>
        <v>50292</v>
      </c>
      <c r="O69" s="21">
        <f t="shared" si="6"/>
        <v>29096.950000000012</v>
      </c>
      <c r="P69" s="21">
        <f t="shared" si="6"/>
        <v>161014.20000000001</v>
      </c>
      <c r="Q69" s="21">
        <f t="shared" si="6"/>
        <v>0</v>
      </c>
      <c r="R69" s="21">
        <f t="shared" si="6"/>
        <v>0</v>
      </c>
      <c r="S69" s="21">
        <f t="shared" si="6"/>
        <v>16026.728999999999</v>
      </c>
      <c r="T69" s="21">
        <f t="shared" si="6"/>
        <v>1</v>
      </c>
      <c r="U69" s="21">
        <f t="shared" si="6"/>
        <v>1932.4099999999967</v>
      </c>
      <c r="V69" s="223">
        <f t="shared" si="6"/>
        <v>0</v>
      </c>
      <c r="W69" s="223">
        <f t="shared" si="6"/>
        <v>0</v>
      </c>
    </row>
    <row r="70" spans="1:32" ht="17.25" customHeight="1" x14ac:dyDescent="0.25"/>
    <row r="72" spans="1:32" ht="27" customHeight="1" x14ac:dyDescent="0.5">
      <c r="A72" s="101"/>
      <c r="Q72" s="302"/>
      <c r="R72" s="302"/>
      <c r="S72" s="302"/>
      <c r="T72" s="302"/>
      <c r="U72" s="302"/>
    </row>
    <row r="73" spans="1:32" ht="21" customHeight="1" x14ac:dyDescent="0.5">
      <c r="A73" s="101" t="s">
        <v>41</v>
      </c>
      <c r="Q73" s="302"/>
      <c r="R73" s="302"/>
      <c r="S73" s="302"/>
      <c r="T73" s="302"/>
      <c r="U73" s="302"/>
    </row>
    <row r="75" spans="1:32" x14ac:dyDescent="0.25">
      <c r="B75" s="102"/>
    </row>
    <row r="245" spans="4:4" x14ac:dyDescent="0.25">
      <c r="D245" s="97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AE243"/>
  <sheetViews>
    <sheetView rightToLeft="1" topLeftCell="A43" workbookViewId="0">
      <selection activeCell="A12" sqref="A12"/>
    </sheetView>
  </sheetViews>
  <sheetFormatPr defaultRowHeight="15" x14ac:dyDescent="0.25"/>
  <cols>
    <col min="1" max="1" width="46.28515625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28515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28515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28515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28515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28515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28515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28515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28515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28515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28515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28515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28515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28515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28515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28515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28515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28515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28515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28515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28515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28515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28515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28515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28515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28515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28515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28515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28515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28515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28515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28515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28515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28515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28515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28515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28515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28515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28515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28515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28515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28515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28515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28515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28515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28515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28515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28515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28515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28515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28515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28515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28515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28515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28515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28515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28515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28515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28515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28515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28515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28515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28515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28515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17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246" t="s">
        <v>1</v>
      </c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8" t="s">
        <v>22</v>
      </c>
      <c r="B4" s="19">
        <v>1423</v>
      </c>
      <c r="C4" s="20">
        <f>'[2]16'!C69</f>
        <v>-2419</v>
      </c>
      <c r="D4" s="20">
        <f>'[2]16'!D69</f>
        <v>1853</v>
      </c>
      <c r="E4" s="20">
        <f>'[2]16'!E69</f>
        <v>13284</v>
      </c>
      <c r="F4" s="20">
        <f>'[2]16'!F69</f>
        <v>1661</v>
      </c>
      <c r="G4" s="20">
        <f>'[2]16'!G69</f>
        <v>0</v>
      </c>
      <c r="H4" s="21">
        <f>'[2]16'!H69</f>
        <v>175.81200000000035</v>
      </c>
      <c r="I4" s="21">
        <f>'[2]16'!I69</f>
        <v>0</v>
      </c>
      <c r="J4" s="21">
        <f>'[2]16'!J69</f>
        <v>0</v>
      </c>
      <c r="K4" s="21">
        <f>'[2]16'!K69</f>
        <v>7270.9300000000185</v>
      </c>
      <c r="L4" s="21">
        <f>'[2]16'!L69</f>
        <v>112127.03999999983</v>
      </c>
      <c r="M4" s="21">
        <f>'[2]16'!M69</f>
        <v>131123.23000000004</v>
      </c>
      <c r="N4" s="21">
        <f>'[2]16'!N69</f>
        <v>50292</v>
      </c>
      <c r="O4" s="21">
        <f>'[2]16'!O69</f>
        <v>29096.950000000012</v>
      </c>
      <c r="P4" s="21">
        <f>'[2]16'!P69</f>
        <v>161014.20000000001</v>
      </c>
      <c r="Q4" s="21">
        <f>'[2]16'!Q69</f>
        <v>0</v>
      </c>
      <c r="R4" s="21">
        <f>'[2]16'!R69</f>
        <v>0</v>
      </c>
      <c r="S4" s="21">
        <f>'[2]16'!S69</f>
        <v>16026.728999999999</v>
      </c>
      <c r="T4" s="21">
        <f>'[2]16'!T69</f>
        <v>1</v>
      </c>
      <c r="U4" s="20">
        <f>'[2]16'!U69</f>
        <v>1932.4099999999967</v>
      </c>
      <c r="V4" s="221">
        <f>'[2]15'!V61</f>
        <v>0</v>
      </c>
      <c r="W4" s="232">
        <f>'[2]15'!W61</f>
        <v>0</v>
      </c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2" t="s">
        <v>23</v>
      </c>
      <c r="B5" s="23">
        <f t="shared" ref="B5:B29" si="0">B4+1</f>
        <v>1424</v>
      </c>
      <c r="C5" s="24"/>
      <c r="D5" s="25"/>
      <c r="E5" s="26">
        <v>5350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23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2" t="s">
        <v>24</v>
      </c>
      <c r="B6" s="23">
        <f t="shared" si="0"/>
        <v>1425</v>
      </c>
      <c r="C6" s="24"/>
      <c r="D6" s="25"/>
      <c r="E6" s="26"/>
      <c r="F6" s="27">
        <v>765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23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2" t="s">
        <v>144</v>
      </c>
      <c r="B7" s="23">
        <f t="shared" si="0"/>
        <v>1426</v>
      </c>
      <c r="C7" s="24"/>
      <c r="D7" s="25"/>
      <c r="E7" s="26">
        <v>360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23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2" t="s">
        <v>25</v>
      </c>
      <c r="B8" s="23">
        <f t="shared" si="0"/>
        <v>1427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>
        <v>190000</v>
      </c>
      <c r="R8" s="29"/>
      <c r="S8" s="31"/>
      <c r="T8" s="31"/>
      <c r="U8" s="31"/>
      <c r="V8" s="34"/>
      <c r="W8" s="23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2" t="s">
        <v>26</v>
      </c>
      <c r="B9" s="23">
        <f t="shared" si="0"/>
        <v>1428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>
        <v>15000</v>
      </c>
      <c r="S9" s="31"/>
      <c r="T9" s="31"/>
      <c r="U9" s="31"/>
      <c r="V9" s="34"/>
      <c r="W9" s="23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2" t="s">
        <v>140</v>
      </c>
      <c r="B10" s="23">
        <f t="shared" si="0"/>
        <v>1429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>
        <v>5000</v>
      </c>
      <c r="V10" s="34"/>
      <c r="W10" s="23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2"/>
      <c r="B11" s="23">
        <f t="shared" si="0"/>
        <v>1430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23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2"/>
      <c r="B12" s="23">
        <f t="shared" si="0"/>
        <v>1431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23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2"/>
      <c r="B13" s="23">
        <f t="shared" si="0"/>
        <v>1432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23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2"/>
      <c r="B14" s="23">
        <f t="shared" si="0"/>
        <v>1433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23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2"/>
      <c r="B15" s="23">
        <f t="shared" si="0"/>
        <v>1434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23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2"/>
      <c r="B16" s="23">
        <f t="shared" si="0"/>
        <v>1435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23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2"/>
      <c r="B17" s="23">
        <f t="shared" si="0"/>
        <v>1436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23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2"/>
      <c r="B18" s="23">
        <f t="shared" si="0"/>
        <v>1437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23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2"/>
      <c r="B19" s="23">
        <f t="shared" si="0"/>
        <v>1438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23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2"/>
      <c r="B20" s="23">
        <f t="shared" si="0"/>
        <v>1439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23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2"/>
      <c r="B21" s="23">
        <f t="shared" si="0"/>
        <v>1440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23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2"/>
      <c r="B22" s="23">
        <f t="shared" si="0"/>
        <v>1441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23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22"/>
      <c r="B23" s="23">
        <f t="shared" si="0"/>
        <v>1442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23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22"/>
      <c r="B24" s="23">
        <f t="shared" si="0"/>
        <v>1443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23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22" t="s">
        <v>23</v>
      </c>
      <c r="B25" s="23">
        <f t="shared" si="0"/>
        <v>1444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23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2" t="s">
        <v>23</v>
      </c>
      <c r="B26" s="23">
        <f t="shared" si="0"/>
        <v>1445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23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2" t="s">
        <v>24</v>
      </c>
      <c r="B27" s="23">
        <f t="shared" si="0"/>
        <v>1446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23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2" t="s">
        <v>25</v>
      </c>
      <c r="B28" s="23">
        <f t="shared" si="0"/>
        <v>1447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3"/>
      <c r="R28" s="29"/>
      <c r="S28" s="31"/>
      <c r="T28" s="31"/>
      <c r="U28" s="31"/>
      <c r="V28" s="34"/>
      <c r="W28" s="23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22" t="s">
        <v>26</v>
      </c>
      <c r="B29" s="23">
        <f t="shared" si="0"/>
        <v>1448</v>
      </c>
      <c r="C29" s="24"/>
      <c r="D29" s="25"/>
      <c r="E29" s="26"/>
      <c r="F29" s="27"/>
      <c r="G29" s="28"/>
      <c r="H29" s="29"/>
      <c r="I29" s="30"/>
      <c r="J29" s="31"/>
      <c r="K29" s="32"/>
      <c r="L29" s="29"/>
      <c r="M29" s="31"/>
      <c r="N29" s="32"/>
      <c r="O29" s="30"/>
      <c r="P29" s="31"/>
      <c r="Q29" s="36"/>
      <c r="R29" s="29"/>
      <c r="S29" s="31"/>
      <c r="T29" s="31"/>
      <c r="U29" s="31"/>
      <c r="V29" s="34"/>
      <c r="W29" s="233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262" t="s">
        <v>27</v>
      </c>
      <c r="B30" s="263"/>
      <c r="C30" s="37">
        <f t="shared" ref="C30:W30" si="1">SUM(C4:C29)</f>
        <v>-2419</v>
      </c>
      <c r="D30" s="37">
        <f t="shared" si="1"/>
        <v>1853</v>
      </c>
      <c r="E30" s="38">
        <f t="shared" si="1"/>
        <v>18994</v>
      </c>
      <c r="F30" s="37">
        <f t="shared" si="1"/>
        <v>2426</v>
      </c>
      <c r="G30" s="39">
        <f t="shared" si="1"/>
        <v>0</v>
      </c>
      <c r="H30" s="21">
        <f t="shared" si="1"/>
        <v>175.81200000000035</v>
      </c>
      <c r="I30" s="40">
        <f t="shared" si="1"/>
        <v>0</v>
      </c>
      <c r="J30" s="21">
        <f t="shared" si="1"/>
        <v>0</v>
      </c>
      <c r="K30" s="41">
        <f t="shared" si="1"/>
        <v>7270.9300000000185</v>
      </c>
      <c r="L30" s="21">
        <f t="shared" si="1"/>
        <v>112127.03999999983</v>
      </c>
      <c r="M30" s="21">
        <f t="shared" si="1"/>
        <v>131123.23000000004</v>
      </c>
      <c r="N30" s="21">
        <f t="shared" si="1"/>
        <v>50292</v>
      </c>
      <c r="O30" s="40">
        <f t="shared" si="1"/>
        <v>29096.950000000012</v>
      </c>
      <c r="P30" s="21">
        <f t="shared" si="1"/>
        <v>161014.20000000001</v>
      </c>
      <c r="Q30" s="21">
        <f t="shared" si="1"/>
        <v>190000</v>
      </c>
      <c r="R30" s="21">
        <f t="shared" si="1"/>
        <v>15000</v>
      </c>
      <c r="S30" s="21">
        <f t="shared" si="1"/>
        <v>16026.728999999999</v>
      </c>
      <c r="T30" s="21">
        <f t="shared" si="1"/>
        <v>1</v>
      </c>
      <c r="U30" s="21">
        <f t="shared" si="1"/>
        <v>6932.4099999999962</v>
      </c>
      <c r="V30" s="217">
        <f t="shared" si="1"/>
        <v>0</v>
      </c>
      <c r="W30" s="217">
        <f t="shared" si="1"/>
        <v>0</v>
      </c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42" t="s">
        <v>28</v>
      </c>
      <c r="B31" s="43">
        <v>547</v>
      </c>
      <c r="C31" s="43"/>
      <c r="D31" s="44"/>
      <c r="E31" s="45"/>
      <c r="F31" s="46"/>
      <c r="G31" s="47"/>
      <c r="H31" s="48"/>
      <c r="I31" s="49"/>
      <c r="J31" s="50"/>
      <c r="K31" s="51"/>
      <c r="L31" s="48"/>
      <c r="M31" s="50"/>
      <c r="N31" s="50"/>
      <c r="O31" s="49"/>
      <c r="P31" s="50"/>
      <c r="Q31" s="52"/>
      <c r="R31" s="48"/>
      <c r="S31" s="50"/>
      <c r="T31" s="50"/>
      <c r="U31" s="50"/>
      <c r="V31" s="53"/>
      <c r="W31" s="234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2" t="s">
        <v>34</v>
      </c>
      <c r="B32" s="55">
        <f>B31+1</f>
        <v>548</v>
      </c>
      <c r="C32" s="56"/>
      <c r="D32" s="25"/>
      <c r="E32" s="57"/>
      <c r="F32" s="27"/>
      <c r="G32" s="28"/>
      <c r="H32" s="29"/>
      <c r="I32" s="30"/>
      <c r="J32" s="31"/>
      <c r="K32" s="32"/>
      <c r="L32" s="29">
        <v>190000</v>
      </c>
      <c r="M32" s="31"/>
      <c r="N32" s="31"/>
      <c r="O32" s="30"/>
      <c r="P32" s="31"/>
      <c r="Q32" s="33">
        <v>-190000</v>
      </c>
      <c r="R32" s="29"/>
      <c r="S32" s="31"/>
      <c r="T32" s="31"/>
      <c r="U32" s="31"/>
      <c r="V32" s="58"/>
      <c r="W32" s="235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2" t="s">
        <v>35</v>
      </c>
      <c r="B33" s="55">
        <f t="shared" ref="B33:B50" si="2">B32+1</f>
        <v>549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>
        <v>15000</v>
      </c>
      <c r="N33" s="31"/>
      <c r="O33" s="30"/>
      <c r="P33" s="31"/>
      <c r="Q33" s="33"/>
      <c r="R33" s="29">
        <v>-15000</v>
      </c>
      <c r="S33" s="31"/>
      <c r="T33" s="31"/>
      <c r="U33" s="31"/>
      <c r="V33" s="58"/>
      <c r="W33" s="235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2" t="s">
        <v>30</v>
      </c>
      <c r="B34" s="55">
        <f t="shared" si="2"/>
        <v>550</v>
      </c>
      <c r="C34" s="56"/>
      <c r="D34" s="25"/>
      <c r="E34" s="57">
        <v>-14700</v>
      </c>
      <c r="F34" s="27"/>
      <c r="G34" s="28"/>
      <c r="H34" s="29"/>
      <c r="I34" s="30"/>
      <c r="J34" s="31"/>
      <c r="K34" s="32"/>
      <c r="L34" s="29">
        <v>14700</v>
      </c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235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2"/>
      <c r="B35" s="55">
        <f t="shared" si="2"/>
        <v>551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235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2"/>
      <c r="B36" s="55">
        <f t="shared" si="2"/>
        <v>552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235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2"/>
      <c r="B37" s="55">
        <f t="shared" si="2"/>
        <v>553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235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2"/>
      <c r="B38" s="55">
        <f t="shared" si="2"/>
        <v>554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235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2"/>
      <c r="B39" s="55">
        <f t="shared" si="2"/>
        <v>555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235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2"/>
      <c r="B40" s="55">
        <f t="shared" si="2"/>
        <v>556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235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2"/>
      <c r="B41" s="55">
        <f t="shared" si="2"/>
        <v>557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235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2"/>
      <c r="B42" s="55">
        <f t="shared" si="2"/>
        <v>558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235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2" t="s">
        <v>31</v>
      </c>
      <c r="B43" s="55">
        <f t="shared" si="2"/>
        <v>559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235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2" t="s">
        <v>29</v>
      </c>
      <c r="B44" s="55">
        <f t="shared" si="2"/>
        <v>560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235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2" t="s">
        <v>30</v>
      </c>
      <c r="B45" s="55">
        <f t="shared" si="2"/>
        <v>561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235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2" t="s">
        <v>32</v>
      </c>
      <c r="B46" s="55">
        <f t="shared" si="2"/>
        <v>562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235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2" t="s">
        <v>33</v>
      </c>
      <c r="B47" s="55">
        <f t="shared" si="2"/>
        <v>563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235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22"/>
      <c r="B48" s="55">
        <f t="shared" si="2"/>
        <v>564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235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2" t="s">
        <v>34</v>
      </c>
      <c r="B49" s="55">
        <f t="shared" si="2"/>
        <v>565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235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2" t="s">
        <v>35</v>
      </c>
      <c r="B50" s="55">
        <f t="shared" si="2"/>
        <v>566</v>
      </c>
      <c r="C50" s="56"/>
      <c r="D50" s="25"/>
      <c r="E50" s="57"/>
      <c r="F50" s="27"/>
      <c r="G50" s="28"/>
      <c r="H50" s="29"/>
      <c r="I50" s="30"/>
      <c r="J50" s="31"/>
      <c r="K50" s="32"/>
      <c r="L50" s="29"/>
      <c r="M50" s="31"/>
      <c r="N50" s="31"/>
      <c r="O50" s="30"/>
      <c r="P50" s="31"/>
      <c r="Q50" s="33"/>
      <c r="R50" s="29"/>
      <c r="S50" s="31"/>
      <c r="T50" s="31"/>
      <c r="U50" s="31"/>
      <c r="V50" s="58"/>
      <c r="W50" s="235"/>
      <c r="X50" s="3"/>
      <c r="Y50" s="3"/>
      <c r="Z50" s="3"/>
      <c r="AA50" s="3"/>
      <c r="AB50" s="3"/>
      <c r="AC50" s="3"/>
      <c r="AD50" s="3"/>
      <c r="AE50" s="3"/>
    </row>
    <row r="51" spans="1:31" ht="15.75" thickBot="1" x14ac:dyDescent="0.3">
      <c r="A51" s="264"/>
      <c r="B51" s="265"/>
      <c r="C51" s="60">
        <f t="shared" ref="C51:W51" si="3">SUM(C31:C50)</f>
        <v>0</v>
      </c>
      <c r="D51" s="61">
        <f t="shared" si="3"/>
        <v>0</v>
      </c>
      <c r="E51" s="62">
        <f t="shared" si="3"/>
        <v>-14700</v>
      </c>
      <c r="F51" s="61">
        <f t="shared" si="3"/>
        <v>0</v>
      </c>
      <c r="G51" s="63">
        <f t="shared" si="3"/>
        <v>0</v>
      </c>
      <c r="H51" s="64">
        <f t="shared" si="3"/>
        <v>0</v>
      </c>
      <c r="I51" s="64">
        <f t="shared" si="3"/>
        <v>0</v>
      </c>
      <c r="J51" s="65">
        <f>SUM(J31:J50)</f>
        <v>0</v>
      </c>
      <c r="K51" s="218">
        <f t="shared" si="3"/>
        <v>0</v>
      </c>
      <c r="L51" s="65">
        <f t="shared" si="3"/>
        <v>204700</v>
      </c>
      <c r="M51" s="65">
        <f t="shared" si="3"/>
        <v>15000</v>
      </c>
      <c r="N51" s="65">
        <f t="shared" si="3"/>
        <v>0</v>
      </c>
      <c r="O51" s="64">
        <f t="shared" si="3"/>
        <v>0</v>
      </c>
      <c r="P51" s="65">
        <f t="shared" si="3"/>
        <v>0</v>
      </c>
      <c r="Q51" s="65">
        <f>SUM(Q31:Q50)</f>
        <v>-190000</v>
      </c>
      <c r="R51" s="65">
        <f>SUM(R31:R50)</f>
        <v>-15000</v>
      </c>
      <c r="S51" s="65">
        <f t="shared" si="3"/>
        <v>0</v>
      </c>
      <c r="T51" s="65">
        <f t="shared" si="3"/>
        <v>0</v>
      </c>
      <c r="U51" s="65">
        <f t="shared" si="3"/>
        <v>0</v>
      </c>
      <c r="V51" s="236">
        <f t="shared" si="3"/>
        <v>0</v>
      </c>
      <c r="W51" s="236">
        <f t="shared" si="3"/>
        <v>0</v>
      </c>
      <c r="X51" s="3"/>
      <c r="Y51" s="3"/>
      <c r="Z51" s="3"/>
      <c r="AA51" s="3"/>
      <c r="AB51" s="3"/>
      <c r="AC51" s="3"/>
      <c r="AD51" s="3"/>
      <c r="AE51" s="3"/>
    </row>
    <row r="52" spans="1:31" ht="15.75" thickBot="1" x14ac:dyDescent="0.3">
      <c r="A52" s="68" t="s">
        <v>36</v>
      </c>
      <c r="B52" s="69">
        <v>1087</v>
      </c>
      <c r="C52" s="70"/>
      <c r="D52" s="71"/>
      <c r="E52" s="71"/>
      <c r="F52" s="72"/>
      <c r="G52" s="73"/>
      <c r="H52" s="74"/>
      <c r="I52" s="74"/>
      <c r="J52" s="75"/>
      <c r="K52" s="76"/>
      <c r="L52" s="75"/>
      <c r="M52" s="75"/>
      <c r="N52" s="75"/>
      <c r="O52" s="74"/>
      <c r="P52" s="75"/>
      <c r="Q52" s="75"/>
      <c r="R52" s="77"/>
      <c r="S52" s="75"/>
      <c r="T52" s="75"/>
      <c r="U52" s="75"/>
      <c r="V52" s="78"/>
      <c r="W52" s="237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2" t="s">
        <v>141</v>
      </c>
      <c r="B53" s="80">
        <f t="shared" ref="B53:B67" si="4">B52+1</f>
        <v>1088</v>
      </c>
      <c r="C53" s="24">
        <v>500</v>
      </c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1"/>
      <c r="W53" s="238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2" t="s">
        <v>142</v>
      </c>
      <c r="B54" s="80">
        <f t="shared" si="4"/>
        <v>1089</v>
      </c>
      <c r="C54" s="24">
        <v>500</v>
      </c>
      <c r="D54" s="57"/>
      <c r="E54" s="57"/>
      <c r="F54" s="25"/>
      <c r="G54" s="26"/>
      <c r="H54" s="30"/>
      <c r="I54" s="30"/>
      <c r="J54" s="31"/>
      <c r="K54" s="32"/>
      <c r="L54" s="31"/>
      <c r="M54" s="31"/>
      <c r="N54" s="31"/>
      <c r="O54" s="30"/>
      <c r="P54" s="31"/>
      <c r="Q54" s="33"/>
      <c r="R54" s="29"/>
      <c r="S54" s="31"/>
      <c r="T54" s="31"/>
      <c r="U54" s="31"/>
      <c r="V54" s="83"/>
      <c r="W54" s="239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2" t="s">
        <v>143</v>
      </c>
      <c r="B55" s="80">
        <f t="shared" si="4"/>
        <v>1090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>
        <v>25076</v>
      </c>
      <c r="N55" s="33"/>
      <c r="O55" s="87"/>
      <c r="P55" s="89"/>
      <c r="Q55" s="33"/>
      <c r="R55" s="88"/>
      <c r="S55" s="33"/>
      <c r="T55" s="33"/>
      <c r="U55" s="33"/>
      <c r="V55" s="83"/>
      <c r="W55" s="239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2"/>
      <c r="B56" s="80">
        <f t="shared" si="4"/>
        <v>1091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239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2"/>
      <c r="B57" s="80">
        <f t="shared" si="4"/>
        <v>1092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239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2"/>
      <c r="B58" s="80">
        <f t="shared" si="4"/>
        <v>1093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239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2"/>
      <c r="B59" s="80">
        <f t="shared" si="4"/>
        <v>1094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239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2"/>
      <c r="B60" s="80">
        <f t="shared" si="4"/>
        <v>1095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239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2"/>
      <c r="B61" s="80">
        <f t="shared" si="4"/>
        <v>1096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89"/>
      <c r="Q61" s="33"/>
      <c r="R61" s="88"/>
      <c r="S61" s="33"/>
      <c r="T61" s="33"/>
      <c r="U61" s="33"/>
      <c r="V61" s="83"/>
      <c r="W61" s="239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2"/>
      <c r="B62" s="80">
        <f t="shared" si="4"/>
        <v>1097</v>
      </c>
      <c r="C62" s="24"/>
      <c r="D62" s="85"/>
      <c r="E62" s="85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89"/>
      <c r="Q62" s="33"/>
      <c r="R62" s="88"/>
      <c r="S62" s="33"/>
      <c r="T62" s="33"/>
      <c r="U62" s="33"/>
      <c r="V62" s="83"/>
      <c r="W62" s="239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2"/>
      <c r="B63" s="80">
        <f t="shared" si="4"/>
        <v>1098</v>
      </c>
      <c r="C63" s="24"/>
      <c r="D63" s="85"/>
      <c r="E63" s="85"/>
      <c r="F63" s="27"/>
      <c r="G63" s="86"/>
      <c r="H63" s="87"/>
      <c r="I63" s="87"/>
      <c r="J63" s="33"/>
      <c r="K63" s="88"/>
      <c r="L63" s="33"/>
      <c r="M63" s="33"/>
      <c r="N63" s="33"/>
      <c r="O63" s="87"/>
      <c r="P63" s="89"/>
      <c r="Q63" s="33"/>
      <c r="R63" s="88"/>
      <c r="S63" s="33"/>
      <c r="T63" s="33"/>
      <c r="U63" s="33"/>
      <c r="V63" s="83"/>
      <c r="W63" s="239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2"/>
      <c r="B64" s="80">
        <f t="shared" si="4"/>
        <v>1099</v>
      </c>
      <c r="C64" s="24"/>
      <c r="D64" s="85"/>
      <c r="E64" s="85"/>
      <c r="F64" s="27"/>
      <c r="G64" s="86"/>
      <c r="H64" s="87"/>
      <c r="I64" s="87"/>
      <c r="J64" s="33"/>
      <c r="K64" s="88"/>
      <c r="L64" s="33"/>
      <c r="M64" s="33"/>
      <c r="N64" s="33"/>
      <c r="O64" s="87"/>
      <c r="P64" s="89"/>
      <c r="Q64" s="33"/>
      <c r="R64" s="88"/>
      <c r="S64" s="33"/>
      <c r="T64" s="33"/>
      <c r="U64" s="33"/>
      <c r="V64" s="83"/>
      <c r="W64" s="239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2"/>
      <c r="B65" s="80">
        <f t="shared" si="4"/>
        <v>1100</v>
      </c>
      <c r="C65" s="24"/>
      <c r="D65" s="85"/>
      <c r="E65" s="85"/>
      <c r="F65" s="27"/>
      <c r="G65" s="86"/>
      <c r="H65" s="87"/>
      <c r="I65" s="87"/>
      <c r="J65" s="33"/>
      <c r="K65" s="88"/>
      <c r="L65" s="33"/>
      <c r="M65" s="33"/>
      <c r="N65" s="33"/>
      <c r="O65" s="87"/>
      <c r="P65" s="89"/>
      <c r="Q65" s="33"/>
      <c r="R65" s="88"/>
      <c r="S65" s="33"/>
      <c r="T65" s="33"/>
      <c r="U65" s="33"/>
      <c r="V65" s="83"/>
      <c r="W65" s="239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2" t="s">
        <v>37</v>
      </c>
      <c r="B66" s="80">
        <f t="shared" si="4"/>
        <v>1101</v>
      </c>
      <c r="C66" s="24"/>
      <c r="D66" s="85"/>
      <c r="E66" s="85"/>
      <c r="F66" s="27"/>
      <c r="G66" s="86"/>
      <c r="H66" s="87"/>
      <c r="I66" s="87"/>
      <c r="J66" s="33"/>
      <c r="K66" s="88"/>
      <c r="L66" s="33"/>
      <c r="M66" s="33"/>
      <c r="N66" s="33"/>
      <c r="O66" s="87"/>
      <c r="P66" s="89"/>
      <c r="Q66" s="33"/>
      <c r="R66" s="88"/>
      <c r="S66" s="33"/>
      <c r="T66" s="33"/>
      <c r="U66" s="33"/>
      <c r="V66" s="83"/>
      <c r="W66" s="239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22" t="s">
        <v>38</v>
      </c>
      <c r="B67" s="80">
        <f t="shared" si="4"/>
        <v>1102</v>
      </c>
      <c r="C67" s="24"/>
      <c r="D67" s="85"/>
      <c r="E67" s="85"/>
      <c r="F67" s="27"/>
      <c r="G67" s="86"/>
      <c r="H67" s="87"/>
      <c r="I67" s="87"/>
      <c r="J67" s="33"/>
      <c r="K67" s="88"/>
      <c r="L67" s="33"/>
      <c r="M67" s="33"/>
      <c r="N67" s="33"/>
      <c r="O67" s="87"/>
      <c r="P67" s="33"/>
      <c r="Q67" s="33"/>
      <c r="R67" s="90"/>
      <c r="S67" s="33"/>
      <c r="T67" s="33"/>
      <c r="U67" s="33"/>
      <c r="V67" s="83"/>
      <c r="W67" s="239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66" t="s">
        <v>39</v>
      </c>
      <c r="B68" s="266"/>
      <c r="C68" s="91">
        <f>SUM(C53:C67)</f>
        <v>1000</v>
      </c>
      <c r="D68" s="91">
        <f t="shared" ref="D68:O68" si="5">SUM(D53:D67)</f>
        <v>0</v>
      </c>
      <c r="E68" s="91">
        <f t="shared" si="5"/>
        <v>0</v>
      </c>
      <c r="F68" s="91">
        <f t="shared" si="5"/>
        <v>0</v>
      </c>
      <c r="G68" s="91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25076</v>
      </c>
      <c r="N68" s="91">
        <f t="shared" si="5"/>
        <v>0</v>
      </c>
      <c r="O68" s="91">
        <f t="shared" si="5"/>
        <v>0</v>
      </c>
      <c r="P68" s="92">
        <f t="shared" ref="P68:W68" si="6">SUM(P52:P67)</f>
        <v>0</v>
      </c>
      <c r="Q68" s="92">
        <f t="shared" si="6"/>
        <v>0</v>
      </c>
      <c r="R68" s="92">
        <f t="shared" si="6"/>
        <v>0</v>
      </c>
      <c r="S68" s="92">
        <f t="shared" si="6"/>
        <v>0</v>
      </c>
      <c r="T68" s="92">
        <f t="shared" si="6"/>
        <v>0</v>
      </c>
      <c r="U68" s="92">
        <f t="shared" si="6"/>
        <v>0</v>
      </c>
      <c r="V68" s="240">
        <f t="shared" si="6"/>
        <v>0</v>
      </c>
      <c r="W68" s="240">
        <f t="shared" si="6"/>
        <v>0</v>
      </c>
    </row>
    <row r="69" spans="1:31" ht="15.75" thickBot="1" x14ac:dyDescent="0.3">
      <c r="A69" s="267" t="s">
        <v>40</v>
      </c>
      <c r="B69" s="267"/>
      <c r="C69" s="96">
        <f t="shared" ref="C69:W69" si="7">C30+C51-C68</f>
        <v>-3419</v>
      </c>
      <c r="D69" s="96">
        <f t="shared" si="7"/>
        <v>1853</v>
      </c>
      <c r="E69" s="96">
        <f t="shared" si="7"/>
        <v>4294</v>
      </c>
      <c r="F69" s="96">
        <f t="shared" si="7"/>
        <v>2426</v>
      </c>
      <c r="G69" s="96">
        <f t="shared" si="7"/>
        <v>0</v>
      </c>
      <c r="H69" s="21">
        <f t="shared" si="7"/>
        <v>175.81200000000035</v>
      </c>
      <c r="I69" s="21">
        <f t="shared" si="7"/>
        <v>0</v>
      </c>
      <c r="J69" s="21">
        <f t="shared" si="7"/>
        <v>0</v>
      </c>
      <c r="K69" s="21">
        <f t="shared" si="7"/>
        <v>7270.9300000000185</v>
      </c>
      <c r="L69" s="21">
        <f t="shared" si="7"/>
        <v>316827.0399999998</v>
      </c>
      <c r="M69" s="21">
        <f t="shared" si="7"/>
        <v>121047.23000000004</v>
      </c>
      <c r="N69" s="21">
        <f t="shared" si="7"/>
        <v>50292</v>
      </c>
      <c r="O69" s="21">
        <f t="shared" si="7"/>
        <v>29096.950000000012</v>
      </c>
      <c r="P69" s="21">
        <f t="shared" si="7"/>
        <v>161014.20000000001</v>
      </c>
      <c r="Q69" s="21">
        <f t="shared" si="7"/>
        <v>0</v>
      </c>
      <c r="R69" s="21">
        <f t="shared" si="7"/>
        <v>0</v>
      </c>
      <c r="S69" s="21">
        <f t="shared" si="7"/>
        <v>16026.728999999999</v>
      </c>
      <c r="T69" s="21">
        <f t="shared" si="7"/>
        <v>1</v>
      </c>
      <c r="U69" s="21">
        <f t="shared" si="7"/>
        <v>6932.4099999999962</v>
      </c>
      <c r="V69" s="217">
        <f t="shared" si="7"/>
        <v>0</v>
      </c>
      <c r="W69" s="217">
        <f t="shared" si="7"/>
        <v>0</v>
      </c>
    </row>
    <row r="70" spans="1:31" ht="17.25" customHeight="1" x14ac:dyDescent="0.25"/>
    <row r="73" spans="1:31" x14ac:dyDescent="0.25">
      <c r="B73" s="102"/>
    </row>
    <row r="243" spans="4:4" x14ac:dyDescent="0.25">
      <c r="D243" s="97" t="s">
        <v>42</v>
      </c>
    </row>
  </sheetData>
  <mergeCells count="13">
    <mergeCell ref="K1:W1"/>
    <mergeCell ref="B2:B3"/>
    <mergeCell ref="C2:C3"/>
    <mergeCell ref="D2:G2"/>
    <mergeCell ref="H2:H3"/>
    <mergeCell ref="I2:I3"/>
    <mergeCell ref="J2:J3"/>
    <mergeCell ref="K2:R2"/>
    <mergeCell ref="A30:B30"/>
    <mergeCell ref="A51:B51"/>
    <mergeCell ref="A68:B68"/>
    <mergeCell ref="A69:B69"/>
    <mergeCell ref="B1:I1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F237"/>
  <sheetViews>
    <sheetView rightToLeft="1" topLeftCell="A19" workbookViewId="0">
      <selection activeCell="A12" sqref="A12"/>
    </sheetView>
  </sheetViews>
  <sheetFormatPr defaultRowHeight="15" x14ac:dyDescent="0.25"/>
  <cols>
    <col min="1" max="1" width="52.710937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19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305" t="s">
        <v>1</v>
      </c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1429</v>
      </c>
      <c r="C4" s="20">
        <f>'[2]18'!C69</f>
        <v>-3419</v>
      </c>
      <c r="D4" s="20">
        <f>'[2]18'!D69</f>
        <v>1853</v>
      </c>
      <c r="E4" s="20">
        <f>'[2]18'!E69</f>
        <v>4294</v>
      </c>
      <c r="F4" s="20">
        <f>'[2]18'!F69</f>
        <v>2426</v>
      </c>
      <c r="G4" s="20">
        <f>'[2]18'!G69</f>
        <v>0</v>
      </c>
      <c r="H4" s="21">
        <f>'[2]18'!H69</f>
        <v>175.81200000000035</v>
      </c>
      <c r="I4" s="21">
        <f>'[2]18'!I69</f>
        <v>0</v>
      </c>
      <c r="J4" s="21">
        <f>'[2]18'!J69</f>
        <v>0</v>
      </c>
      <c r="K4" s="21">
        <f>'[2]18'!K69</f>
        <v>7270.9300000000185</v>
      </c>
      <c r="L4" s="21">
        <f>'[2]18'!L69</f>
        <v>316827.0399999998</v>
      </c>
      <c r="M4" s="21">
        <f>'[2]18'!M69</f>
        <v>121047.23000000004</v>
      </c>
      <c r="N4" s="21">
        <f>'[2]18'!N69</f>
        <v>50292</v>
      </c>
      <c r="O4" s="21">
        <f>'[2]18'!O69</f>
        <v>29096.950000000012</v>
      </c>
      <c r="P4" s="21">
        <f>'[2]18'!P69</f>
        <v>161014.20000000001</v>
      </c>
      <c r="Q4" s="21">
        <f>'[2]18'!Q69</f>
        <v>0</v>
      </c>
      <c r="R4" s="21">
        <f>'[2]18'!R69</f>
        <v>0</v>
      </c>
      <c r="S4" s="21">
        <f>'[2]18'!S69</f>
        <v>16026.728999999999</v>
      </c>
      <c r="T4" s="21">
        <f>'[2]18'!T69</f>
        <v>1</v>
      </c>
      <c r="U4" s="21">
        <f>'[2]18'!U69</f>
        <v>6932.4099999999962</v>
      </c>
      <c r="V4" s="221">
        <f>'[2]15'!V61</f>
        <v>0</v>
      </c>
      <c r="W4" s="221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1430</v>
      </c>
      <c r="C5" s="24"/>
      <c r="D5" s="25"/>
      <c r="E5" s="26">
        <v>4220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 t="shared" ref="B6:B22" si="0">B5+1</f>
        <v>1431</v>
      </c>
      <c r="C6" s="24"/>
      <c r="D6" s="25"/>
      <c r="E6" s="26"/>
      <c r="F6" s="27">
        <v>820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124</v>
      </c>
      <c r="B7" s="23">
        <f t="shared" si="0"/>
        <v>1432</v>
      </c>
      <c r="C7" s="24"/>
      <c r="D7" s="25">
        <v>192</v>
      </c>
      <c r="E7" s="26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81</v>
      </c>
      <c r="B8" s="23">
        <f t="shared" si="0"/>
        <v>1433</v>
      </c>
      <c r="C8" s="24"/>
      <c r="D8" s="25">
        <v>5400</v>
      </c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83</v>
      </c>
      <c r="B9" s="23">
        <f t="shared" si="0"/>
        <v>1434</v>
      </c>
      <c r="C9" s="24"/>
      <c r="D9" s="25">
        <v>1295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79</v>
      </c>
      <c r="B10" s="23">
        <f t="shared" si="0"/>
        <v>1435</v>
      </c>
      <c r="C10" s="24"/>
      <c r="D10" s="25">
        <v>1450</v>
      </c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1436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1437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1438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1439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1440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1441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1442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1443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1444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24</v>
      </c>
      <c r="B20" s="23">
        <f t="shared" si="0"/>
        <v>1445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25</v>
      </c>
      <c r="B21" s="23">
        <f t="shared" si="0"/>
        <v>1446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2" t="s">
        <v>26</v>
      </c>
      <c r="B22" s="23">
        <f t="shared" si="0"/>
        <v>1447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6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62" t="s">
        <v>27</v>
      </c>
      <c r="B23" s="263"/>
      <c r="C23" s="37">
        <f t="shared" ref="C23:W23" si="1">SUM(C4:C22)</f>
        <v>-3419</v>
      </c>
      <c r="D23" s="37">
        <f t="shared" si="1"/>
        <v>10190</v>
      </c>
      <c r="E23" s="38">
        <f t="shared" si="1"/>
        <v>8514</v>
      </c>
      <c r="F23" s="37">
        <f t="shared" si="1"/>
        <v>3246</v>
      </c>
      <c r="G23" s="39">
        <f t="shared" si="1"/>
        <v>0</v>
      </c>
      <c r="H23" s="21">
        <f t="shared" si="1"/>
        <v>175.81200000000035</v>
      </c>
      <c r="I23" s="40">
        <f t="shared" si="1"/>
        <v>0</v>
      </c>
      <c r="J23" s="21">
        <f t="shared" si="1"/>
        <v>0</v>
      </c>
      <c r="K23" s="41">
        <f t="shared" si="1"/>
        <v>7270.9300000000185</v>
      </c>
      <c r="L23" s="21">
        <f t="shared" si="1"/>
        <v>316827.0399999998</v>
      </c>
      <c r="M23" s="21">
        <f t="shared" si="1"/>
        <v>121047.23000000004</v>
      </c>
      <c r="N23" s="21">
        <f t="shared" si="1"/>
        <v>50292</v>
      </c>
      <c r="O23" s="40">
        <f t="shared" si="1"/>
        <v>29096.950000000012</v>
      </c>
      <c r="P23" s="21">
        <f t="shared" si="1"/>
        <v>161014.20000000001</v>
      </c>
      <c r="Q23" s="21">
        <f t="shared" si="1"/>
        <v>0</v>
      </c>
      <c r="R23" s="21">
        <f t="shared" si="1"/>
        <v>0</v>
      </c>
      <c r="S23" s="21">
        <f t="shared" si="1"/>
        <v>16026.728999999999</v>
      </c>
      <c r="T23" s="21">
        <f t="shared" si="1"/>
        <v>1</v>
      </c>
      <c r="U23" s="21">
        <f t="shared" si="1"/>
        <v>6932.4099999999962</v>
      </c>
      <c r="V23" s="37">
        <f t="shared" si="1"/>
        <v>0</v>
      </c>
      <c r="W23" s="37">
        <f t="shared" si="1"/>
        <v>0</v>
      </c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42" t="s">
        <v>28</v>
      </c>
      <c r="B24" s="43">
        <v>550</v>
      </c>
      <c r="C24" s="43"/>
      <c r="D24" s="44"/>
      <c r="E24" s="45"/>
      <c r="F24" s="46"/>
      <c r="G24" s="47"/>
      <c r="H24" s="48"/>
      <c r="I24" s="49"/>
      <c r="J24" s="50"/>
      <c r="K24" s="51"/>
      <c r="L24" s="48"/>
      <c r="M24" s="50"/>
      <c r="N24" s="50"/>
      <c r="O24" s="49"/>
      <c r="P24" s="50"/>
      <c r="Q24" s="52"/>
      <c r="R24" s="48"/>
      <c r="S24" s="50"/>
      <c r="T24" s="50"/>
      <c r="U24" s="50"/>
      <c r="V24" s="53"/>
      <c r="W24" s="54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30</v>
      </c>
      <c r="B25" s="55">
        <f>B24+1</f>
        <v>551</v>
      </c>
      <c r="C25" s="56"/>
      <c r="D25" s="25"/>
      <c r="E25" s="57">
        <v>-5000</v>
      </c>
      <c r="F25" s="27"/>
      <c r="G25" s="28"/>
      <c r="H25" s="29"/>
      <c r="I25" s="30"/>
      <c r="J25" s="31"/>
      <c r="K25" s="32"/>
      <c r="L25" s="29">
        <v>5000</v>
      </c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31</v>
      </c>
      <c r="B26" s="55">
        <f t="shared" ref="B26:B43" si="2">B25+1</f>
        <v>552</v>
      </c>
      <c r="C26" s="56">
        <v>5000</v>
      </c>
      <c r="D26" s="25">
        <v>-5000</v>
      </c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si="2"/>
        <v>553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554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555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556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557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558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559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560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561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562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29</v>
      </c>
      <c r="B37" s="55">
        <f t="shared" si="2"/>
        <v>563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30</v>
      </c>
      <c r="B38" s="55">
        <f t="shared" si="2"/>
        <v>564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32</v>
      </c>
      <c r="B39" s="55">
        <f t="shared" si="2"/>
        <v>565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33</v>
      </c>
      <c r="B40" s="55">
        <f t="shared" si="2"/>
        <v>566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567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34</v>
      </c>
      <c r="B42" s="55">
        <f t="shared" si="2"/>
        <v>568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35</v>
      </c>
      <c r="B43" s="55">
        <f t="shared" si="2"/>
        <v>569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264"/>
      <c r="B44" s="265"/>
      <c r="C44" s="60">
        <f t="shared" ref="C44:W44" si="3">SUM(C24:C43)</f>
        <v>5000</v>
      </c>
      <c r="D44" s="61">
        <f t="shared" si="3"/>
        <v>-5000</v>
      </c>
      <c r="E44" s="62">
        <f t="shared" si="3"/>
        <v>-5000</v>
      </c>
      <c r="F44" s="61">
        <f t="shared" si="3"/>
        <v>0</v>
      </c>
      <c r="G44" s="63">
        <f t="shared" si="3"/>
        <v>0</v>
      </c>
      <c r="H44" s="64">
        <f t="shared" si="3"/>
        <v>0</v>
      </c>
      <c r="I44" s="64">
        <f t="shared" si="3"/>
        <v>0</v>
      </c>
      <c r="J44" s="65">
        <f>SUM(J24:J43)</f>
        <v>0</v>
      </c>
      <c r="K44" s="218">
        <f t="shared" si="3"/>
        <v>0</v>
      </c>
      <c r="L44" s="65">
        <f t="shared" si="3"/>
        <v>5000</v>
      </c>
      <c r="M44" s="65">
        <f t="shared" si="3"/>
        <v>0</v>
      </c>
      <c r="N44" s="65">
        <f t="shared" si="3"/>
        <v>0</v>
      </c>
      <c r="O44" s="64">
        <f t="shared" si="3"/>
        <v>0</v>
      </c>
      <c r="P44" s="65">
        <f t="shared" si="3"/>
        <v>0</v>
      </c>
      <c r="Q44" s="65">
        <f>SUM(Q24:Q43)</f>
        <v>0</v>
      </c>
      <c r="R44" s="65">
        <f>SUM(R24:R43)</f>
        <v>0</v>
      </c>
      <c r="S44" s="65">
        <f t="shared" si="3"/>
        <v>0</v>
      </c>
      <c r="T44" s="65">
        <f t="shared" si="3"/>
        <v>0</v>
      </c>
      <c r="U44" s="65">
        <f t="shared" si="3"/>
        <v>0</v>
      </c>
      <c r="V44" s="66">
        <f t="shared" si="3"/>
        <v>0</v>
      </c>
      <c r="W44" s="67">
        <f t="shared" si="3"/>
        <v>0</v>
      </c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68" t="s">
        <v>36</v>
      </c>
      <c r="B45" s="69">
        <v>1090</v>
      </c>
      <c r="C45" s="70"/>
      <c r="D45" s="71"/>
      <c r="E45" s="71"/>
      <c r="F45" s="72"/>
      <c r="G45" s="73"/>
      <c r="H45" s="74"/>
      <c r="I45" s="74"/>
      <c r="J45" s="75"/>
      <c r="K45" s="76"/>
      <c r="L45" s="75"/>
      <c r="M45" s="75"/>
      <c r="N45" s="75"/>
      <c r="O45" s="74"/>
      <c r="P45" s="75"/>
      <c r="Q45" s="75"/>
      <c r="R45" s="77"/>
      <c r="S45" s="75"/>
      <c r="T45" s="75"/>
      <c r="U45" s="75"/>
      <c r="V45" s="78"/>
      <c r="W45" s="79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6.5" customHeight="1" x14ac:dyDescent="0.25">
      <c r="A46" s="22" t="s">
        <v>145</v>
      </c>
      <c r="B46" s="80">
        <f t="shared" ref="B46:B59" si="4">B45+1</f>
        <v>1091</v>
      </c>
      <c r="C46" s="24">
        <v>300</v>
      </c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1"/>
      <c r="W46" s="82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80">
        <f t="shared" si="4"/>
        <v>1092</v>
      </c>
      <c r="C47" s="24"/>
      <c r="D47" s="57"/>
      <c r="E47" s="57"/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1"/>
      <c r="Q47" s="33"/>
      <c r="R47" s="29"/>
      <c r="S47" s="31"/>
      <c r="T47" s="31"/>
      <c r="U47" s="31"/>
      <c r="V47" s="83"/>
      <c r="W47" s="84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/>
      <c r="B48" s="80">
        <f t="shared" si="4"/>
        <v>1093</v>
      </c>
      <c r="C48" s="24"/>
      <c r="D48" s="85"/>
      <c r="E48" s="85"/>
      <c r="F48" s="27"/>
      <c r="G48" s="86"/>
      <c r="H48" s="87"/>
      <c r="I48" s="87"/>
      <c r="J48" s="33"/>
      <c r="K48" s="88"/>
      <c r="L48" s="33"/>
      <c r="M48" s="33"/>
      <c r="N48" s="33"/>
      <c r="O48" s="87"/>
      <c r="P48" s="89"/>
      <c r="Q48" s="33"/>
      <c r="R48" s="88"/>
      <c r="S48" s="33"/>
      <c r="T48" s="33"/>
      <c r="U48" s="33"/>
      <c r="V48" s="83"/>
      <c r="W48" s="84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80">
        <f t="shared" si="4"/>
        <v>1094</v>
      </c>
      <c r="C49" s="24"/>
      <c r="D49" s="85"/>
      <c r="E49" s="85"/>
      <c r="F49" s="27"/>
      <c r="G49" s="86"/>
      <c r="H49" s="87"/>
      <c r="I49" s="87"/>
      <c r="J49" s="33"/>
      <c r="K49" s="88"/>
      <c r="L49" s="33"/>
      <c r="M49" s="33"/>
      <c r="N49" s="33"/>
      <c r="O49" s="87"/>
      <c r="P49" s="89"/>
      <c r="Q49" s="33"/>
      <c r="R49" s="88"/>
      <c r="S49" s="33"/>
      <c r="T49" s="33"/>
      <c r="U49" s="33"/>
      <c r="V49" s="83"/>
      <c r="W49" s="84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80">
        <f t="shared" si="4"/>
        <v>1095</v>
      </c>
      <c r="C50" s="24"/>
      <c r="D50" s="85"/>
      <c r="E50" s="85"/>
      <c r="F50" s="27"/>
      <c r="G50" s="86"/>
      <c r="H50" s="87"/>
      <c r="I50" s="87"/>
      <c r="J50" s="33"/>
      <c r="K50" s="88"/>
      <c r="L50" s="33"/>
      <c r="M50" s="33"/>
      <c r="N50" s="33"/>
      <c r="O50" s="87"/>
      <c r="P50" s="89"/>
      <c r="Q50" s="33"/>
      <c r="R50" s="88"/>
      <c r="S50" s="33"/>
      <c r="T50" s="33"/>
      <c r="U50" s="33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1096</v>
      </c>
      <c r="C51" s="24"/>
      <c r="D51" s="85"/>
      <c r="E51" s="85"/>
      <c r="F51" s="27"/>
      <c r="G51" s="86"/>
      <c r="H51" s="87"/>
      <c r="I51" s="87"/>
      <c r="J51" s="33"/>
      <c r="K51" s="88"/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80">
        <f t="shared" si="4"/>
        <v>1097</v>
      </c>
      <c r="C52" s="24"/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si="4"/>
        <v>1098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1099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1100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1101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1102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37</v>
      </c>
      <c r="B58" s="80">
        <f t="shared" si="4"/>
        <v>1103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.75" thickBot="1" x14ac:dyDescent="0.3">
      <c r="A59" s="22" t="s">
        <v>38</v>
      </c>
      <c r="B59" s="80">
        <f t="shared" si="4"/>
        <v>1104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33"/>
      <c r="Q59" s="33"/>
      <c r="R59" s="90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66" t="s">
        <v>39</v>
      </c>
      <c r="B60" s="266"/>
      <c r="C60" s="91">
        <f t="shared" ref="C60:W60" si="5">SUM(C45:C59)</f>
        <v>300</v>
      </c>
      <c r="D60" s="91">
        <f t="shared" si="5"/>
        <v>0</v>
      </c>
      <c r="E60" s="91">
        <f t="shared" si="5"/>
        <v>0</v>
      </c>
      <c r="F60" s="91">
        <f t="shared" si="5"/>
        <v>0</v>
      </c>
      <c r="G60" s="91">
        <f t="shared" si="5"/>
        <v>0</v>
      </c>
      <c r="H60" s="92">
        <f t="shared" si="5"/>
        <v>0</v>
      </c>
      <c r="I60" s="92">
        <f t="shared" si="5"/>
        <v>0</v>
      </c>
      <c r="J60" s="92">
        <f t="shared" si="5"/>
        <v>0</v>
      </c>
      <c r="K60" s="92">
        <f t="shared" si="5"/>
        <v>0</v>
      </c>
      <c r="L60" s="92">
        <f t="shared" si="5"/>
        <v>0</v>
      </c>
      <c r="M60" s="92">
        <f t="shared" si="5"/>
        <v>0</v>
      </c>
      <c r="N60" s="92">
        <f t="shared" si="5"/>
        <v>0</v>
      </c>
      <c r="O60" s="93">
        <f t="shared" si="5"/>
        <v>0</v>
      </c>
      <c r="P60" s="92">
        <f t="shared" si="5"/>
        <v>0</v>
      </c>
      <c r="Q60" s="92">
        <f t="shared" si="5"/>
        <v>0</v>
      </c>
      <c r="R60" s="92">
        <f t="shared" si="5"/>
        <v>0</v>
      </c>
      <c r="S60" s="92">
        <f t="shared" si="5"/>
        <v>0</v>
      </c>
      <c r="T60" s="92">
        <f t="shared" si="5"/>
        <v>0</v>
      </c>
      <c r="U60" s="92">
        <f t="shared" si="5"/>
        <v>0</v>
      </c>
      <c r="V60" s="94">
        <f t="shared" si="5"/>
        <v>0</v>
      </c>
      <c r="W60" s="95">
        <f t="shared" si="5"/>
        <v>0</v>
      </c>
    </row>
    <row r="61" spans="1:32" ht="15.75" thickBot="1" x14ac:dyDescent="0.3">
      <c r="A61" s="267" t="s">
        <v>40</v>
      </c>
      <c r="B61" s="267"/>
      <c r="C61" s="96">
        <f t="shared" ref="C61:W61" si="6">C23+C44-C60</f>
        <v>1281</v>
      </c>
      <c r="D61" s="96">
        <f t="shared" si="6"/>
        <v>5190</v>
      </c>
      <c r="E61" s="96">
        <f t="shared" si="6"/>
        <v>3514</v>
      </c>
      <c r="F61" s="96">
        <f t="shared" si="6"/>
        <v>3246</v>
      </c>
      <c r="G61" s="96">
        <f t="shared" si="6"/>
        <v>0</v>
      </c>
      <c r="H61" s="21">
        <f t="shared" si="6"/>
        <v>175.81200000000035</v>
      </c>
      <c r="I61" s="21">
        <f t="shared" si="6"/>
        <v>0</v>
      </c>
      <c r="J61" s="21">
        <f t="shared" si="6"/>
        <v>0</v>
      </c>
      <c r="K61" s="21">
        <f t="shared" si="6"/>
        <v>7270.9300000000185</v>
      </c>
      <c r="L61" s="21">
        <f t="shared" si="6"/>
        <v>321827.0399999998</v>
      </c>
      <c r="M61" s="21">
        <f t="shared" si="6"/>
        <v>121047.23000000004</v>
      </c>
      <c r="N61" s="21">
        <f t="shared" si="6"/>
        <v>50292</v>
      </c>
      <c r="O61" s="21">
        <f t="shared" si="6"/>
        <v>29096.950000000012</v>
      </c>
      <c r="P61" s="21">
        <f t="shared" si="6"/>
        <v>161014.20000000001</v>
      </c>
      <c r="Q61" s="21">
        <f t="shared" si="6"/>
        <v>0</v>
      </c>
      <c r="R61" s="21">
        <f t="shared" si="6"/>
        <v>0</v>
      </c>
      <c r="S61" s="21">
        <f t="shared" si="6"/>
        <v>16026.728999999999</v>
      </c>
      <c r="T61" s="21">
        <f t="shared" si="6"/>
        <v>1</v>
      </c>
      <c r="U61" s="21">
        <f t="shared" si="6"/>
        <v>6932.4099999999962</v>
      </c>
      <c r="V61" s="223">
        <f t="shared" si="6"/>
        <v>0</v>
      </c>
      <c r="W61" s="223">
        <f t="shared" si="6"/>
        <v>0</v>
      </c>
    </row>
    <row r="62" spans="1:32" ht="17.25" customHeight="1" x14ac:dyDescent="0.25"/>
    <row r="64" spans="1:32" ht="27" customHeight="1" x14ac:dyDescent="0.5">
      <c r="A64" s="101"/>
      <c r="Q64" s="302"/>
      <c r="R64" s="302"/>
      <c r="S64" s="302"/>
      <c r="T64" s="302"/>
      <c r="U64" s="302"/>
    </row>
    <row r="65" spans="1:21" ht="21" customHeight="1" x14ac:dyDescent="0.5">
      <c r="A65" s="101" t="s">
        <v>41</v>
      </c>
      <c r="Q65" s="302"/>
      <c r="R65" s="302"/>
      <c r="S65" s="302"/>
      <c r="T65" s="302"/>
      <c r="U65" s="302"/>
    </row>
    <row r="67" spans="1:21" x14ac:dyDescent="0.25">
      <c r="B67" s="102"/>
    </row>
    <row r="237" spans="4:4" x14ac:dyDescent="0.25">
      <c r="D237" s="97" t="s">
        <v>42</v>
      </c>
    </row>
  </sheetData>
  <mergeCells count="15">
    <mergeCell ref="Q65:U65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0:B60"/>
    <mergeCell ref="A61:B61"/>
    <mergeCell ref="Q64:U64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AF233"/>
  <sheetViews>
    <sheetView rightToLeft="1" topLeftCell="A25" workbookViewId="0">
      <selection activeCell="A12" sqref="A12"/>
    </sheetView>
  </sheetViews>
  <sheetFormatPr defaultRowHeight="15" x14ac:dyDescent="0.25"/>
  <cols>
    <col min="1" max="1" width="59.4257812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9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9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9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9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9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9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9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9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9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9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9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9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9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9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9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9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9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9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9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9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9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9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9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9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9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9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9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9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9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9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9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9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9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9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9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9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9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9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9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9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9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9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9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9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9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9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9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9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9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9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9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9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9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9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9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9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9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9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9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9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9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9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9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21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305" t="s">
        <v>1</v>
      </c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1435</v>
      </c>
      <c r="C4" s="20">
        <f>'[2]20'!C65</f>
        <v>1281</v>
      </c>
      <c r="D4" s="20">
        <f>'[2]20'!D65</f>
        <v>5190</v>
      </c>
      <c r="E4" s="20">
        <f>'[2]20'!E65</f>
        <v>3514</v>
      </c>
      <c r="F4" s="20">
        <f>'[2]20'!F65</f>
        <v>3246</v>
      </c>
      <c r="G4" s="20">
        <f>'[2]20'!G65</f>
        <v>0</v>
      </c>
      <c r="H4" s="21">
        <f>'[2]20'!H65</f>
        <v>175.81200000000035</v>
      </c>
      <c r="I4" s="21">
        <f>'[2]20'!I65</f>
        <v>0</v>
      </c>
      <c r="J4" s="21">
        <f>'[2]20'!J65</f>
        <v>0</v>
      </c>
      <c r="K4" s="21">
        <f>'[2]20'!K65</f>
        <v>7270.9300000000185</v>
      </c>
      <c r="L4" s="21">
        <f>'[2]20'!L65</f>
        <v>321827.0399999998</v>
      </c>
      <c r="M4" s="21">
        <f>'[2]20'!M65</f>
        <v>121047.23000000004</v>
      </c>
      <c r="N4" s="21">
        <f>'[2]20'!N65</f>
        <v>50292</v>
      </c>
      <c r="O4" s="21">
        <f>'[2]20'!O65</f>
        <v>29096.950000000012</v>
      </c>
      <c r="P4" s="21">
        <f>'[2]20'!P65</f>
        <v>161014.20000000001</v>
      </c>
      <c r="Q4" s="21">
        <f>'[2]20'!Q65</f>
        <v>0</v>
      </c>
      <c r="R4" s="21">
        <f>'[2]20'!R65</f>
        <v>0</v>
      </c>
      <c r="S4" s="21">
        <f>'[2]20'!S65</f>
        <v>16026.728999999999</v>
      </c>
      <c r="T4" s="21">
        <f>'[2]20'!T65</f>
        <v>1</v>
      </c>
      <c r="U4" s="21">
        <f>'[2]20'!U65</f>
        <v>6932.4099999999962</v>
      </c>
      <c r="V4" s="221">
        <f>'[2]15'!V61</f>
        <v>0</v>
      </c>
      <c r="W4" s="221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1436</v>
      </c>
      <c r="C5" s="24"/>
      <c r="D5" s="25"/>
      <c r="E5" s="26">
        <v>7865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3" si="0">B5+1</f>
        <v>1437</v>
      </c>
      <c r="C6" s="24"/>
      <c r="D6" s="25"/>
      <c r="E6" s="26">
        <v>30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1438</v>
      </c>
      <c r="C7" s="24"/>
      <c r="D7" s="25"/>
      <c r="E7" s="26"/>
      <c r="F7" s="27">
        <v>1612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148</v>
      </c>
      <c r="B8" s="23">
        <f t="shared" si="0"/>
        <v>1439</v>
      </c>
      <c r="C8" s="24"/>
      <c r="D8" s="25">
        <v>70</v>
      </c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1440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1441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1442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1443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1444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1445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1446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1447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1448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1449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1450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1451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1452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1453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1454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2" t="s">
        <v>27</v>
      </c>
      <c r="B24" s="263"/>
      <c r="C24" s="37">
        <f t="shared" ref="C24:W24" si="1">SUM(C4:C23)</f>
        <v>1281</v>
      </c>
      <c r="D24" s="37">
        <f t="shared" si="1"/>
        <v>5260</v>
      </c>
      <c r="E24" s="38">
        <f t="shared" si="1"/>
        <v>11409</v>
      </c>
      <c r="F24" s="37">
        <f t="shared" si="1"/>
        <v>4858</v>
      </c>
      <c r="G24" s="39">
        <f t="shared" si="1"/>
        <v>0</v>
      </c>
      <c r="H24" s="21">
        <f t="shared" si="1"/>
        <v>175.81200000000035</v>
      </c>
      <c r="I24" s="40">
        <f t="shared" si="1"/>
        <v>0</v>
      </c>
      <c r="J24" s="21">
        <f t="shared" si="1"/>
        <v>0</v>
      </c>
      <c r="K24" s="41">
        <f t="shared" si="1"/>
        <v>7270.9300000000185</v>
      </c>
      <c r="L24" s="21">
        <f t="shared" si="1"/>
        <v>321827.0399999998</v>
      </c>
      <c r="M24" s="21">
        <f t="shared" si="1"/>
        <v>121047.23000000004</v>
      </c>
      <c r="N24" s="21">
        <f t="shared" si="1"/>
        <v>50292</v>
      </c>
      <c r="O24" s="40">
        <f t="shared" si="1"/>
        <v>29096.950000000012</v>
      </c>
      <c r="P24" s="21">
        <f t="shared" si="1"/>
        <v>161014.20000000001</v>
      </c>
      <c r="Q24" s="21">
        <f t="shared" si="1"/>
        <v>0</v>
      </c>
      <c r="R24" s="21">
        <f t="shared" si="1"/>
        <v>0</v>
      </c>
      <c r="S24" s="21">
        <f t="shared" si="1"/>
        <v>16026.728999999999</v>
      </c>
      <c r="T24" s="21">
        <f t="shared" si="1"/>
        <v>1</v>
      </c>
      <c r="U24" s="21">
        <f t="shared" si="1"/>
        <v>6932.4099999999962</v>
      </c>
      <c r="V24" s="37">
        <f t="shared" si="1"/>
        <v>0</v>
      </c>
      <c r="W24" s="37">
        <f t="shared" si="1"/>
        <v>0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552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>B25+1</f>
        <v>553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ref="B27:B42" si="2">B26+1</f>
        <v>554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31</v>
      </c>
      <c r="B28" s="55">
        <f t="shared" si="2"/>
        <v>555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29</v>
      </c>
      <c r="B29" s="55">
        <f t="shared" si="2"/>
        <v>556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30</v>
      </c>
      <c r="B30" s="55">
        <f t="shared" si="2"/>
        <v>557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32</v>
      </c>
      <c r="B31" s="55">
        <f t="shared" si="2"/>
        <v>558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33</v>
      </c>
      <c r="B32" s="55">
        <f t="shared" si="2"/>
        <v>559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560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561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562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563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564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565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566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567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568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569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4"/>
      <c r="B43" s="265"/>
      <c r="C43" s="60">
        <f t="shared" ref="C43:W43" si="3">SUM(C25:C42)</f>
        <v>0</v>
      </c>
      <c r="D43" s="61">
        <f t="shared" si="3"/>
        <v>0</v>
      </c>
      <c r="E43" s="62">
        <f t="shared" si="3"/>
        <v>0</v>
      </c>
      <c r="F43" s="61">
        <f t="shared" si="3"/>
        <v>0</v>
      </c>
      <c r="G43" s="63">
        <f t="shared" si="3"/>
        <v>0</v>
      </c>
      <c r="H43" s="64">
        <f t="shared" si="3"/>
        <v>0</v>
      </c>
      <c r="I43" s="64">
        <f t="shared" si="3"/>
        <v>0</v>
      </c>
      <c r="J43" s="65">
        <f t="shared" si="3"/>
        <v>0</v>
      </c>
      <c r="K43" s="218">
        <f t="shared" si="3"/>
        <v>0</v>
      </c>
      <c r="L43" s="65">
        <f t="shared" si="3"/>
        <v>0</v>
      </c>
      <c r="M43" s="65">
        <f t="shared" si="3"/>
        <v>0</v>
      </c>
      <c r="N43" s="65">
        <f t="shared" si="3"/>
        <v>0</v>
      </c>
      <c r="O43" s="64">
        <f t="shared" si="3"/>
        <v>0</v>
      </c>
      <c r="P43" s="65">
        <f t="shared" si="3"/>
        <v>0</v>
      </c>
      <c r="Q43" s="65">
        <f t="shared" si="3"/>
        <v>0</v>
      </c>
      <c r="R43" s="65">
        <f t="shared" si="3"/>
        <v>0</v>
      </c>
      <c r="S43" s="65">
        <f t="shared" si="3"/>
        <v>0</v>
      </c>
      <c r="T43" s="65">
        <f t="shared" si="3"/>
        <v>0</v>
      </c>
      <c r="U43" s="65">
        <f t="shared" si="3"/>
        <v>0</v>
      </c>
      <c r="V43" s="66">
        <f t="shared" si="3"/>
        <v>0</v>
      </c>
      <c r="W43" s="67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8" t="s">
        <v>36</v>
      </c>
      <c r="B44" s="69">
        <v>1091</v>
      </c>
      <c r="C44" s="70"/>
      <c r="D44" s="71"/>
      <c r="E44" s="71"/>
      <c r="F44" s="72"/>
      <c r="G44" s="73"/>
      <c r="H44" s="74"/>
      <c r="I44" s="74"/>
      <c r="J44" s="75"/>
      <c r="K44" s="76"/>
      <c r="L44" s="75"/>
      <c r="M44" s="75"/>
      <c r="N44" s="75"/>
      <c r="O44" s="74"/>
      <c r="P44" s="75"/>
      <c r="Q44" s="75"/>
      <c r="R44" s="77"/>
      <c r="S44" s="75"/>
      <c r="T44" s="75"/>
      <c r="U44" s="75"/>
      <c r="V44" s="78"/>
      <c r="W44" s="7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146</v>
      </c>
      <c r="B45" s="80">
        <f t="shared" ref="B45:B55" si="4">B44+1</f>
        <v>1092</v>
      </c>
      <c r="C45" s="24">
        <v>150</v>
      </c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1"/>
      <c r="W45" s="82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147</v>
      </c>
      <c r="B46" s="80">
        <f t="shared" si="4"/>
        <v>1093</v>
      </c>
      <c r="C46" s="24"/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3"/>
      <c r="W46" s="84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80">
        <f t="shared" si="4"/>
        <v>1094</v>
      </c>
      <c r="C47" s="24"/>
      <c r="D47" s="85"/>
      <c r="E47" s="85"/>
      <c r="F47" s="27"/>
      <c r="G47" s="86"/>
      <c r="H47" s="87"/>
      <c r="I47" s="87"/>
      <c r="J47" s="33"/>
      <c r="K47" s="88"/>
      <c r="L47" s="33"/>
      <c r="M47" s="33"/>
      <c r="N47" s="33"/>
      <c r="O47" s="87"/>
      <c r="P47" s="89"/>
      <c r="Q47" s="33"/>
      <c r="R47" s="88"/>
      <c r="S47" s="33"/>
      <c r="T47" s="33"/>
      <c r="U47" s="33"/>
      <c r="V47" s="83"/>
      <c r="W47" s="84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/>
      <c r="B48" s="80">
        <f t="shared" si="4"/>
        <v>1095</v>
      </c>
      <c r="C48" s="24"/>
      <c r="D48" s="85"/>
      <c r="E48" s="85"/>
      <c r="F48" s="27"/>
      <c r="G48" s="86"/>
      <c r="H48" s="87"/>
      <c r="I48" s="87"/>
      <c r="J48" s="33"/>
      <c r="K48" s="88"/>
      <c r="L48" s="33"/>
      <c r="M48" s="33"/>
      <c r="N48" s="33"/>
      <c r="O48" s="87"/>
      <c r="P48" s="89"/>
      <c r="Q48" s="33"/>
      <c r="R48" s="88"/>
      <c r="S48" s="33"/>
      <c r="T48" s="33"/>
      <c r="U48" s="33"/>
      <c r="V48" s="83"/>
      <c r="W48" s="84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80">
        <f t="shared" si="4"/>
        <v>1096</v>
      </c>
      <c r="C49" s="24"/>
      <c r="D49" s="85"/>
      <c r="E49" s="85"/>
      <c r="F49" s="27"/>
      <c r="G49" s="86"/>
      <c r="H49" s="87"/>
      <c r="I49" s="87"/>
      <c r="J49" s="33"/>
      <c r="K49" s="88"/>
      <c r="L49" s="33"/>
      <c r="M49" s="33"/>
      <c r="N49" s="33"/>
      <c r="O49" s="87"/>
      <c r="P49" s="89"/>
      <c r="Q49" s="33"/>
      <c r="R49" s="88"/>
      <c r="S49" s="33"/>
      <c r="T49" s="33"/>
      <c r="U49" s="33"/>
      <c r="V49" s="83"/>
      <c r="W49" s="84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80">
        <f t="shared" si="4"/>
        <v>1097</v>
      </c>
      <c r="C50" s="24"/>
      <c r="D50" s="85"/>
      <c r="E50" s="85"/>
      <c r="F50" s="27"/>
      <c r="G50" s="86"/>
      <c r="H50" s="87"/>
      <c r="I50" s="87"/>
      <c r="J50" s="33"/>
      <c r="K50" s="88"/>
      <c r="L50" s="33"/>
      <c r="M50" s="33"/>
      <c r="N50" s="33"/>
      <c r="O50" s="87"/>
      <c r="P50" s="89"/>
      <c r="Q50" s="33"/>
      <c r="R50" s="88"/>
      <c r="S50" s="33"/>
      <c r="T50" s="33"/>
      <c r="U50" s="33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80">
        <f t="shared" si="4"/>
        <v>1098</v>
      </c>
      <c r="C51" s="24"/>
      <c r="D51" s="85"/>
      <c r="E51" s="85"/>
      <c r="F51" s="27"/>
      <c r="G51" s="86"/>
      <c r="H51" s="87"/>
      <c r="I51" s="87"/>
      <c r="J51" s="33"/>
      <c r="K51" s="88"/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80">
        <f t="shared" si="4"/>
        <v>1099</v>
      </c>
      <c r="C52" s="24"/>
      <c r="D52" s="85"/>
      <c r="E52" s="85"/>
      <c r="F52" s="27"/>
      <c r="G52" s="86"/>
      <c r="H52" s="87"/>
      <c r="I52" s="87"/>
      <c r="J52" s="33"/>
      <c r="K52" s="88"/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si="4"/>
        <v>1100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/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37</v>
      </c>
      <c r="B54" s="80">
        <f t="shared" si="4"/>
        <v>1101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.75" thickBot="1" x14ac:dyDescent="0.3">
      <c r="A55" s="22" t="s">
        <v>38</v>
      </c>
      <c r="B55" s="80">
        <f t="shared" si="4"/>
        <v>1102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33"/>
      <c r="Q55" s="33"/>
      <c r="R55" s="90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.75" thickBot="1" x14ac:dyDescent="0.3">
      <c r="A56" s="266" t="s">
        <v>39</v>
      </c>
      <c r="B56" s="266"/>
      <c r="C56" s="91">
        <f t="shared" ref="C56:W56" si="5">SUM(C44:C55)</f>
        <v>150</v>
      </c>
      <c r="D56" s="91">
        <f t="shared" si="5"/>
        <v>0</v>
      </c>
      <c r="E56" s="91">
        <f t="shared" si="5"/>
        <v>0</v>
      </c>
      <c r="F56" s="91">
        <f t="shared" si="5"/>
        <v>0</v>
      </c>
      <c r="G56" s="91">
        <f t="shared" si="5"/>
        <v>0</v>
      </c>
      <c r="H56" s="92">
        <f t="shared" si="5"/>
        <v>0</v>
      </c>
      <c r="I56" s="92">
        <f t="shared" si="5"/>
        <v>0</v>
      </c>
      <c r="J56" s="92">
        <f t="shared" si="5"/>
        <v>0</v>
      </c>
      <c r="K56" s="92">
        <f t="shared" si="5"/>
        <v>0</v>
      </c>
      <c r="L56" s="92">
        <f t="shared" si="5"/>
        <v>0</v>
      </c>
      <c r="M56" s="92">
        <f t="shared" si="5"/>
        <v>0</v>
      </c>
      <c r="N56" s="92">
        <f t="shared" si="5"/>
        <v>0</v>
      </c>
      <c r="O56" s="93">
        <f t="shared" si="5"/>
        <v>0</v>
      </c>
      <c r="P56" s="92">
        <f t="shared" si="5"/>
        <v>0</v>
      </c>
      <c r="Q56" s="92">
        <f t="shared" si="5"/>
        <v>0</v>
      </c>
      <c r="R56" s="92">
        <f t="shared" si="5"/>
        <v>0</v>
      </c>
      <c r="S56" s="92">
        <f t="shared" si="5"/>
        <v>0</v>
      </c>
      <c r="T56" s="92">
        <f t="shared" si="5"/>
        <v>0</v>
      </c>
      <c r="U56" s="92">
        <f t="shared" si="5"/>
        <v>0</v>
      </c>
      <c r="V56" s="94">
        <f t="shared" si="5"/>
        <v>0</v>
      </c>
      <c r="W56" s="95">
        <f t="shared" si="5"/>
        <v>0</v>
      </c>
    </row>
    <row r="57" spans="1:32" ht="15.75" thickBot="1" x14ac:dyDescent="0.3">
      <c r="A57" s="267" t="s">
        <v>40</v>
      </c>
      <c r="B57" s="267"/>
      <c r="C57" s="96">
        <f t="shared" ref="C57:W57" si="6">C24+C43-C56</f>
        <v>1131</v>
      </c>
      <c r="D57" s="96">
        <f t="shared" si="6"/>
        <v>5260</v>
      </c>
      <c r="E57" s="96">
        <f t="shared" si="6"/>
        <v>11409</v>
      </c>
      <c r="F57" s="96">
        <f t="shared" si="6"/>
        <v>4858</v>
      </c>
      <c r="G57" s="96">
        <f t="shared" si="6"/>
        <v>0</v>
      </c>
      <c r="H57" s="21">
        <f t="shared" si="6"/>
        <v>175.81200000000035</v>
      </c>
      <c r="I57" s="21">
        <f t="shared" si="6"/>
        <v>0</v>
      </c>
      <c r="J57" s="21">
        <f t="shared" si="6"/>
        <v>0</v>
      </c>
      <c r="K57" s="21">
        <f t="shared" si="6"/>
        <v>7270.9300000000185</v>
      </c>
      <c r="L57" s="21">
        <f t="shared" si="6"/>
        <v>321827.0399999998</v>
      </c>
      <c r="M57" s="21">
        <f t="shared" si="6"/>
        <v>121047.23000000004</v>
      </c>
      <c r="N57" s="21">
        <f t="shared" si="6"/>
        <v>50292</v>
      </c>
      <c r="O57" s="21">
        <f t="shared" si="6"/>
        <v>29096.950000000012</v>
      </c>
      <c r="P57" s="21">
        <f t="shared" si="6"/>
        <v>161014.20000000001</v>
      </c>
      <c r="Q57" s="21">
        <f t="shared" si="6"/>
        <v>0</v>
      </c>
      <c r="R57" s="21">
        <f t="shared" si="6"/>
        <v>0</v>
      </c>
      <c r="S57" s="21">
        <f t="shared" si="6"/>
        <v>16026.728999999999</v>
      </c>
      <c r="T57" s="21">
        <f t="shared" si="6"/>
        <v>1</v>
      </c>
      <c r="U57" s="21">
        <f t="shared" si="6"/>
        <v>6932.4099999999962</v>
      </c>
      <c r="V57" s="223">
        <f t="shared" si="6"/>
        <v>0</v>
      </c>
      <c r="W57" s="223">
        <f t="shared" si="6"/>
        <v>0</v>
      </c>
    </row>
    <row r="58" spans="1:32" ht="17.25" customHeight="1" x14ac:dyDescent="0.25"/>
    <row r="60" spans="1:32" ht="17.25" customHeight="1" x14ac:dyDescent="0.5">
      <c r="A60" s="101"/>
      <c r="Q60" s="302"/>
      <c r="R60" s="302"/>
      <c r="S60" s="302"/>
      <c r="T60" s="302"/>
      <c r="U60" s="302"/>
    </row>
    <row r="61" spans="1:32" ht="21" customHeight="1" x14ac:dyDescent="0.5">
      <c r="A61" s="101" t="s">
        <v>41</v>
      </c>
      <c r="Q61" s="302"/>
      <c r="R61" s="302"/>
      <c r="S61" s="302"/>
      <c r="T61" s="302"/>
      <c r="U61" s="302"/>
    </row>
    <row r="63" spans="1:32" x14ac:dyDescent="0.25">
      <c r="B63" s="102"/>
    </row>
    <row r="233" spans="4:4" x14ac:dyDescent="0.25">
      <c r="D233" s="97" t="s">
        <v>42</v>
      </c>
    </row>
  </sheetData>
  <mergeCells count="15">
    <mergeCell ref="Q61:U61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56:B56"/>
    <mergeCell ref="A57:B57"/>
    <mergeCell ref="Q60:U60"/>
  </mergeCells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F231"/>
  <sheetViews>
    <sheetView rightToLeft="1" tabSelected="1" workbookViewId="0">
      <selection activeCell="A54" sqref="A54:XFD54"/>
    </sheetView>
  </sheetViews>
  <sheetFormatPr defaultRowHeight="15" x14ac:dyDescent="0.25"/>
  <cols>
    <col min="1" max="1" width="54.7109375" bestFit="1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22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305" t="s">
        <v>1</v>
      </c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1439</v>
      </c>
      <c r="C4" s="20">
        <f>'[2]21'!C57</f>
        <v>1131</v>
      </c>
      <c r="D4" s="20">
        <f>'[2]21'!D57</f>
        <v>5260</v>
      </c>
      <c r="E4" s="20">
        <f>'[2]21'!E57</f>
        <v>11409</v>
      </c>
      <c r="F4" s="20">
        <f>'[2]21'!F57</f>
        <v>4858</v>
      </c>
      <c r="G4" s="20">
        <f>'[2]21'!G57</f>
        <v>0</v>
      </c>
      <c r="H4" s="21">
        <f>'[2]21'!H57</f>
        <v>175.81200000000035</v>
      </c>
      <c r="I4" s="21">
        <f>'[2]21'!I57</f>
        <v>0</v>
      </c>
      <c r="J4" s="21">
        <f>'[2]21'!J57</f>
        <v>0</v>
      </c>
      <c r="K4" s="21">
        <f>'[2]21'!K57</f>
        <v>7270.9300000000185</v>
      </c>
      <c r="L4" s="21">
        <f>'[2]21'!L57</f>
        <v>321827.0399999998</v>
      </c>
      <c r="M4" s="21">
        <f>'[2]21'!M57</f>
        <v>121047.23000000004</v>
      </c>
      <c r="N4" s="21">
        <f>'[2]21'!N57</f>
        <v>50292</v>
      </c>
      <c r="O4" s="21">
        <f>'[2]21'!O57</f>
        <v>29096.950000000012</v>
      </c>
      <c r="P4" s="21">
        <f>'[2]21'!P57</f>
        <v>161014.20000000001</v>
      </c>
      <c r="Q4" s="21">
        <f>'[2]21'!Q57</f>
        <v>0</v>
      </c>
      <c r="R4" s="21">
        <f>'[2]21'!R57</f>
        <v>0</v>
      </c>
      <c r="S4" s="21">
        <f>'[2]21'!S57</f>
        <v>16026.728999999999</v>
      </c>
      <c r="T4" s="21">
        <f>'[2]21'!T57</f>
        <v>1</v>
      </c>
      <c r="U4" s="20">
        <f>'[2]21'!U57</f>
        <v>6932.4099999999962</v>
      </c>
      <c r="V4" s="221">
        <f>'[2]21'!V57</f>
        <v>0</v>
      </c>
      <c r="W4" s="221">
        <f>'[2]21'!W57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1440</v>
      </c>
      <c r="C5" s="24"/>
      <c r="D5" s="25"/>
      <c r="E5" s="26">
        <v>4170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5" si="0">B5+1</f>
        <v>1441</v>
      </c>
      <c r="C6" s="24"/>
      <c r="D6" s="25"/>
      <c r="E6" s="26">
        <v>2714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 t="shared" si="0"/>
        <v>1442</v>
      </c>
      <c r="C7" s="24"/>
      <c r="D7" s="25"/>
      <c r="E7" s="26">
        <v>200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si="0"/>
        <v>1443</v>
      </c>
      <c r="C8" s="24"/>
      <c r="D8" s="25"/>
      <c r="E8" s="26"/>
      <c r="F8" s="27">
        <v>2085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159</v>
      </c>
      <c r="B9" s="23">
        <f t="shared" si="0"/>
        <v>1444</v>
      </c>
      <c r="C9" s="24"/>
      <c r="D9" s="25">
        <v>70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1445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1446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1447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1448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1449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1450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1451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1452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1453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1454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1455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1456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1457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1458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25</v>
      </c>
      <c r="B24" s="23">
        <f t="shared" si="0"/>
        <v>1459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22" t="s">
        <v>26</v>
      </c>
      <c r="B25" s="23">
        <f t="shared" si="0"/>
        <v>1460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6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62" t="s">
        <v>27</v>
      </c>
      <c r="B26" s="263"/>
      <c r="C26" s="37">
        <f t="shared" ref="C26:W26" si="1">SUM(C4:C25)</f>
        <v>1131</v>
      </c>
      <c r="D26" s="37">
        <f t="shared" si="1"/>
        <v>5330</v>
      </c>
      <c r="E26" s="38">
        <f t="shared" si="1"/>
        <v>18493</v>
      </c>
      <c r="F26" s="37">
        <f t="shared" si="1"/>
        <v>6943</v>
      </c>
      <c r="G26" s="39">
        <f t="shared" si="1"/>
        <v>0</v>
      </c>
      <c r="H26" s="21">
        <f t="shared" si="1"/>
        <v>175.81200000000035</v>
      </c>
      <c r="I26" s="40">
        <f t="shared" si="1"/>
        <v>0</v>
      </c>
      <c r="J26" s="21">
        <f t="shared" si="1"/>
        <v>0</v>
      </c>
      <c r="K26" s="41">
        <f t="shared" si="1"/>
        <v>7270.9300000000185</v>
      </c>
      <c r="L26" s="21">
        <f t="shared" si="1"/>
        <v>321827.0399999998</v>
      </c>
      <c r="M26" s="21">
        <f t="shared" si="1"/>
        <v>121047.23000000004</v>
      </c>
      <c r="N26" s="21">
        <f t="shared" si="1"/>
        <v>50292</v>
      </c>
      <c r="O26" s="40">
        <f t="shared" si="1"/>
        <v>29096.950000000012</v>
      </c>
      <c r="P26" s="21">
        <f t="shared" si="1"/>
        <v>161014.20000000001</v>
      </c>
      <c r="Q26" s="21">
        <f t="shared" si="1"/>
        <v>0</v>
      </c>
      <c r="R26" s="21">
        <f t="shared" si="1"/>
        <v>0</v>
      </c>
      <c r="S26" s="21">
        <f t="shared" si="1"/>
        <v>16026.728999999999</v>
      </c>
      <c r="T26" s="21">
        <f t="shared" si="1"/>
        <v>1</v>
      </c>
      <c r="U26" s="21">
        <f t="shared" si="1"/>
        <v>6932.4099999999962</v>
      </c>
      <c r="V26" s="37">
        <f t="shared" si="1"/>
        <v>0</v>
      </c>
      <c r="W26" s="37">
        <f t="shared" si="1"/>
        <v>0</v>
      </c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42" t="s">
        <v>28</v>
      </c>
      <c r="B27" s="43">
        <v>552</v>
      </c>
      <c r="C27" s="43"/>
      <c r="D27" s="44"/>
      <c r="E27" s="45"/>
      <c r="F27" s="46"/>
      <c r="G27" s="47"/>
      <c r="H27" s="48"/>
      <c r="I27" s="49"/>
      <c r="J27" s="50"/>
      <c r="K27" s="51"/>
      <c r="L27" s="48"/>
      <c r="M27" s="50"/>
      <c r="N27" s="50"/>
      <c r="O27" s="49"/>
      <c r="P27" s="50"/>
      <c r="Q27" s="52"/>
      <c r="R27" s="48"/>
      <c r="S27" s="50"/>
      <c r="T27" s="50"/>
      <c r="U27" s="50"/>
      <c r="V27" s="53"/>
      <c r="W27" s="54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>B27+1</f>
        <v>553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149</v>
      </c>
      <c r="B29" s="55">
        <f t="shared" ref="B29:B46" si="2">B28+1</f>
        <v>554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>
        <v>20179.63</v>
      </c>
      <c r="Q29" s="33"/>
      <c r="R29" s="29"/>
      <c r="S29" s="31"/>
      <c r="T29" s="31"/>
      <c r="U29" s="31">
        <v>-5000</v>
      </c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555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556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557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558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559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560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561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562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563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31</v>
      </c>
      <c r="B39" s="55">
        <f t="shared" si="2"/>
        <v>564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29</v>
      </c>
      <c r="B40" s="55">
        <f t="shared" si="2"/>
        <v>565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30</v>
      </c>
      <c r="B41" s="55">
        <f t="shared" si="2"/>
        <v>566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32</v>
      </c>
      <c r="B42" s="55">
        <f t="shared" si="2"/>
        <v>567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33</v>
      </c>
      <c r="B43" s="55">
        <f t="shared" si="2"/>
        <v>568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/>
      <c r="B44" s="55">
        <f t="shared" si="2"/>
        <v>569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34</v>
      </c>
      <c r="B45" s="55">
        <f t="shared" si="2"/>
        <v>570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35</v>
      </c>
      <c r="B46" s="55">
        <f t="shared" si="2"/>
        <v>571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264"/>
      <c r="B47" s="265"/>
      <c r="C47" s="60">
        <f t="shared" ref="C47:W47" si="3">SUM(C27:C46)</f>
        <v>0</v>
      </c>
      <c r="D47" s="61">
        <f t="shared" si="3"/>
        <v>0</v>
      </c>
      <c r="E47" s="62">
        <f t="shared" si="3"/>
        <v>0</v>
      </c>
      <c r="F47" s="61">
        <f t="shared" si="3"/>
        <v>0</v>
      </c>
      <c r="G47" s="63">
        <f t="shared" si="3"/>
        <v>0</v>
      </c>
      <c r="H47" s="64">
        <f t="shared" si="3"/>
        <v>0</v>
      </c>
      <c r="I47" s="64">
        <f t="shared" si="3"/>
        <v>0</v>
      </c>
      <c r="J47" s="65">
        <f>SUM(J27:J46)</f>
        <v>0</v>
      </c>
      <c r="K47" s="218">
        <f t="shared" si="3"/>
        <v>0</v>
      </c>
      <c r="L47" s="65">
        <f t="shared" si="3"/>
        <v>0</v>
      </c>
      <c r="M47" s="65">
        <f t="shared" si="3"/>
        <v>0</v>
      </c>
      <c r="N47" s="65">
        <f t="shared" si="3"/>
        <v>0</v>
      </c>
      <c r="O47" s="64">
        <f t="shared" si="3"/>
        <v>0</v>
      </c>
      <c r="P47" s="65">
        <f t="shared" si="3"/>
        <v>20179.63</v>
      </c>
      <c r="Q47" s="65">
        <f>SUM(Q27:Q46)</f>
        <v>0</v>
      </c>
      <c r="R47" s="65">
        <f>SUM(R27:R46)</f>
        <v>0</v>
      </c>
      <c r="S47" s="65">
        <f t="shared" si="3"/>
        <v>0</v>
      </c>
      <c r="T47" s="65">
        <f t="shared" si="3"/>
        <v>0</v>
      </c>
      <c r="U47" s="65">
        <f t="shared" si="3"/>
        <v>-5000</v>
      </c>
      <c r="V47" s="66">
        <f t="shared" si="3"/>
        <v>0</v>
      </c>
      <c r="W47" s="67">
        <f t="shared" si="3"/>
        <v>0</v>
      </c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68" t="s">
        <v>36</v>
      </c>
      <c r="B48" s="69">
        <v>1093</v>
      </c>
      <c r="C48" s="70"/>
      <c r="D48" s="71"/>
      <c r="E48" s="71"/>
      <c r="F48" s="72"/>
      <c r="G48" s="73"/>
      <c r="H48" s="74"/>
      <c r="I48" s="74"/>
      <c r="J48" s="75"/>
      <c r="K48" s="76"/>
      <c r="L48" s="75"/>
      <c r="M48" s="75"/>
      <c r="N48" s="75"/>
      <c r="O48" s="74"/>
      <c r="P48" s="75"/>
      <c r="Q48" s="75"/>
      <c r="R48" s="77"/>
      <c r="S48" s="75"/>
      <c r="T48" s="75"/>
      <c r="U48" s="75"/>
      <c r="V48" s="78"/>
      <c r="W48" s="7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150</v>
      </c>
      <c r="B49" s="80">
        <f t="shared" ref="B49:B61" si="4">B48+1</f>
        <v>1094</v>
      </c>
      <c r="C49" s="24">
        <v>300</v>
      </c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/>
      <c r="P49" s="31"/>
      <c r="Q49" s="33"/>
      <c r="R49" s="29"/>
      <c r="S49" s="31"/>
      <c r="T49" s="31"/>
      <c r="U49" s="31"/>
      <c r="V49" s="81"/>
      <c r="W49" s="82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151</v>
      </c>
      <c r="B50" s="80">
        <f t="shared" si="4"/>
        <v>1095</v>
      </c>
      <c r="C50" s="24"/>
      <c r="D50" s="57"/>
      <c r="E50" s="57"/>
      <c r="F50" s="25"/>
      <c r="G50" s="26"/>
      <c r="H50" s="30"/>
      <c r="I50" s="30"/>
      <c r="J50" s="31"/>
      <c r="K50" s="32"/>
      <c r="L50" s="31">
        <v>32025</v>
      </c>
      <c r="M50" s="31"/>
      <c r="N50" s="31"/>
      <c r="O50" s="30"/>
      <c r="P50" s="31"/>
      <c r="Q50" s="33"/>
      <c r="R50" s="29"/>
      <c r="S50" s="31"/>
      <c r="T50" s="31"/>
      <c r="U50" s="31"/>
      <c r="V50" s="83"/>
      <c r="W50" s="84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152</v>
      </c>
      <c r="B51" s="80">
        <f t="shared" si="4"/>
        <v>1096</v>
      </c>
      <c r="C51" s="24"/>
      <c r="D51" s="85"/>
      <c r="E51" s="85"/>
      <c r="F51" s="27"/>
      <c r="G51" s="86"/>
      <c r="H51" s="87"/>
      <c r="I51" s="87"/>
      <c r="J51" s="33"/>
      <c r="K51" s="88">
        <v>1540</v>
      </c>
      <c r="L51" s="33"/>
      <c r="M51" s="33"/>
      <c r="N51" s="33"/>
      <c r="O51" s="87"/>
      <c r="P51" s="89"/>
      <c r="Q51" s="33"/>
      <c r="R51" s="88"/>
      <c r="S51" s="33"/>
      <c r="T51" s="33"/>
      <c r="U51" s="33"/>
      <c r="V51" s="83"/>
      <c r="W51" s="84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153</v>
      </c>
      <c r="B52" s="80">
        <f t="shared" si="4"/>
        <v>1097</v>
      </c>
      <c r="C52" s="24"/>
      <c r="D52" s="85"/>
      <c r="E52" s="85"/>
      <c r="F52" s="27"/>
      <c r="G52" s="86"/>
      <c r="H52" s="87"/>
      <c r="I52" s="87"/>
      <c r="J52" s="33"/>
      <c r="K52" s="88">
        <v>3400</v>
      </c>
      <c r="L52" s="33"/>
      <c r="M52" s="33"/>
      <c r="N52" s="33"/>
      <c r="O52" s="87"/>
      <c r="P52" s="89"/>
      <c r="Q52" s="33"/>
      <c r="R52" s="88"/>
      <c r="S52" s="33"/>
      <c r="T52" s="33"/>
      <c r="U52" s="33"/>
      <c r="V52" s="83"/>
      <c r="W52" s="84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154</v>
      </c>
      <c r="B53" s="80">
        <f t="shared" si="4"/>
        <v>1098</v>
      </c>
      <c r="C53" s="24"/>
      <c r="D53" s="85"/>
      <c r="E53" s="85"/>
      <c r="F53" s="27"/>
      <c r="G53" s="86"/>
      <c r="H53" s="87"/>
      <c r="I53" s="87"/>
      <c r="J53" s="33"/>
      <c r="K53" s="88"/>
      <c r="L53" s="33"/>
      <c r="M53" s="33"/>
      <c r="N53" s="33"/>
      <c r="O53" s="87">
        <v>7476</v>
      </c>
      <c r="P53" s="89"/>
      <c r="Q53" s="33"/>
      <c r="R53" s="88"/>
      <c r="S53" s="33"/>
      <c r="T53" s="33"/>
      <c r="U53" s="33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155</v>
      </c>
      <c r="B54" s="80">
        <f t="shared" si="4"/>
        <v>1099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>
        <v>1400</v>
      </c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156</v>
      </c>
      <c r="B55" s="80">
        <f t="shared" si="4"/>
        <v>1100</v>
      </c>
      <c r="C55" s="24"/>
      <c r="D55" s="85"/>
      <c r="E55" s="85"/>
      <c r="F55" s="27"/>
      <c r="G55" s="86"/>
      <c r="H55" s="87"/>
      <c r="I55" s="87"/>
      <c r="J55" s="33"/>
      <c r="K55" s="88">
        <v>1045</v>
      </c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58</v>
      </c>
      <c r="B56" s="80">
        <f t="shared" si="4"/>
        <v>1101</v>
      </c>
      <c r="C56" s="24"/>
      <c r="D56" s="85"/>
      <c r="E56" s="85">
        <v>50</v>
      </c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157</v>
      </c>
      <c r="B57" s="80">
        <f t="shared" si="4"/>
        <v>1102</v>
      </c>
      <c r="C57" s="24">
        <v>450</v>
      </c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158</v>
      </c>
      <c r="B58" s="80">
        <f t="shared" si="4"/>
        <v>1103</v>
      </c>
      <c r="C58" s="24">
        <v>160</v>
      </c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1104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37</v>
      </c>
      <c r="B60" s="80">
        <f t="shared" si="4"/>
        <v>1105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2" t="s">
        <v>38</v>
      </c>
      <c r="B61" s="80">
        <f t="shared" si="4"/>
        <v>1106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33"/>
      <c r="Q61" s="33"/>
      <c r="R61" s="90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66" t="s">
        <v>39</v>
      </c>
      <c r="B62" s="266"/>
      <c r="C62" s="91">
        <f t="shared" ref="C62:W62" si="5">SUM(C48:C61)</f>
        <v>910</v>
      </c>
      <c r="D62" s="91">
        <f t="shared" si="5"/>
        <v>0</v>
      </c>
      <c r="E62" s="91">
        <f t="shared" si="5"/>
        <v>50</v>
      </c>
      <c r="F62" s="91">
        <f t="shared" si="5"/>
        <v>0</v>
      </c>
      <c r="G62" s="91">
        <f t="shared" si="5"/>
        <v>0</v>
      </c>
      <c r="H62" s="92">
        <f t="shared" si="5"/>
        <v>0</v>
      </c>
      <c r="I62" s="92">
        <f t="shared" si="5"/>
        <v>0</v>
      </c>
      <c r="J62" s="92">
        <f t="shared" si="5"/>
        <v>0</v>
      </c>
      <c r="K62" s="92">
        <f t="shared" si="5"/>
        <v>5985</v>
      </c>
      <c r="L62" s="92">
        <f t="shared" si="5"/>
        <v>32025</v>
      </c>
      <c r="M62" s="92">
        <f t="shared" si="5"/>
        <v>0</v>
      </c>
      <c r="N62" s="92">
        <f t="shared" si="5"/>
        <v>0</v>
      </c>
      <c r="O62" s="93">
        <f t="shared" si="5"/>
        <v>7476</v>
      </c>
      <c r="P62" s="92">
        <f t="shared" si="5"/>
        <v>1400</v>
      </c>
      <c r="Q62" s="92">
        <f t="shared" si="5"/>
        <v>0</v>
      </c>
      <c r="R62" s="92">
        <f t="shared" si="5"/>
        <v>0</v>
      </c>
      <c r="S62" s="92">
        <f t="shared" si="5"/>
        <v>0</v>
      </c>
      <c r="T62" s="92">
        <f t="shared" si="5"/>
        <v>0</v>
      </c>
      <c r="U62" s="92">
        <f t="shared" si="5"/>
        <v>0</v>
      </c>
      <c r="V62" s="94">
        <f t="shared" si="5"/>
        <v>0</v>
      </c>
      <c r="W62" s="95">
        <f t="shared" si="5"/>
        <v>0</v>
      </c>
    </row>
    <row r="63" spans="1:32" ht="15.75" thickBot="1" x14ac:dyDescent="0.3">
      <c r="A63" s="267" t="s">
        <v>40</v>
      </c>
      <c r="B63" s="267"/>
      <c r="C63" s="96">
        <f t="shared" ref="C63:W63" si="6">C26+C47-C62</f>
        <v>221</v>
      </c>
      <c r="D63" s="96">
        <f t="shared" si="6"/>
        <v>5330</v>
      </c>
      <c r="E63" s="96">
        <f t="shared" si="6"/>
        <v>18443</v>
      </c>
      <c r="F63" s="96">
        <f t="shared" si="6"/>
        <v>6943</v>
      </c>
      <c r="G63" s="96">
        <f t="shared" si="6"/>
        <v>0</v>
      </c>
      <c r="H63" s="21">
        <f t="shared" si="6"/>
        <v>175.81200000000035</v>
      </c>
      <c r="I63" s="21">
        <f t="shared" si="6"/>
        <v>0</v>
      </c>
      <c r="J63" s="21">
        <f t="shared" si="6"/>
        <v>0</v>
      </c>
      <c r="K63" s="21">
        <f t="shared" si="6"/>
        <v>1285.9300000000185</v>
      </c>
      <c r="L63" s="21">
        <f t="shared" si="6"/>
        <v>289802.0399999998</v>
      </c>
      <c r="M63" s="21">
        <f t="shared" si="6"/>
        <v>121047.23000000004</v>
      </c>
      <c r="N63" s="21">
        <f t="shared" si="6"/>
        <v>50292</v>
      </c>
      <c r="O63" s="21">
        <f t="shared" si="6"/>
        <v>21620.950000000012</v>
      </c>
      <c r="P63" s="21">
        <f t="shared" si="6"/>
        <v>179793.83000000002</v>
      </c>
      <c r="Q63" s="21">
        <f t="shared" si="6"/>
        <v>0</v>
      </c>
      <c r="R63" s="21">
        <f t="shared" si="6"/>
        <v>0</v>
      </c>
      <c r="S63" s="21">
        <f t="shared" si="6"/>
        <v>16026.728999999999</v>
      </c>
      <c r="T63" s="21">
        <f t="shared" si="6"/>
        <v>1</v>
      </c>
      <c r="U63" s="21">
        <f t="shared" si="6"/>
        <v>1932.4099999999962</v>
      </c>
      <c r="V63" s="223">
        <f t="shared" si="6"/>
        <v>0</v>
      </c>
      <c r="W63" s="223">
        <f t="shared" si="6"/>
        <v>0</v>
      </c>
    </row>
    <row r="64" spans="1:32" ht="17.25" customHeight="1" x14ac:dyDescent="0.25"/>
    <row r="231" spans="4:4" x14ac:dyDescent="0.25">
      <c r="D231" s="97" t="s">
        <v>42</v>
      </c>
    </row>
  </sheetData>
  <mergeCells count="13">
    <mergeCell ref="K1:W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2:B62"/>
    <mergeCell ref="A63:B63"/>
    <mergeCell ref="B1:I1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F245"/>
  <sheetViews>
    <sheetView rightToLeft="1" workbookViewId="0">
      <selection activeCell="A15" sqref="A15"/>
    </sheetView>
  </sheetViews>
  <sheetFormatPr defaultRowHeight="15" x14ac:dyDescent="0.25"/>
  <cols>
    <col min="1" max="1" width="54.42578125" customWidth="1"/>
    <col min="2" max="2" width="5.42578125" customWidth="1"/>
    <col min="3" max="3" width="6.7109375" customWidth="1"/>
    <col min="4" max="4" width="7.42578125" style="97" customWidth="1"/>
    <col min="5" max="6" width="7.28515625" style="97" customWidth="1"/>
    <col min="7" max="7" width="7.7109375" style="97" hidden="1" customWidth="1"/>
    <col min="8" max="8" width="9.28515625" style="98" customWidth="1"/>
    <col min="9" max="9" width="9.28515625" style="98" hidden="1" customWidth="1"/>
    <col min="10" max="10" width="9.28515625" style="98" customWidth="1"/>
    <col min="11" max="11" width="11" style="98" customWidth="1"/>
    <col min="12" max="13" width="10.42578125" style="98" customWidth="1"/>
    <col min="14" max="14" width="10.140625" style="98" customWidth="1"/>
    <col min="15" max="15" width="11" style="98" customWidth="1"/>
    <col min="16" max="16" width="9.42578125" style="99" bestFit="1" customWidth="1"/>
    <col min="17" max="17" width="9.7109375" style="98" customWidth="1"/>
    <col min="18" max="18" width="9.5703125" style="98" customWidth="1"/>
    <col min="19" max="20" width="10.28515625" style="98" customWidth="1"/>
    <col min="21" max="21" width="9.7109375" style="98" customWidth="1"/>
    <col min="22" max="22" width="8.42578125" hidden="1" customWidth="1"/>
    <col min="23" max="23" width="10.42578125" style="100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23</v>
      </c>
      <c r="B1" s="242" t="s">
        <v>0</v>
      </c>
      <c r="C1" s="243"/>
      <c r="D1" s="243"/>
      <c r="E1" s="243"/>
      <c r="F1" s="243"/>
      <c r="G1" s="243"/>
      <c r="H1" s="244"/>
      <c r="I1" s="245"/>
      <c r="J1" s="2"/>
      <c r="K1" s="305" t="s">
        <v>1</v>
      </c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10</v>
      </c>
      <c r="B2" s="249" t="s">
        <v>2</v>
      </c>
      <c r="C2" s="251" t="s">
        <v>3</v>
      </c>
      <c r="D2" s="253" t="s">
        <v>4</v>
      </c>
      <c r="E2" s="253"/>
      <c r="F2" s="254"/>
      <c r="G2" s="255"/>
      <c r="H2" s="270" t="s">
        <v>5</v>
      </c>
      <c r="I2" s="270" t="s">
        <v>6</v>
      </c>
      <c r="J2" s="270" t="s">
        <v>6</v>
      </c>
      <c r="K2" s="259" t="s">
        <v>4</v>
      </c>
      <c r="L2" s="260"/>
      <c r="M2" s="260"/>
      <c r="N2" s="260"/>
      <c r="O2" s="260"/>
      <c r="P2" s="260"/>
      <c r="Q2" s="260"/>
      <c r="R2" s="261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0"/>
      <c r="C3" s="252"/>
      <c r="D3" s="9" t="s">
        <v>9</v>
      </c>
      <c r="E3" s="10" t="s">
        <v>10</v>
      </c>
      <c r="F3" s="11" t="s">
        <v>11</v>
      </c>
      <c r="G3" s="12" t="s">
        <v>12</v>
      </c>
      <c r="H3" s="271"/>
      <c r="I3" s="271"/>
      <c r="J3" s="303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1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1444</v>
      </c>
      <c r="C4" s="20">
        <f>'[2]22'!C63</f>
        <v>221</v>
      </c>
      <c r="D4" s="20">
        <f>'[2]22'!D63</f>
        <v>5330</v>
      </c>
      <c r="E4" s="20">
        <f>'[2]22'!E63</f>
        <v>18443</v>
      </c>
      <c r="F4" s="20">
        <f>'[2]22'!F63</f>
        <v>6943</v>
      </c>
      <c r="G4" s="20">
        <f>'[2]22'!G63</f>
        <v>0</v>
      </c>
      <c r="H4" s="21">
        <f>'[2]22'!H63</f>
        <v>175.81200000000035</v>
      </c>
      <c r="I4" s="21">
        <f>'[2]22'!I63</f>
        <v>0</v>
      </c>
      <c r="J4" s="21">
        <f>'[2]22'!J63</f>
        <v>0</v>
      </c>
      <c r="K4" s="21">
        <f>'[2]22'!K63</f>
        <v>1285.9300000000185</v>
      </c>
      <c r="L4" s="21">
        <f>'[2]22'!L63</f>
        <v>289802.0399999998</v>
      </c>
      <c r="M4" s="21">
        <f>'[2]22'!M63</f>
        <v>121047.23000000004</v>
      </c>
      <c r="N4" s="21">
        <f>'[2]22'!N63</f>
        <v>50292</v>
      </c>
      <c r="O4" s="21">
        <f>'[2]22'!O63</f>
        <v>21620.950000000012</v>
      </c>
      <c r="P4" s="21">
        <f>'[2]22'!P63</f>
        <v>179793.83000000002</v>
      </c>
      <c r="Q4" s="21">
        <f>'[2]22'!Q63</f>
        <v>0</v>
      </c>
      <c r="R4" s="21">
        <f>'[2]22'!R63</f>
        <v>0</v>
      </c>
      <c r="S4" s="21">
        <f>'[2]22'!S63</f>
        <v>16026.728999999999</v>
      </c>
      <c r="T4" s="21">
        <f>'[2]22'!T63</f>
        <v>1</v>
      </c>
      <c r="U4" s="21">
        <f>'[2]22'!U63</f>
        <v>1932.4099999999962</v>
      </c>
      <c r="V4" s="221">
        <f>'[2]22'!V63</f>
        <v>0</v>
      </c>
      <c r="W4" s="221">
        <f>'[2]22'!W63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160</v>
      </c>
      <c r="B5" s="23">
        <f>B4+1</f>
        <v>1445</v>
      </c>
      <c r="C5" s="24"/>
      <c r="D5" s="25">
        <v>1700</v>
      </c>
      <c r="E5" s="26"/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>B5+1</f>
        <v>1446</v>
      </c>
      <c r="C6" s="24"/>
      <c r="D6" s="25"/>
      <c r="E6" s="26">
        <v>3315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>B6+1</f>
        <v>1447</v>
      </c>
      <c r="C7" s="24"/>
      <c r="D7" s="25"/>
      <c r="E7" s="26">
        <v>30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ref="B8:B28" si="0">B7+1</f>
        <v>1448</v>
      </c>
      <c r="C8" s="24"/>
      <c r="D8" s="25"/>
      <c r="E8" s="26"/>
      <c r="F8" s="27">
        <v>1820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1449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1450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1451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1452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1453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1454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1455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1456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1457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1458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1459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1460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1461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1462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1463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1464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1465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23">
        <f t="shared" si="0"/>
        <v>1466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25</v>
      </c>
      <c r="B27" s="23">
        <f t="shared" si="0"/>
        <v>1467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 t="s">
        <v>26</v>
      </c>
      <c r="B28" s="23">
        <f t="shared" si="0"/>
        <v>1468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6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62" t="s">
        <v>27</v>
      </c>
      <c r="B29" s="263"/>
      <c r="C29" s="37">
        <f t="shared" ref="C29:W29" si="1">SUM(C4:C28)</f>
        <v>221</v>
      </c>
      <c r="D29" s="37">
        <f t="shared" si="1"/>
        <v>7030</v>
      </c>
      <c r="E29" s="38">
        <f t="shared" si="1"/>
        <v>21788</v>
      </c>
      <c r="F29" s="37">
        <f t="shared" si="1"/>
        <v>8763</v>
      </c>
      <c r="G29" s="39">
        <f t="shared" si="1"/>
        <v>0</v>
      </c>
      <c r="H29" s="21">
        <f t="shared" si="1"/>
        <v>175.81200000000035</v>
      </c>
      <c r="I29" s="40">
        <f t="shared" si="1"/>
        <v>0</v>
      </c>
      <c r="J29" s="21">
        <f t="shared" si="1"/>
        <v>0</v>
      </c>
      <c r="K29" s="41">
        <f t="shared" si="1"/>
        <v>1285.9300000000185</v>
      </c>
      <c r="L29" s="21">
        <f t="shared" si="1"/>
        <v>289802.0399999998</v>
      </c>
      <c r="M29" s="21">
        <f t="shared" si="1"/>
        <v>121047.23000000004</v>
      </c>
      <c r="N29" s="21">
        <f t="shared" si="1"/>
        <v>50292</v>
      </c>
      <c r="O29" s="40">
        <f t="shared" si="1"/>
        <v>21620.950000000012</v>
      </c>
      <c r="P29" s="21">
        <f t="shared" si="1"/>
        <v>179793.83000000002</v>
      </c>
      <c r="Q29" s="21">
        <f t="shared" si="1"/>
        <v>0</v>
      </c>
      <c r="R29" s="21">
        <f t="shared" si="1"/>
        <v>0</v>
      </c>
      <c r="S29" s="21">
        <f t="shared" si="1"/>
        <v>16026.728999999999</v>
      </c>
      <c r="T29" s="21">
        <f t="shared" si="1"/>
        <v>1</v>
      </c>
      <c r="U29" s="21">
        <f t="shared" si="1"/>
        <v>1932.4099999999962</v>
      </c>
      <c r="V29" s="37">
        <f t="shared" si="1"/>
        <v>0</v>
      </c>
      <c r="W29" s="37">
        <f t="shared" si="1"/>
        <v>0</v>
      </c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42" t="s">
        <v>28</v>
      </c>
      <c r="B30" s="43">
        <v>554</v>
      </c>
      <c r="C30" s="43"/>
      <c r="D30" s="44"/>
      <c r="E30" s="45"/>
      <c r="F30" s="46"/>
      <c r="G30" s="47"/>
      <c r="H30" s="48"/>
      <c r="I30" s="49"/>
      <c r="J30" s="50"/>
      <c r="K30" s="51"/>
      <c r="L30" s="48"/>
      <c r="M30" s="50"/>
      <c r="N30" s="50"/>
      <c r="O30" s="49"/>
      <c r="P30" s="50"/>
      <c r="Q30" s="52"/>
      <c r="R30" s="48"/>
      <c r="S30" s="50"/>
      <c r="T30" s="50"/>
      <c r="U30" s="50"/>
      <c r="V30" s="53"/>
      <c r="W30" s="54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>B30+1</f>
        <v>555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30</v>
      </c>
      <c r="B32" s="55">
        <f t="shared" ref="B32:B49" si="2">B31+1</f>
        <v>556</v>
      </c>
      <c r="C32" s="56"/>
      <c r="D32" s="25"/>
      <c r="E32" s="57">
        <v>-21738</v>
      </c>
      <c r="F32" s="27"/>
      <c r="G32" s="28"/>
      <c r="H32" s="29"/>
      <c r="I32" s="30"/>
      <c r="J32" s="31"/>
      <c r="K32" s="32"/>
      <c r="L32" s="29">
        <v>21738</v>
      </c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32</v>
      </c>
      <c r="B33" s="55">
        <f t="shared" si="2"/>
        <v>557</v>
      </c>
      <c r="C33" s="56"/>
      <c r="D33" s="25"/>
      <c r="E33" s="57"/>
      <c r="F33" s="27">
        <v>-8763</v>
      </c>
      <c r="G33" s="28"/>
      <c r="H33" s="29"/>
      <c r="I33" s="30"/>
      <c r="J33" s="31"/>
      <c r="K33" s="32"/>
      <c r="L33" s="29"/>
      <c r="M33" s="31">
        <v>8763</v>
      </c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558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559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560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561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562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563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564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565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566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567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568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569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570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571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572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573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4"/>
      <c r="B50" s="265"/>
      <c r="C50" s="60">
        <f t="shared" ref="C50:W50" si="3">SUM(C30:C49)</f>
        <v>0</v>
      </c>
      <c r="D50" s="61">
        <f t="shared" si="3"/>
        <v>0</v>
      </c>
      <c r="E50" s="62">
        <f t="shared" si="3"/>
        <v>-21738</v>
      </c>
      <c r="F50" s="61">
        <f t="shared" si="3"/>
        <v>-8763</v>
      </c>
      <c r="G50" s="63">
        <f t="shared" si="3"/>
        <v>0</v>
      </c>
      <c r="H50" s="64">
        <f t="shared" si="3"/>
        <v>0</v>
      </c>
      <c r="I50" s="64">
        <f t="shared" si="3"/>
        <v>0</v>
      </c>
      <c r="J50" s="65">
        <f t="shared" si="3"/>
        <v>0</v>
      </c>
      <c r="K50" s="218">
        <f t="shared" si="3"/>
        <v>0</v>
      </c>
      <c r="L50" s="65">
        <f t="shared" si="3"/>
        <v>21738</v>
      </c>
      <c r="M50" s="65">
        <f t="shared" si="3"/>
        <v>8763</v>
      </c>
      <c r="N50" s="65">
        <f t="shared" si="3"/>
        <v>0</v>
      </c>
      <c r="O50" s="64">
        <f t="shared" si="3"/>
        <v>0</v>
      </c>
      <c r="P50" s="65">
        <f t="shared" si="3"/>
        <v>0</v>
      </c>
      <c r="Q50" s="65">
        <f t="shared" si="3"/>
        <v>0</v>
      </c>
      <c r="R50" s="65">
        <f t="shared" si="3"/>
        <v>0</v>
      </c>
      <c r="S50" s="65">
        <f t="shared" si="3"/>
        <v>0</v>
      </c>
      <c r="T50" s="65">
        <f t="shared" si="3"/>
        <v>0</v>
      </c>
      <c r="U50" s="65">
        <f t="shared" si="3"/>
        <v>0</v>
      </c>
      <c r="V50" s="66">
        <f t="shared" si="3"/>
        <v>0</v>
      </c>
      <c r="W50" s="67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8" t="s">
        <v>36</v>
      </c>
      <c r="B51" s="69">
        <v>1103</v>
      </c>
      <c r="C51" s="70"/>
      <c r="D51" s="71"/>
      <c r="E51" s="71"/>
      <c r="F51" s="72"/>
      <c r="G51" s="73"/>
      <c r="H51" s="74"/>
      <c r="I51" s="74"/>
      <c r="J51" s="75"/>
      <c r="K51" s="76"/>
      <c r="L51" s="75"/>
      <c r="M51" s="75"/>
      <c r="N51" s="75"/>
      <c r="O51" s="74"/>
      <c r="P51" s="75"/>
      <c r="Q51" s="75"/>
      <c r="R51" s="77"/>
      <c r="S51" s="75"/>
      <c r="T51" s="75"/>
      <c r="U51" s="75"/>
      <c r="V51" s="78"/>
      <c r="W51" s="79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58</v>
      </c>
      <c r="B52" s="80">
        <f>B51+1</f>
        <v>1104</v>
      </c>
      <c r="C52" s="24"/>
      <c r="D52" s="57"/>
      <c r="E52" s="57">
        <v>50</v>
      </c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1"/>
      <c r="W52" s="82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80">
        <f t="shared" ref="B53:B67" si="4">B52+1</f>
        <v>1105</v>
      </c>
      <c r="C53" s="24"/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3"/>
      <c r="W53" s="84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80">
        <f t="shared" si="4"/>
        <v>1106</v>
      </c>
      <c r="C54" s="24"/>
      <c r="D54" s="85"/>
      <c r="E54" s="85"/>
      <c r="F54" s="27"/>
      <c r="G54" s="86"/>
      <c r="H54" s="87"/>
      <c r="I54" s="87"/>
      <c r="J54" s="33"/>
      <c r="K54" s="88"/>
      <c r="L54" s="33"/>
      <c r="M54" s="33"/>
      <c r="N54" s="33"/>
      <c r="O54" s="87"/>
      <c r="P54" s="89"/>
      <c r="Q54" s="33"/>
      <c r="R54" s="88"/>
      <c r="S54" s="33"/>
      <c r="T54" s="33"/>
      <c r="U54" s="33"/>
      <c r="V54" s="83"/>
      <c r="W54" s="84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80">
        <f t="shared" si="4"/>
        <v>1107</v>
      </c>
      <c r="C55" s="24"/>
      <c r="D55" s="85"/>
      <c r="E55" s="85"/>
      <c r="F55" s="27"/>
      <c r="G55" s="86"/>
      <c r="H55" s="87"/>
      <c r="I55" s="87"/>
      <c r="J55" s="33"/>
      <c r="K55" s="88"/>
      <c r="L55" s="33"/>
      <c r="M55" s="33"/>
      <c r="N55" s="33"/>
      <c r="O55" s="87"/>
      <c r="P55" s="89"/>
      <c r="Q55" s="33"/>
      <c r="R55" s="88"/>
      <c r="S55" s="33"/>
      <c r="T55" s="33"/>
      <c r="U55" s="33"/>
      <c r="V55" s="83"/>
      <c r="W55" s="84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80">
        <f t="shared" si="4"/>
        <v>1108</v>
      </c>
      <c r="C56" s="24"/>
      <c r="D56" s="85"/>
      <c r="E56" s="85"/>
      <c r="F56" s="27"/>
      <c r="G56" s="86"/>
      <c r="H56" s="87"/>
      <c r="I56" s="87"/>
      <c r="J56" s="33"/>
      <c r="K56" s="88"/>
      <c r="L56" s="33"/>
      <c r="M56" s="33"/>
      <c r="N56" s="33"/>
      <c r="O56" s="87"/>
      <c r="P56" s="89"/>
      <c r="Q56" s="33"/>
      <c r="R56" s="88"/>
      <c r="S56" s="33"/>
      <c r="T56" s="33"/>
      <c r="U56" s="33"/>
      <c r="V56" s="83"/>
      <c r="W56" s="84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80">
        <f t="shared" si="4"/>
        <v>1109</v>
      </c>
      <c r="C57" s="24"/>
      <c r="D57" s="85"/>
      <c r="E57" s="85"/>
      <c r="F57" s="27"/>
      <c r="G57" s="86"/>
      <c r="H57" s="87"/>
      <c r="I57" s="87"/>
      <c r="J57" s="33"/>
      <c r="K57" s="88"/>
      <c r="L57" s="33"/>
      <c r="M57" s="33"/>
      <c r="N57" s="33"/>
      <c r="O57" s="87"/>
      <c r="P57" s="89"/>
      <c r="Q57" s="33"/>
      <c r="R57" s="88"/>
      <c r="S57" s="33"/>
      <c r="T57" s="33"/>
      <c r="U57" s="33"/>
      <c r="V57" s="83"/>
      <c r="W57" s="84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80">
        <f t="shared" si="4"/>
        <v>1110</v>
      </c>
      <c r="C58" s="24"/>
      <c r="D58" s="85"/>
      <c r="E58" s="85"/>
      <c r="F58" s="27"/>
      <c r="G58" s="86"/>
      <c r="H58" s="87"/>
      <c r="I58" s="87"/>
      <c r="J58" s="33"/>
      <c r="K58" s="88"/>
      <c r="L58" s="33"/>
      <c r="M58" s="33"/>
      <c r="N58" s="33"/>
      <c r="O58" s="87"/>
      <c r="P58" s="89"/>
      <c r="Q58" s="33"/>
      <c r="R58" s="88"/>
      <c r="S58" s="33"/>
      <c r="T58" s="33"/>
      <c r="U58" s="33"/>
      <c r="V58" s="83"/>
      <c r="W58" s="84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80">
        <f t="shared" si="4"/>
        <v>1111</v>
      </c>
      <c r="C59" s="24"/>
      <c r="D59" s="85"/>
      <c r="E59" s="85"/>
      <c r="F59" s="27"/>
      <c r="G59" s="86"/>
      <c r="H59" s="87"/>
      <c r="I59" s="87"/>
      <c r="J59" s="33"/>
      <c r="K59" s="88"/>
      <c r="L59" s="33"/>
      <c r="M59" s="33"/>
      <c r="N59" s="33"/>
      <c r="O59" s="87"/>
      <c r="P59" s="89"/>
      <c r="Q59" s="33"/>
      <c r="R59" s="88"/>
      <c r="S59" s="33"/>
      <c r="T59" s="33"/>
      <c r="U59" s="33"/>
      <c r="V59" s="83"/>
      <c r="W59" s="84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80">
        <f t="shared" si="4"/>
        <v>1112</v>
      </c>
      <c r="C60" s="24"/>
      <c r="D60" s="85"/>
      <c r="E60" s="85"/>
      <c r="F60" s="27"/>
      <c r="G60" s="86"/>
      <c r="H60" s="87"/>
      <c r="I60" s="87"/>
      <c r="J60" s="33"/>
      <c r="K60" s="88"/>
      <c r="L60" s="33"/>
      <c r="M60" s="33"/>
      <c r="N60" s="33"/>
      <c r="O60" s="87"/>
      <c r="P60" s="89"/>
      <c r="Q60" s="33"/>
      <c r="R60" s="88"/>
      <c r="S60" s="33"/>
      <c r="T60" s="33"/>
      <c r="U60" s="33"/>
      <c r="V60" s="83"/>
      <c r="W60" s="84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80">
        <f t="shared" si="4"/>
        <v>1113</v>
      </c>
      <c r="C61" s="24"/>
      <c r="D61" s="85"/>
      <c r="E61" s="85"/>
      <c r="F61" s="27"/>
      <c r="G61" s="86"/>
      <c r="H61" s="87"/>
      <c r="I61" s="87"/>
      <c r="J61" s="33"/>
      <c r="K61" s="88"/>
      <c r="L61" s="33"/>
      <c r="M61" s="33"/>
      <c r="N61" s="33"/>
      <c r="O61" s="87"/>
      <c r="P61" s="89"/>
      <c r="Q61" s="33"/>
      <c r="R61" s="88"/>
      <c r="S61" s="33"/>
      <c r="T61" s="33"/>
      <c r="U61" s="33"/>
      <c r="V61" s="83"/>
      <c r="W61" s="84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80">
        <f t="shared" si="4"/>
        <v>1114</v>
      </c>
      <c r="C62" s="24"/>
      <c r="D62" s="85"/>
      <c r="E62" s="85"/>
      <c r="F62" s="27"/>
      <c r="G62" s="86"/>
      <c r="H62" s="87"/>
      <c r="I62" s="87"/>
      <c r="J62" s="33"/>
      <c r="K62" s="88"/>
      <c r="L62" s="33"/>
      <c r="M62" s="33"/>
      <c r="N62" s="33"/>
      <c r="O62" s="87"/>
      <c r="P62" s="89"/>
      <c r="Q62" s="33"/>
      <c r="R62" s="88"/>
      <c r="S62" s="33"/>
      <c r="T62" s="33"/>
      <c r="U62" s="33"/>
      <c r="V62" s="83"/>
      <c r="W62" s="84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80">
        <f t="shared" si="4"/>
        <v>1115</v>
      </c>
      <c r="C63" s="24"/>
      <c r="D63" s="85"/>
      <c r="E63" s="85"/>
      <c r="F63" s="27"/>
      <c r="G63" s="86"/>
      <c r="H63" s="87"/>
      <c r="I63" s="87"/>
      <c r="J63" s="33"/>
      <c r="K63" s="88"/>
      <c r="L63" s="33"/>
      <c r="M63" s="33"/>
      <c r="N63" s="33"/>
      <c r="O63" s="87"/>
      <c r="P63" s="89"/>
      <c r="Q63" s="33"/>
      <c r="R63" s="88"/>
      <c r="S63" s="33"/>
      <c r="T63" s="33"/>
      <c r="U63" s="33"/>
      <c r="V63" s="83"/>
      <c r="W63" s="84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80">
        <f t="shared" si="4"/>
        <v>1116</v>
      </c>
      <c r="C64" s="24"/>
      <c r="D64" s="85"/>
      <c r="E64" s="85"/>
      <c r="F64" s="27"/>
      <c r="G64" s="86"/>
      <c r="H64" s="87"/>
      <c r="I64" s="87"/>
      <c r="J64" s="33"/>
      <c r="K64" s="88"/>
      <c r="L64" s="33"/>
      <c r="M64" s="33"/>
      <c r="N64" s="33"/>
      <c r="O64" s="87"/>
      <c r="P64" s="89"/>
      <c r="Q64" s="33"/>
      <c r="R64" s="88"/>
      <c r="S64" s="33"/>
      <c r="T64" s="33"/>
      <c r="U64" s="33"/>
      <c r="V64" s="83"/>
      <c r="W64" s="84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80">
        <f t="shared" si="4"/>
        <v>1117</v>
      </c>
      <c r="C65" s="24"/>
      <c r="D65" s="85"/>
      <c r="E65" s="85"/>
      <c r="F65" s="27"/>
      <c r="G65" s="86"/>
      <c r="H65" s="87"/>
      <c r="I65" s="87"/>
      <c r="J65" s="33"/>
      <c r="K65" s="88"/>
      <c r="L65" s="33"/>
      <c r="M65" s="33"/>
      <c r="N65" s="33"/>
      <c r="O65" s="87"/>
      <c r="P65" s="89"/>
      <c r="Q65" s="33"/>
      <c r="R65" s="88"/>
      <c r="S65" s="33"/>
      <c r="T65" s="33"/>
      <c r="U65" s="33"/>
      <c r="V65" s="83"/>
      <c r="W65" s="84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80">
        <f t="shared" si="4"/>
        <v>1118</v>
      </c>
      <c r="C66" s="24"/>
      <c r="D66" s="85"/>
      <c r="E66" s="85"/>
      <c r="F66" s="27"/>
      <c r="G66" s="86"/>
      <c r="H66" s="87"/>
      <c r="I66" s="87"/>
      <c r="J66" s="33"/>
      <c r="K66" s="88"/>
      <c r="L66" s="33"/>
      <c r="M66" s="33"/>
      <c r="N66" s="33"/>
      <c r="O66" s="87"/>
      <c r="P66" s="89"/>
      <c r="Q66" s="33"/>
      <c r="R66" s="88"/>
      <c r="S66" s="33"/>
      <c r="T66" s="33"/>
      <c r="U66" s="33"/>
      <c r="V66" s="83"/>
      <c r="W66" s="84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80">
        <f t="shared" si="4"/>
        <v>1119</v>
      </c>
      <c r="C67" s="24"/>
      <c r="D67" s="85"/>
      <c r="E67" s="85"/>
      <c r="F67" s="27"/>
      <c r="G67" s="86"/>
      <c r="H67" s="87"/>
      <c r="I67" s="87"/>
      <c r="J67" s="33"/>
      <c r="K67" s="88"/>
      <c r="L67" s="33"/>
      <c r="M67" s="33"/>
      <c r="N67" s="33"/>
      <c r="O67" s="87"/>
      <c r="P67" s="33"/>
      <c r="Q67" s="33"/>
      <c r="R67" s="90"/>
      <c r="S67" s="33"/>
      <c r="T67" s="33"/>
      <c r="U67" s="33"/>
      <c r="V67" s="83"/>
      <c r="W67" s="84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6" t="s">
        <v>39</v>
      </c>
      <c r="B68" s="266"/>
      <c r="C68" s="91">
        <f t="shared" ref="C68:W68" si="5">SUM(C51:C67)</f>
        <v>0</v>
      </c>
      <c r="D68" s="91">
        <f t="shared" si="5"/>
        <v>0</v>
      </c>
      <c r="E68" s="91">
        <f t="shared" si="5"/>
        <v>50</v>
      </c>
      <c r="F68" s="91">
        <f t="shared" si="5"/>
        <v>0</v>
      </c>
      <c r="G68" s="91">
        <f t="shared" si="5"/>
        <v>0</v>
      </c>
      <c r="H68" s="92">
        <f t="shared" si="5"/>
        <v>0</v>
      </c>
      <c r="I68" s="92">
        <f t="shared" si="5"/>
        <v>0</v>
      </c>
      <c r="J68" s="92">
        <f t="shared" si="5"/>
        <v>0</v>
      </c>
      <c r="K68" s="92">
        <f t="shared" si="5"/>
        <v>0</v>
      </c>
      <c r="L68" s="92">
        <f t="shared" si="5"/>
        <v>0</v>
      </c>
      <c r="M68" s="92">
        <f t="shared" si="5"/>
        <v>0</v>
      </c>
      <c r="N68" s="92">
        <f t="shared" si="5"/>
        <v>0</v>
      </c>
      <c r="O68" s="93">
        <f t="shared" si="5"/>
        <v>0</v>
      </c>
      <c r="P68" s="92">
        <f t="shared" si="5"/>
        <v>0</v>
      </c>
      <c r="Q68" s="92">
        <f t="shared" si="5"/>
        <v>0</v>
      </c>
      <c r="R68" s="92">
        <f t="shared" si="5"/>
        <v>0</v>
      </c>
      <c r="S68" s="92">
        <f t="shared" si="5"/>
        <v>0</v>
      </c>
      <c r="T68" s="92">
        <f t="shared" si="5"/>
        <v>0</v>
      </c>
      <c r="U68" s="92">
        <f t="shared" si="5"/>
        <v>0</v>
      </c>
      <c r="V68" s="94">
        <f t="shared" si="5"/>
        <v>0</v>
      </c>
      <c r="W68" s="95">
        <f t="shared" si="5"/>
        <v>0</v>
      </c>
    </row>
    <row r="69" spans="1:32" ht="15.75" thickBot="1" x14ac:dyDescent="0.3">
      <c r="A69" s="267" t="s">
        <v>40</v>
      </c>
      <c r="B69" s="267"/>
      <c r="C69" s="96">
        <f t="shared" ref="C69:W69" si="6">C29+C50-C68</f>
        <v>221</v>
      </c>
      <c r="D69" s="96">
        <f t="shared" si="6"/>
        <v>7030</v>
      </c>
      <c r="E69" s="96">
        <f t="shared" si="6"/>
        <v>0</v>
      </c>
      <c r="F69" s="96">
        <f t="shared" si="6"/>
        <v>0</v>
      </c>
      <c r="G69" s="96">
        <f t="shared" si="6"/>
        <v>0</v>
      </c>
      <c r="H69" s="21">
        <f t="shared" si="6"/>
        <v>175.81200000000035</v>
      </c>
      <c r="I69" s="21">
        <f t="shared" si="6"/>
        <v>0</v>
      </c>
      <c r="J69" s="21">
        <f t="shared" si="6"/>
        <v>0</v>
      </c>
      <c r="K69" s="21">
        <f t="shared" si="6"/>
        <v>1285.9300000000185</v>
      </c>
      <c r="L69" s="21">
        <f t="shared" si="6"/>
        <v>311540.0399999998</v>
      </c>
      <c r="M69" s="21">
        <f t="shared" si="6"/>
        <v>129810.23000000004</v>
      </c>
      <c r="N69" s="21">
        <f t="shared" si="6"/>
        <v>50292</v>
      </c>
      <c r="O69" s="21">
        <f t="shared" si="6"/>
        <v>21620.950000000012</v>
      </c>
      <c r="P69" s="21">
        <f t="shared" si="6"/>
        <v>179793.83000000002</v>
      </c>
      <c r="Q69" s="21">
        <f t="shared" si="6"/>
        <v>0</v>
      </c>
      <c r="R69" s="21">
        <f t="shared" si="6"/>
        <v>0</v>
      </c>
      <c r="S69" s="21">
        <f t="shared" si="6"/>
        <v>16026.728999999999</v>
      </c>
      <c r="T69" s="21">
        <f t="shared" si="6"/>
        <v>1</v>
      </c>
      <c r="U69" s="21">
        <f t="shared" si="6"/>
        <v>1932.4099999999962</v>
      </c>
      <c r="V69" s="223">
        <f t="shared" si="6"/>
        <v>0</v>
      </c>
      <c r="W69" s="223">
        <f t="shared" si="6"/>
        <v>0</v>
      </c>
    </row>
    <row r="70" spans="1:32" ht="17.25" customHeight="1" x14ac:dyDescent="0.25"/>
    <row r="72" spans="1:32" ht="27" customHeight="1" x14ac:dyDescent="0.5">
      <c r="A72" s="101"/>
      <c r="Q72" s="302"/>
      <c r="R72" s="302"/>
      <c r="S72" s="302"/>
      <c r="T72" s="302"/>
      <c r="U72" s="302"/>
    </row>
    <row r="73" spans="1:32" ht="21" customHeight="1" x14ac:dyDescent="0.5">
      <c r="A73" s="101" t="s">
        <v>41</v>
      </c>
      <c r="Q73" s="302"/>
      <c r="R73" s="302"/>
      <c r="S73" s="302"/>
      <c r="T73" s="302"/>
      <c r="U73" s="302"/>
    </row>
    <row r="75" spans="1:32" x14ac:dyDescent="0.25">
      <c r="B75" s="102"/>
    </row>
    <row r="245" spans="4:4" x14ac:dyDescent="0.25">
      <c r="D245" s="97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9:B29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FE464-6193-42A7-91D0-51E7220F9999}">
  <dimension ref="A1"/>
  <sheetViews>
    <sheetView rightToLeft="1" workbookViewId="0">
      <selection activeCell="J31" sqref="I31:J31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2023-10-24T10:45:52Z</dcterms:modified>
</cp:coreProperties>
</file>