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08638523-9DF6-4518-9ADC-28632E9ED211}" xr6:coauthVersionLast="47" xr6:coauthVersionMax="47" xr10:uidLastSave="{00000000-0000-0000-0000-000000000000}"/>
  <bookViews>
    <workbookView xWindow="-120" yWindow="-120" windowWidth="29040" windowHeight="15720" activeTab="14" xr2:uid="{4E92BCC9-7070-4C13-A35E-6F72E8496F74}"/>
  </bookViews>
  <sheets>
    <sheet name="3" sheetId="1" r:id="rId1"/>
    <sheet name="4" sheetId="2" r:id="rId2"/>
    <sheet name="5" sheetId="3" r:id="rId3"/>
    <sheet name="6" sheetId="4" r:id="rId4"/>
    <sheet name="7" sheetId="5" r:id="rId5"/>
    <sheet name="9" sheetId="6" r:id="rId6"/>
    <sheet name="10" sheetId="7" r:id="rId7"/>
    <sheet name="11" sheetId="8" r:id="rId8"/>
    <sheet name="12" sheetId="9" r:id="rId9"/>
    <sheet name="13" sheetId="10" r:id="rId10"/>
    <sheet name="14" sheetId="11" r:id="rId11"/>
    <sheet name="16" sheetId="12" r:id="rId12"/>
    <sheet name="17" sheetId="13" r:id="rId13"/>
    <sheet name="18" sheetId="14" r:id="rId14"/>
    <sheet name="19" sheetId="15" r:id="rId15"/>
    <sheet name="20" sheetId="16" r:id="rId16"/>
  </sheets>
  <externalReferences>
    <externalReference r:id="rId17"/>
  </externalReferenc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46" i="16" l="1"/>
  <c r="U46" i="16"/>
  <c r="T46" i="16"/>
  <c r="S46" i="16"/>
  <c r="R46" i="16"/>
  <c r="Q46" i="16"/>
  <c r="P46" i="16"/>
  <c r="O46" i="16"/>
  <c r="N46" i="16"/>
  <c r="M46" i="16"/>
  <c r="L46" i="16"/>
  <c r="K46" i="16"/>
  <c r="J46" i="16"/>
  <c r="I46" i="16"/>
  <c r="H46" i="16"/>
  <c r="G46" i="16"/>
  <c r="F46" i="16"/>
  <c r="E46" i="16"/>
  <c r="D46" i="16"/>
  <c r="C35" i="16"/>
  <c r="C36" i="16" s="1"/>
  <c r="C37" i="16" s="1"/>
  <c r="C38" i="16" s="1"/>
  <c r="C39" i="16" s="1"/>
  <c r="C40" i="16" s="1"/>
  <c r="C41" i="16" s="1"/>
  <c r="C42" i="16" s="1"/>
  <c r="C43" i="16" s="1"/>
  <c r="C44" i="16" s="1"/>
  <c r="C45" i="16" s="1"/>
  <c r="V33" i="16"/>
  <c r="U33" i="16"/>
  <c r="T33" i="16"/>
  <c r="S33" i="16"/>
  <c r="R33" i="16"/>
  <c r="Q33" i="16"/>
  <c r="P33" i="16"/>
  <c r="O33" i="16"/>
  <c r="N33" i="16"/>
  <c r="M33" i="16"/>
  <c r="L33" i="16"/>
  <c r="K33" i="16"/>
  <c r="J33" i="16"/>
  <c r="I33" i="16"/>
  <c r="H33" i="16"/>
  <c r="G33" i="16"/>
  <c r="F33" i="16"/>
  <c r="E33" i="16"/>
  <c r="D33" i="16"/>
  <c r="C22" i="16"/>
  <c r="C23" i="16" s="1"/>
  <c r="C24" i="16" s="1"/>
  <c r="C25" i="16" s="1"/>
  <c r="C26" i="16" s="1"/>
  <c r="C27" i="16" s="1"/>
  <c r="C28" i="16" s="1"/>
  <c r="C29" i="16" s="1"/>
  <c r="C30" i="16" s="1"/>
  <c r="C31" i="16" s="1"/>
  <c r="C32" i="16" s="1"/>
  <c r="C21" i="16"/>
  <c r="U19" i="16"/>
  <c r="U47" i="16" s="1"/>
  <c r="R19" i="16"/>
  <c r="R47" i="16" s="1"/>
  <c r="P19" i="16"/>
  <c r="P47" i="16" s="1"/>
  <c r="N19" i="16"/>
  <c r="N47" i="16" s="1"/>
  <c r="H19" i="16"/>
  <c r="H47" i="16" s="1"/>
  <c r="E19" i="16"/>
  <c r="E47" i="16" s="1"/>
  <c r="C7" i="16"/>
  <c r="C8" i="16" s="1"/>
  <c r="C9" i="16" s="1"/>
  <c r="C10" i="16" s="1"/>
  <c r="C11" i="16" s="1"/>
  <c r="C12" i="16" s="1"/>
  <c r="C13" i="16" s="1"/>
  <c r="C14" i="16" s="1"/>
  <c r="C15" i="16" s="1"/>
  <c r="C16" i="16" s="1"/>
  <c r="C17" i="16" s="1"/>
  <c r="C18" i="16" s="1"/>
  <c r="C6" i="16"/>
  <c r="C5" i="16"/>
  <c r="V4" i="16"/>
  <c r="V19" i="16" s="1"/>
  <c r="V47" i="16" s="1"/>
  <c r="U4" i="16"/>
  <c r="T4" i="16"/>
  <c r="T19" i="16" s="1"/>
  <c r="T47" i="16" s="1"/>
  <c r="S4" i="16"/>
  <c r="S19" i="16" s="1"/>
  <c r="S47" i="16" s="1"/>
  <c r="R4" i="16"/>
  <c r="Q4" i="16"/>
  <c r="Q19" i="16" s="1"/>
  <c r="Q47" i="16" s="1"/>
  <c r="P4" i="16"/>
  <c r="O4" i="16"/>
  <c r="O19" i="16" s="1"/>
  <c r="O47" i="16" s="1"/>
  <c r="N4" i="16"/>
  <c r="M4" i="16"/>
  <c r="M19" i="16" s="1"/>
  <c r="M47" i="16" s="1"/>
  <c r="L4" i="16"/>
  <c r="L19" i="16" s="1"/>
  <c r="L47" i="16" s="1"/>
  <c r="K4" i="16"/>
  <c r="K19" i="16" s="1"/>
  <c r="K47" i="16" s="1"/>
  <c r="J4" i="16"/>
  <c r="J19" i="16" s="1"/>
  <c r="J47" i="16" s="1"/>
  <c r="I4" i="16"/>
  <c r="I19" i="16" s="1"/>
  <c r="I47" i="16" s="1"/>
  <c r="H4" i="16"/>
  <c r="G4" i="16"/>
  <c r="G19" i="16" s="1"/>
  <c r="G47" i="16" s="1"/>
  <c r="F4" i="16"/>
  <c r="F19" i="16" s="1"/>
  <c r="F47" i="16" s="1"/>
  <c r="E4" i="16"/>
  <c r="D4" i="16"/>
  <c r="D19" i="16" s="1"/>
  <c r="D47" i="16" s="1"/>
  <c r="A2" i="16"/>
  <c r="B1" i="16"/>
  <c r="V45" i="15"/>
  <c r="U45" i="15"/>
  <c r="T45" i="15"/>
  <c r="S45" i="15"/>
  <c r="R45" i="15"/>
  <c r="Q45" i="15"/>
  <c r="P45" i="15"/>
  <c r="O45" i="15"/>
  <c r="N45" i="15"/>
  <c r="M45" i="15"/>
  <c r="L45" i="15"/>
  <c r="K45" i="15"/>
  <c r="J45" i="15"/>
  <c r="I45" i="15"/>
  <c r="H45" i="15"/>
  <c r="G45" i="15"/>
  <c r="F45" i="15"/>
  <c r="E45" i="15"/>
  <c r="D45" i="15"/>
  <c r="C34" i="15"/>
  <c r="C35" i="15" s="1"/>
  <c r="C36" i="15" s="1"/>
  <c r="C37" i="15" s="1"/>
  <c r="C38" i="15" s="1"/>
  <c r="C39" i="15" s="1"/>
  <c r="C40" i="15" s="1"/>
  <c r="C41" i="15" s="1"/>
  <c r="C42" i="15" s="1"/>
  <c r="C43" i="15" s="1"/>
  <c r="C44" i="15" s="1"/>
  <c r="V32" i="15"/>
  <c r="U32" i="15"/>
  <c r="T32" i="15"/>
  <c r="S32" i="15"/>
  <c r="R32" i="15"/>
  <c r="Q32" i="15"/>
  <c r="P32" i="15"/>
  <c r="O32" i="15"/>
  <c r="N32" i="15"/>
  <c r="M32" i="15"/>
  <c r="L32" i="15"/>
  <c r="K32" i="15"/>
  <c r="J32" i="15"/>
  <c r="I32" i="15"/>
  <c r="H32" i="15"/>
  <c r="G32" i="15"/>
  <c r="F32" i="15"/>
  <c r="E32" i="15"/>
  <c r="D32" i="15"/>
  <c r="C21" i="15"/>
  <c r="C22" i="15" s="1"/>
  <c r="C23" i="15" s="1"/>
  <c r="C24" i="15" s="1"/>
  <c r="C25" i="15" s="1"/>
  <c r="C26" i="15" s="1"/>
  <c r="C27" i="15" s="1"/>
  <c r="C28" i="15" s="1"/>
  <c r="C29" i="15" s="1"/>
  <c r="C30" i="15" s="1"/>
  <c r="C31" i="15" s="1"/>
  <c r="S19" i="15"/>
  <c r="S46" i="15" s="1"/>
  <c r="G19" i="15"/>
  <c r="G46" i="15" s="1"/>
  <c r="C6" i="15"/>
  <c r="C7" i="15" s="1"/>
  <c r="C8" i="15" s="1"/>
  <c r="C9" i="15" s="1"/>
  <c r="C10" i="15" s="1"/>
  <c r="C11" i="15" s="1"/>
  <c r="C12" i="15" s="1"/>
  <c r="C13" i="15" s="1"/>
  <c r="C14" i="15" s="1"/>
  <c r="C15" i="15" s="1"/>
  <c r="C16" i="15" s="1"/>
  <c r="C17" i="15" s="1"/>
  <c r="C18" i="15" s="1"/>
  <c r="C5" i="15"/>
  <c r="V4" i="15"/>
  <c r="V19" i="15" s="1"/>
  <c r="V46" i="15" s="1"/>
  <c r="U4" i="15"/>
  <c r="U19" i="15" s="1"/>
  <c r="U46" i="15" s="1"/>
  <c r="T4" i="15"/>
  <c r="T19" i="15" s="1"/>
  <c r="T46" i="15" s="1"/>
  <c r="S4" i="15"/>
  <c r="R4" i="15"/>
  <c r="R19" i="15" s="1"/>
  <c r="R46" i="15" s="1"/>
  <c r="Q4" i="15"/>
  <c r="Q19" i="15" s="1"/>
  <c r="Q46" i="15" s="1"/>
  <c r="P4" i="15"/>
  <c r="P19" i="15" s="1"/>
  <c r="P46" i="15" s="1"/>
  <c r="O4" i="15"/>
  <c r="O19" i="15" s="1"/>
  <c r="O46" i="15" s="1"/>
  <c r="N4" i="15"/>
  <c r="N19" i="15" s="1"/>
  <c r="N46" i="15" s="1"/>
  <c r="M4" i="15"/>
  <c r="M19" i="15" s="1"/>
  <c r="M46" i="15" s="1"/>
  <c r="L4" i="15"/>
  <c r="L19" i="15" s="1"/>
  <c r="L46" i="15" s="1"/>
  <c r="K4" i="15"/>
  <c r="K19" i="15" s="1"/>
  <c r="K46" i="15" s="1"/>
  <c r="J4" i="15"/>
  <c r="J19" i="15" s="1"/>
  <c r="J46" i="15" s="1"/>
  <c r="I4" i="15"/>
  <c r="I19" i="15" s="1"/>
  <c r="I46" i="15" s="1"/>
  <c r="H4" i="15"/>
  <c r="H19" i="15" s="1"/>
  <c r="H46" i="15" s="1"/>
  <c r="G4" i="15"/>
  <c r="F4" i="15"/>
  <c r="F19" i="15" s="1"/>
  <c r="F46" i="15" s="1"/>
  <c r="E4" i="15"/>
  <c r="E19" i="15" s="1"/>
  <c r="E46" i="15" s="1"/>
  <c r="D4" i="15"/>
  <c r="D19" i="15" s="1"/>
  <c r="D46" i="15" s="1"/>
  <c r="A2" i="15"/>
  <c r="B1" i="15"/>
  <c r="H50" i="14"/>
  <c r="G50" i="14"/>
  <c r="V49" i="14"/>
  <c r="U49" i="14"/>
  <c r="T49" i="14"/>
  <c r="S49" i="14"/>
  <c r="R49" i="14"/>
  <c r="Q49" i="14"/>
  <c r="P49" i="14"/>
  <c r="O49" i="14"/>
  <c r="N49" i="14"/>
  <c r="M49" i="14"/>
  <c r="L49" i="14"/>
  <c r="K49" i="14"/>
  <c r="J49" i="14"/>
  <c r="I49" i="14"/>
  <c r="H49" i="14"/>
  <c r="G49" i="14"/>
  <c r="F49" i="14"/>
  <c r="E49" i="14"/>
  <c r="D49" i="14"/>
  <c r="C38" i="14"/>
  <c r="C39" i="14" s="1"/>
  <c r="C40" i="14" s="1"/>
  <c r="C41" i="14" s="1"/>
  <c r="C42" i="14" s="1"/>
  <c r="C43" i="14" s="1"/>
  <c r="C44" i="14" s="1"/>
  <c r="C45" i="14" s="1"/>
  <c r="C46" i="14" s="1"/>
  <c r="C47" i="14" s="1"/>
  <c r="C48" i="14" s="1"/>
  <c r="V36" i="14"/>
  <c r="U36" i="14"/>
  <c r="T36" i="14"/>
  <c r="S36" i="14"/>
  <c r="R36" i="14"/>
  <c r="Q36" i="14"/>
  <c r="P36" i="14"/>
  <c r="O36" i="14"/>
  <c r="N36" i="14"/>
  <c r="M36" i="14"/>
  <c r="L36" i="14"/>
  <c r="K36" i="14"/>
  <c r="J36" i="14"/>
  <c r="I36" i="14"/>
  <c r="I50" i="14" s="1"/>
  <c r="H36" i="14"/>
  <c r="G36" i="14"/>
  <c r="F36" i="14"/>
  <c r="E36" i="14"/>
  <c r="D36" i="14"/>
  <c r="C26" i="14"/>
  <c r="C27" i="14" s="1"/>
  <c r="C28" i="14" s="1"/>
  <c r="C29" i="14" s="1"/>
  <c r="C30" i="14" s="1"/>
  <c r="C31" i="14" s="1"/>
  <c r="C32" i="14" s="1"/>
  <c r="C33" i="14" s="1"/>
  <c r="C34" i="14" s="1"/>
  <c r="C35" i="14" s="1"/>
  <c r="V24" i="14"/>
  <c r="V50" i="14" s="1"/>
  <c r="L24" i="14"/>
  <c r="L50" i="14" s="1"/>
  <c r="K24" i="14"/>
  <c r="K50" i="14" s="1"/>
  <c r="I24" i="14"/>
  <c r="H24" i="14"/>
  <c r="G24" i="14"/>
  <c r="F24" i="14"/>
  <c r="F50" i="14" s="1"/>
  <c r="C6" i="14"/>
  <c r="C7" i="14" s="1"/>
  <c r="C8" i="14" s="1"/>
  <c r="C9" i="14" s="1"/>
  <c r="C10" i="14" s="1"/>
  <c r="C11" i="14" s="1"/>
  <c r="C12" i="14" s="1"/>
  <c r="C13" i="14" s="1"/>
  <c r="C14" i="14" s="1"/>
  <c r="C15" i="14" s="1"/>
  <c r="C16" i="14" s="1"/>
  <c r="C17" i="14" s="1"/>
  <c r="C18" i="14" s="1"/>
  <c r="C19" i="14" s="1"/>
  <c r="C20" i="14" s="1"/>
  <c r="C21" i="14" s="1"/>
  <c r="C22" i="14" s="1"/>
  <c r="C23" i="14" s="1"/>
  <c r="C5" i="14"/>
  <c r="V4" i="14"/>
  <c r="U4" i="14"/>
  <c r="U24" i="14" s="1"/>
  <c r="U50" i="14" s="1"/>
  <c r="T4" i="14"/>
  <c r="T24" i="14" s="1"/>
  <c r="T50" i="14" s="1"/>
  <c r="S4" i="14"/>
  <c r="S24" i="14" s="1"/>
  <c r="S50" i="14" s="1"/>
  <c r="R4" i="14"/>
  <c r="R24" i="14" s="1"/>
  <c r="R50" i="14" s="1"/>
  <c r="Q4" i="14"/>
  <c r="Q24" i="14" s="1"/>
  <c r="Q50" i="14" s="1"/>
  <c r="P4" i="14"/>
  <c r="P24" i="14" s="1"/>
  <c r="P50" i="14" s="1"/>
  <c r="O4" i="14"/>
  <c r="O24" i="14" s="1"/>
  <c r="O50" i="14" s="1"/>
  <c r="N4" i="14"/>
  <c r="N24" i="14" s="1"/>
  <c r="N50" i="14" s="1"/>
  <c r="M4" i="14"/>
  <c r="M24" i="14" s="1"/>
  <c r="M50" i="14" s="1"/>
  <c r="L4" i="14"/>
  <c r="K4" i="14"/>
  <c r="J4" i="14"/>
  <c r="J24" i="14" s="1"/>
  <c r="J50" i="14" s="1"/>
  <c r="I4" i="14"/>
  <c r="H4" i="14"/>
  <c r="G4" i="14"/>
  <c r="F4" i="14"/>
  <c r="E4" i="14"/>
  <c r="E24" i="14" s="1"/>
  <c r="E50" i="14" s="1"/>
  <c r="D4" i="14"/>
  <c r="D24" i="14" s="1"/>
  <c r="D50" i="14" s="1"/>
  <c r="B50" i="14" s="1"/>
  <c r="A2" i="14"/>
  <c r="B1" i="14"/>
  <c r="J44" i="13"/>
  <c r="G44" i="13"/>
  <c r="V43" i="13"/>
  <c r="U43" i="13"/>
  <c r="T43" i="13"/>
  <c r="S43" i="13"/>
  <c r="R43" i="13"/>
  <c r="Q43" i="13"/>
  <c r="P43" i="13"/>
  <c r="O43" i="13"/>
  <c r="N43" i="13"/>
  <c r="M43" i="13"/>
  <c r="L43" i="13"/>
  <c r="K43" i="13"/>
  <c r="J43" i="13"/>
  <c r="I43" i="13"/>
  <c r="H43" i="13"/>
  <c r="G43" i="13"/>
  <c r="F43" i="13"/>
  <c r="E43" i="13"/>
  <c r="D43" i="13"/>
  <c r="C34" i="13"/>
  <c r="C35" i="13" s="1"/>
  <c r="C36" i="13" s="1"/>
  <c r="C37" i="13" s="1"/>
  <c r="C38" i="13" s="1"/>
  <c r="C39" i="13" s="1"/>
  <c r="C40" i="13" s="1"/>
  <c r="C41" i="13" s="1"/>
  <c r="C42" i="13" s="1"/>
  <c r="C33" i="13"/>
  <c r="V31" i="13"/>
  <c r="U31" i="13"/>
  <c r="T31" i="13"/>
  <c r="S31" i="13"/>
  <c r="R31" i="13"/>
  <c r="Q31" i="13"/>
  <c r="P31" i="13"/>
  <c r="O31" i="13"/>
  <c r="N31" i="13"/>
  <c r="M31" i="13"/>
  <c r="L31" i="13"/>
  <c r="K31" i="13"/>
  <c r="J31" i="13"/>
  <c r="I31" i="13"/>
  <c r="H31" i="13"/>
  <c r="G31" i="13"/>
  <c r="F31" i="13"/>
  <c r="E31" i="13"/>
  <c r="D31" i="13"/>
  <c r="C19" i="13"/>
  <c r="C21" i="13" s="1"/>
  <c r="C22" i="13" s="1"/>
  <c r="C23" i="13" s="1"/>
  <c r="C24" i="13" s="1"/>
  <c r="C25" i="13" s="1"/>
  <c r="C26" i="13" s="1"/>
  <c r="C27" i="13" s="1"/>
  <c r="C28" i="13" s="1"/>
  <c r="C29" i="13" s="1"/>
  <c r="C30" i="13" s="1"/>
  <c r="V17" i="13"/>
  <c r="V44" i="13" s="1"/>
  <c r="J17" i="13"/>
  <c r="I17" i="13"/>
  <c r="I44" i="13" s="1"/>
  <c r="G17" i="13"/>
  <c r="F17" i="13"/>
  <c r="F44" i="13" s="1"/>
  <c r="C6" i="13"/>
  <c r="C7" i="13" s="1"/>
  <c r="C8" i="13" s="1"/>
  <c r="C9" i="13" s="1"/>
  <c r="C10" i="13" s="1"/>
  <c r="C11" i="13" s="1"/>
  <c r="C12" i="13" s="1"/>
  <c r="C13" i="13" s="1"/>
  <c r="C14" i="13" s="1"/>
  <c r="C15" i="13" s="1"/>
  <c r="C16" i="13" s="1"/>
  <c r="C5" i="13"/>
  <c r="V4" i="13"/>
  <c r="U4" i="13"/>
  <c r="U17" i="13" s="1"/>
  <c r="U44" i="13" s="1"/>
  <c r="T4" i="13"/>
  <c r="T17" i="13" s="1"/>
  <c r="T44" i="13" s="1"/>
  <c r="S4" i="13"/>
  <c r="S17" i="13" s="1"/>
  <c r="S44" i="13" s="1"/>
  <c r="R4" i="13"/>
  <c r="R17" i="13" s="1"/>
  <c r="R44" i="13" s="1"/>
  <c r="Q4" i="13"/>
  <c r="Q17" i="13" s="1"/>
  <c r="Q44" i="13" s="1"/>
  <c r="P4" i="13"/>
  <c r="P17" i="13" s="1"/>
  <c r="P44" i="13" s="1"/>
  <c r="O4" i="13"/>
  <c r="O17" i="13" s="1"/>
  <c r="O44" i="13" s="1"/>
  <c r="N4" i="13"/>
  <c r="N17" i="13" s="1"/>
  <c r="N44" i="13" s="1"/>
  <c r="M4" i="13"/>
  <c r="M17" i="13" s="1"/>
  <c r="M44" i="13" s="1"/>
  <c r="L4" i="13"/>
  <c r="L17" i="13" s="1"/>
  <c r="L44" i="13" s="1"/>
  <c r="K4" i="13"/>
  <c r="K17" i="13" s="1"/>
  <c r="K44" i="13" s="1"/>
  <c r="J4" i="13"/>
  <c r="I4" i="13"/>
  <c r="H4" i="13"/>
  <c r="H17" i="13" s="1"/>
  <c r="H44" i="13" s="1"/>
  <c r="G4" i="13"/>
  <c r="F4" i="13"/>
  <c r="E4" i="13"/>
  <c r="E17" i="13" s="1"/>
  <c r="E44" i="13" s="1"/>
  <c r="D4" i="13"/>
  <c r="D17" i="13" s="1"/>
  <c r="D44" i="13" s="1"/>
  <c r="A2" i="13"/>
  <c r="B1" i="13"/>
  <c r="V48" i="12"/>
  <c r="U48" i="12"/>
  <c r="T48" i="12"/>
  <c r="S48" i="12"/>
  <c r="R48" i="12"/>
  <c r="Q48" i="12"/>
  <c r="P48" i="12"/>
  <c r="O48" i="12"/>
  <c r="N48" i="12"/>
  <c r="M48" i="12"/>
  <c r="L48" i="12"/>
  <c r="K48" i="12"/>
  <c r="J48" i="12"/>
  <c r="I48" i="12"/>
  <c r="H48" i="12"/>
  <c r="G48" i="12"/>
  <c r="F48" i="12"/>
  <c r="E48" i="12"/>
  <c r="D48" i="12"/>
  <c r="C32" i="12"/>
  <c r="C33" i="12" s="1"/>
  <c r="C34" i="12" s="1"/>
  <c r="C35" i="12" s="1"/>
  <c r="C36" i="12" s="1"/>
  <c r="C37" i="12" s="1"/>
  <c r="C38" i="12" s="1"/>
  <c r="C39" i="12" s="1"/>
  <c r="C40" i="12" s="1"/>
  <c r="C41" i="12" s="1"/>
  <c r="C42" i="12" s="1"/>
  <c r="C43" i="12" s="1"/>
  <c r="C44" i="12" s="1"/>
  <c r="C45" i="12" s="1"/>
  <c r="C46" i="12" s="1"/>
  <c r="C47" i="12" s="1"/>
  <c r="C31" i="12"/>
  <c r="V29" i="12"/>
  <c r="U29" i="12"/>
  <c r="T29" i="12"/>
  <c r="S29" i="12"/>
  <c r="R29" i="12"/>
  <c r="Q29" i="12"/>
  <c r="P29" i="12"/>
  <c r="O29" i="12"/>
  <c r="N29" i="12"/>
  <c r="M29" i="12"/>
  <c r="L29" i="12"/>
  <c r="K29" i="12"/>
  <c r="J29" i="12"/>
  <c r="I29" i="12"/>
  <c r="H29" i="12"/>
  <c r="G29" i="12"/>
  <c r="F29" i="12"/>
  <c r="E29" i="12"/>
  <c r="D29" i="12"/>
  <c r="C20" i="12"/>
  <c r="C21" i="12" s="1"/>
  <c r="C22" i="12" s="1"/>
  <c r="C23" i="12" s="1"/>
  <c r="C24" i="12" s="1"/>
  <c r="C25" i="12" s="1"/>
  <c r="C26" i="12" s="1"/>
  <c r="C27" i="12" s="1"/>
  <c r="C28" i="12" s="1"/>
  <c r="C19" i="12"/>
  <c r="S17" i="12"/>
  <c r="Q17" i="12"/>
  <c r="Q49" i="12" s="1"/>
  <c r="P17" i="12"/>
  <c r="P49" i="12" s="1"/>
  <c r="O17" i="12"/>
  <c r="O49" i="12" s="1"/>
  <c r="M17" i="12"/>
  <c r="M49" i="12" s="1"/>
  <c r="J17" i="12"/>
  <c r="J49" i="12" s="1"/>
  <c r="C5" i="12"/>
  <c r="C6" i="12" s="1"/>
  <c r="C7" i="12" s="1"/>
  <c r="C8" i="12" s="1"/>
  <c r="C9" i="12" s="1"/>
  <c r="C10" i="12" s="1"/>
  <c r="C11" i="12" s="1"/>
  <c r="C12" i="12" s="1"/>
  <c r="C13" i="12" s="1"/>
  <c r="C14" i="12" s="1"/>
  <c r="C15" i="12" s="1"/>
  <c r="C16" i="12" s="1"/>
  <c r="V4" i="12"/>
  <c r="V17" i="12" s="1"/>
  <c r="V49" i="12" s="1"/>
  <c r="U4" i="12"/>
  <c r="U17" i="12" s="1"/>
  <c r="U49" i="12" s="1"/>
  <c r="T4" i="12"/>
  <c r="T17" i="12" s="1"/>
  <c r="T49" i="12" s="1"/>
  <c r="S4" i="12"/>
  <c r="R4" i="12"/>
  <c r="R17" i="12" s="1"/>
  <c r="R49" i="12" s="1"/>
  <c r="Q4" i="12"/>
  <c r="P4" i="12"/>
  <c r="O4" i="12"/>
  <c r="N4" i="12"/>
  <c r="N17" i="12" s="1"/>
  <c r="N49" i="12" s="1"/>
  <c r="M4" i="12"/>
  <c r="L4" i="12"/>
  <c r="L17" i="12" s="1"/>
  <c r="L49" i="12" s="1"/>
  <c r="K4" i="12"/>
  <c r="K17" i="12" s="1"/>
  <c r="K49" i="12" s="1"/>
  <c r="J4" i="12"/>
  <c r="I4" i="12"/>
  <c r="I17" i="12" s="1"/>
  <c r="I49" i="12" s="1"/>
  <c r="H4" i="12"/>
  <c r="H17" i="12" s="1"/>
  <c r="H49" i="12" s="1"/>
  <c r="G4" i="12"/>
  <c r="G17" i="12" s="1"/>
  <c r="G49" i="12" s="1"/>
  <c r="F4" i="12"/>
  <c r="F17" i="12" s="1"/>
  <c r="F49" i="12" s="1"/>
  <c r="E4" i="12"/>
  <c r="E17" i="12" s="1"/>
  <c r="E49" i="12" s="1"/>
  <c r="D4" i="12"/>
  <c r="D17" i="12" s="1"/>
  <c r="D49" i="12" s="1"/>
  <c r="A2" i="12"/>
  <c r="B1" i="12"/>
  <c r="V56" i="11"/>
  <c r="U56" i="11"/>
  <c r="T56" i="11"/>
  <c r="S56" i="11"/>
  <c r="R56" i="11"/>
  <c r="Q56" i="11"/>
  <c r="P56" i="11"/>
  <c r="O56" i="11"/>
  <c r="N56" i="11"/>
  <c r="M56" i="11"/>
  <c r="L56" i="11"/>
  <c r="K56" i="11"/>
  <c r="J56" i="11"/>
  <c r="I56" i="11"/>
  <c r="H56" i="11"/>
  <c r="G56" i="11"/>
  <c r="F56" i="11"/>
  <c r="E56" i="11"/>
  <c r="D56" i="11"/>
  <c r="C36" i="11"/>
  <c r="C37" i="11" s="1"/>
  <c r="C38" i="11" s="1"/>
  <c r="C39" i="11" s="1"/>
  <c r="C40" i="11" s="1"/>
  <c r="C41" i="11" s="1"/>
  <c r="C42" i="11" s="1"/>
  <c r="C43" i="11" s="1"/>
  <c r="C44" i="11" s="1"/>
  <c r="C45" i="11" s="1"/>
  <c r="C46" i="11" s="1"/>
  <c r="C47" i="11" s="1"/>
  <c r="C48" i="11" s="1"/>
  <c r="C49" i="11" s="1"/>
  <c r="C50" i="11" s="1"/>
  <c r="C51" i="11" s="1"/>
  <c r="C52" i="11" s="1"/>
  <c r="C53" i="11" s="1"/>
  <c r="C54" i="11" s="1"/>
  <c r="C55" i="11" s="1"/>
  <c r="V34" i="11"/>
  <c r="U34" i="11"/>
  <c r="T34" i="11"/>
  <c r="S34" i="11"/>
  <c r="R34" i="11"/>
  <c r="Q34" i="11"/>
  <c r="P34" i="11"/>
  <c r="O34" i="11"/>
  <c r="N34" i="11"/>
  <c r="M34" i="11"/>
  <c r="L34" i="11"/>
  <c r="K34" i="11"/>
  <c r="J34" i="11"/>
  <c r="I34" i="11"/>
  <c r="H34" i="11"/>
  <c r="G34" i="11"/>
  <c r="F34" i="11"/>
  <c r="E34" i="11"/>
  <c r="D34" i="11"/>
  <c r="C25" i="11"/>
  <c r="C26" i="11" s="1"/>
  <c r="C27" i="11" s="1"/>
  <c r="C28" i="11" s="1"/>
  <c r="C29" i="11" s="1"/>
  <c r="C30" i="11" s="1"/>
  <c r="C31" i="11" s="1"/>
  <c r="C32" i="11" s="1"/>
  <c r="C33" i="11" s="1"/>
  <c r="C24" i="11"/>
  <c r="Q22" i="11"/>
  <c r="Q57" i="11" s="1"/>
  <c r="O22" i="11"/>
  <c r="O57" i="11" s="1"/>
  <c r="C5" i="11"/>
  <c r="C6" i="11" s="1"/>
  <c r="C7" i="11" s="1"/>
  <c r="C8" i="11" s="1"/>
  <c r="C9" i="11" s="1"/>
  <c r="C10" i="11" s="1"/>
  <c r="C11" i="11" s="1"/>
  <c r="C12" i="11" s="1"/>
  <c r="C13" i="11" s="1"/>
  <c r="C14" i="11" s="1"/>
  <c r="C15" i="11" s="1"/>
  <c r="C16" i="11" s="1"/>
  <c r="C17" i="11" s="1"/>
  <c r="C18" i="11" s="1"/>
  <c r="C19" i="11" s="1"/>
  <c r="C20" i="11" s="1"/>
  <c r="C21" i="11" s="1"/>
  <c r="V4" i="11"/>
  <c r="V22" i="11" s="1"/>
  <c r="V57" i="11" s="1"/>
  <c r="U4" i="11"/>
  <c r="U22" i="11" s="1"/>
  <c r="U57" i="11" s="1"/>
  <c r="T4" i="11"/>
  <c r="T22" i="11" s="1"/>
  <c r="T57" i="11" s="1"/>
  <c r="S4" i="11"/>
  <c r="S22" i="11" s="1"/>
  <c r="S57" i="11" s="1"/>
  <c r="R4" i="11"/>
  <c r="R22" i="11" s="1"/>
  <c r="R57" i="11" s="1"/>
  <c r="Q4" i="11"/>
  <c r="P4" i="11"/>
  <c r="P22" i="11" s="1"/>
  <c r="P57" i="11" s="1"/>
  <c r="O4" i="11"/>
  <c r="N4" i="11"/>
  <c r="N22" i="11" s="1"/>
  <c r="N57" i="11" s="1"/>
  <c r="M4" i="11"/>
  <c r="M22" i="11" s="1"/>
  <c r="M57" i="11" s="1"/>
  <c r="L4" i="11"/>
  <c r="L22" i="11" s="1"/>
  <c r="L57" i="11" s="1"/>
  <c r="K4" i="11"/>
  <c r="K22" i="11" s="1"/>
  <c r="K57" i="11" s="1"/>
  <c r="J4" i="11"/>
  <c r="J22" i="11" s="1"/>
  <c r="J57" i="11" s="1"/>
  <c r="I4" i="11"/>
  <c r="I22" i="11" s="1"/>
  <c r="I57" i="11" s="1"/>
  <c r="H4" i="11"/>
  <c r="H22" i="11" s="1"/>
  <c r="H57" i="11" s="1"/>
  <c r="G4" i="11"/>
  <c r="G22" i="11" s="1"/>
  <c r="G57" i="11" s="1"/>
  <c r="F4" i="11"/>
  <c r="F22" i="11" s="1"/>
  <c r="F57" i="11" s="1"/>
  <c r="E4" i="11"/>
  <c r="E22" i="11" s="1"/>
  <c r="E57" i="11" s="1"/>
  <c r="D4" i="11"/>
  <c r="D22" i="11" s="1"/>
  <c r="D57" i="11" s="1"/>
  <c r="A2" i="11"/>
  <c r="B1" i="11"/>
  <c r="V54" i="10"/>
  <c r="U54" i="10"/>
  <c r="T54" i="10"/>
  <c r="S54" i="10"/>
  <c r="R54" i="10"/>
  <c r="Q54" i="10"/>
  <c r="P54" i="10"/>
  <c r="O54" i="10"/>
  <c r="N54" i="10"/>
  <c r="M54" i="10"/>
  <c r="L54" i="10"/>
  <c r="K54" i="10"/>
  <c r="J54" i="10"/>
  <c r="I54" i="10"/>
  <c r="H54" i="10"/>
  <c r="G54" i="10"/>
  <c r="F54" i="10"/>
  <c r="E54" i="10"/>
  <c r="D54" i="10"/>
  <c r="C34" i="10"/>
  <c r="C35" i="10" s="1"/>
  <c r="C36" i="10" s="1"/>
  <c r="C37" i="10" s="1"/>
  <c r="C38" i="10" s="1"/>
  <c r="C39" i="10" s="1"/>
  <c r="C40" i="10" s="1"/>
  <c r="C41" i="10" s="1"/>
  <c r="C42" i="10" s="1"/>
  <c r="C43" i="10" s="1"/>
  <c r="C44" i="10" s="1"/>
  <c r="C45" i="10" s="1"/>
  <c r="C46" i="10" s="1"/>
  <c r="C47" i="10" s="1"/>
  <c r="C48" i="10" s="1"/>
  <c r="C49" i="10" s="1"/>
  <c r="C50" i="10" s="1"/>
  <c r="C51" i="10" s="1"/>
  <c r="C52" i="10" s="1"/>
  <c r="C53" i="10" s="1"/>
  <c r="C54" i="10" s="1"/>
  <c r="C33" i="10"/>
  <c r="V31" i="10"/>
  <c r="U31" i="10"/>
  <c r="T31" i="10"/>
  <c r="S31" i="10"/>
  <c r="R31" i="10"/>
  <c r="Q31" i="10"/>
  <c r="P31" i="10"/>
  <c r="O31" i="10"/>
  <c r="N31" i="10"/>
  <c r="M31" i="10"/>
  <c r="L31" i="10"/>
  <c r="K31" i="10"/>
  <c r="J31" i="10"/>
  <c r="I31" i="10"/>
  <c r="H31" i="10"/>
  <c r="G31" i="10"/>
  <c r="F31" i="10"/>
  <c r="E31" i="10"/>
  <c r="D31" i="10"/>
  <c r="C21" i="10"/>
  <c r="C22" i="10" s="1"/>
  <c r="C23" i="10" s="1"/>
  <c r="C24" i="10" s="1"/>
  <c r="C25" i="10" s="1"/>
  <c r="C26" i="10" s="1"/>
  <c r="C27" i="10" s="1"/>
  <c r="C28" i="10" s="1"/>
  <c r="C29" i="10" s="1"/>
  <c r="C30" i="10" s="1"/>
  <c r="C6" i="10"/>
  <c r="C7" i="10" s="1"/>
  <c r="C8" i="10" s="1"/>
  <c r="C9" i="10" s="1"/>
  <c r="C10" i="10" s="1"/>
  <c r="C11" i="10" s="1"/>
  <c r="C12" i="10" s="1"/>
  <c r="C13" i="10" s="1"/>
  <c r="C14" i="10" s="1"/>
  <c r="C15" i="10" s="1"/>
  <c r="C16" i="10" s="1"/>
  <c r="C17" i="10" s="1"/>
  <c r="C18" i="10" s="1"/>
  <c r="C5" i="10"/>
  <c r="V4" i="10"/>
  <c r="V19" i="10" s="1"/>
  <c r="V55" i="10" s="1"/>
  <c r="U4" i="10"/>
  <c r="U19" i="10" s="1"/>
  <c r="U55" i="10" s="1"/>
  <c r="T4" i="10"/>
  <c r="T19" i="10" s="1"/>
  <c r="T55" i="10" s="1"/>
  <c r="S4" i="10"/>
  <c r="S19" i="10" s="1"/>
  <c r="S55" i="10" s="1"/>
  <c r="R4" i="10"/>
  <c r="R19" i="10" s="1"/>
  <c r="R55" i="10" s="1"/>
  <c r="Q4" i="10"/>
  <c r="Q19" i="10" s="1"/>
  <c r="Q55" i="10" s="1"/>
  <c r="P4" i="10"/>
  <c r="P19" i="10" s="1"/>
  <c r="O4" i="10"/>
  <c r="O19" i="10" s="1"/>
  <c r="O55" i="10" s="1"/>
  <c r="N4" i="10"/>
  <c r="N19" i="10" s="1"/>
  <c r="N55" i="10" s="1"/>
  <c r="M4" i="10"/>
  <c r="M19" i="10" s="1"/>
  <c r="M55" i="10" s="1"/>
  <c r="L4" i="10"/>
  <c r="L19" i="10" s="1"/>
  <c r="L55" i="10" s="1"/>
  <c r="K4" i="10"/>
  <c r="K19" i="10" s="1"/>
  <c r="K55" i="10" s="1"/>
  <c r="J4" i="10"/>
  <c r="J19" i="10" s="1"/>
  <c r="J55" i="10" s="1"/>
  <c r="I4" i="10"/>
  <c r="I19" i="10" s="1"/>
  <c r="I55" i="10" s="1"/>
  <c r="H4" i="10"/>
  <c r="H19" i="10" s="1"/>
  <c r="H55" i="10" s="1"/>
  <c r="G4" i="10"/>
  <c r="G19" i="10" s="1"/>
  <c r="G55" i="10" s="1"/>
  <c r="F4" i="10"/>
  <c r="F19" i="10" s="1"/>
  <c r="F55" i="10" s="1"/>
  <c r="E4" i="10"/>
  <c r="E19" i="10" s="1"/>
  <c r="E55" i="10" s="1"/>
  <c r="D4" i="10"/>
  <c r="D19" i="10" s="1"/>
  <c r="D55" i="10" s="1"/>
  <c r="A2" i="10"/>
  <c r="B1" i="10"/>
  <c r="V50" i="9"/>
  <c r="U50" i="9"/>
  <c r="T50" i="9"/>
  <c r="S50" i="9"/>
  <c r="R50" i="9"/>
  <c r="Q50" i="9"/>
  <c r="P50" i="9"/>
  <c r="O50" i="9"/>
  <c r="N50" i="9"/>
  <c r="M50" i="9"/>
  <c r="L50" i="9"/>
  <c r="K50" i="9"/>
  <c r="J50" i="9"/>
  <c r="I50" i="9"/>
  <c r="H50" i="9"/>
  <c r="G50" i="9"/>
  <c r="F50" i="9"/>
  <c r="E50" i="9"/>
  <c r="D50" i="9"/>
  <c r="C33" i="9"/>
  <c r="C34" i="9" s="1"/>
  <c r="C35" i="9" s="1"/>
  <c r="C36" i="9" s="1"/>
  <c r="C37" i="9" s="1"/>
  <c r="C38" i="9" s="1"/>
  <c r="C39" i="9" s="1"/>
  <c r="C40" i="9" s="1"/>
  <c r="C41" i="9" s="1"/>
  <c r="C42" i="9" s="1"/>
  <c r="C43" i="9" s="1"/>
  <c r="C44" i="9" s="1"/>
  <c r="C45" i="9" s="1"/>
  <c r="C46" i="9" s="1"/>
  <c r="C47" i="9" s="1"/>
  <c r="C48" i="9" s="1"/>
  <c r="C49" i="9" s="1"/>
  <c r="C32" i="9"/>
  <c r="V30" i="9"/>
  <c r="U30" i="9"/>
  <c r="T30" i="9"/>
  <c r="S30" i="9"/>
  <c r="R30" i="9"/>
  <c r="Q30" i="9"/>
  <c r="P30" i="9"/>
  <c r="O30" i="9"/>
  <c r="N30" i="9"/>
  <c r="M30" i="9"/>
  <c r="L30" i="9"/>
  <c r="K30" i="9"/>
  <c r="J30" i="9"/>
  <c r="I30" i="9"/>
  <c r="H30" i="9"/>
  <c r="G30" i="9"/>
  <c r="F30" i="9"/>
  <c r="E30" i="9"/>
  <c r="D30" i="9"/>
  <c r="C21" i="9"/>
  <c r="C22" i="9" s="1"/>
  <c r="C23" i="9" s="1"/>
  <c r="C24" i="9" s="1"/>
  <c r="C25" i="9" s="1"/>
  <c r="C26" i="9" s="1"/>
  <c r="C27" i="9" s="1"/>
  <c r="C28" i="9" s="1"/>
  <c r="C29" i="9" s="1"/>
  <c r="C20" i="9"/>
  <c r="C6" i="9"/>
  <c r="C7" i="9" s="1"/>
  <c r="C8" i="9" s="1"/>
  <c r="C9" i="9" s="1"/>
  <c r="C10" i="9" s="1"/>
  <c r="C11" i="9" s="1"/>
  <c r="C12" i="9" s="1"/>
  <c r="C13" i="9" s="1"/>
  <c r="C14" i="9" s="1"/>
  <c r="C15" i="9" s="1"/>
  <c r="C16" i="9" s="1"/>
  <c r="C17" i="9" s="1"/>
  <c r="C5" i="9"/>
  <c r="V4" i="9"/>
  <c r="V18" i="9" s="1"/>
  <c r="V51" i="9" s="1"/>
  <c r="U4" i="9"/>
  <c r="U18" i="9" s="1"/>
  <c r="U51" i="9" s="1"/>
  <c r="T4" i="9"/>
  <c r="T18" i="9" s="1"/>
  <c r="T51" i="9" s="1"/>
  <c r="S4" i="9"/>
  <c r="S18" i="9" s="1"/>
  <c r="S51" i="9" s="1"/>
  <c r="R4" i="9"/>
  <c r="R18" i="9" s="1"/>
  <c r="R51" i="9" s="1"/>
  <c r="Q4" i="9"/>
  <c r="Q18" i="9" s="1"/>
  <c r="Q51" i="9" s="1"/>
  <c r="P4" i="9"/>
  <c r="P18" i="9" s="1"/>
  <c r="P51" i="9" s="1"/>
  <c r="O4" i="9"/>
  <c r="O18" i="9" s="1"/>
  <c r="O51" i="9" s="1"/>
  <c r="N4" i="9"/>
  <c r="N18" i="9" s="1"/>
  <c r="N51" i="9" s="1"/>
  <c r="M4" i="9"/>
  <c r="M18" i="9" s="1"/>
  <c r="M51" i="9" s="1"/>
  <c r="L4" i="9"/>
  <c r="L18" i="9" s="1"/>
  <c r="L51" i="9" s="1"/>
  <c r="K4" i="9"/>
  <c r="K18" i="9" s="1"/>
  <c r="K51" i="9" s="1"/>
  <c r="J4" i="9"/>
  <c r="J18" i="9" s="1"/>
  <c r="J51" i="9" s="1"/>
  <c r="I4" i="9"/>
  <c r="I18" i="9" s="1"/>
  <c r="I51" i="9" s="1"/>
  <c r="H4" i="9"/>
  <c r="H18" i="9" s="1"/>
  <c r="H51" i="9" s="1"/>
  <c r="G4" i="9"/>
  <c r="G18" i="9" s="1"/>
  <c r="G51" i="9" s="1"/>
  <c r="F4" i="9"/>
  <c r="F18" i="9" s="1"/>
  <c r="F51" i="9" s="1"/>
  <c r="E4" i="9"/>
  <c r="E18" i="9" s="1"/>
  <c r="E51" i="9" s="1"/>
  <c r="D4" i="9"/>
  <c r="D18" i="9" s="1"/>
  <c r="D51" i="9" s="1"/>
  <c r="A2" i="9"/>
  <c r="B1" i="9"/>
  <c r="V45" i="8"/>
  <c r="U45" i="8"/>
  <c r="T45" i="8"/>
  <c r="S45" i="8"/>
  <c r="R45" i="8"/>
  <c r="Q45" i="8"/>
  <c r="P45" i="8"/>
  <c r="O45" i="8"/>
  <c r="N45" i="8"/>
  <c r="M45" i="8"/>
  <c r="L45" i="8"/>
  <c r="K45" i="8"/>
  <c r="J45" i="8"/>
  <c r="I45" i="8"/>
  <c r="H45" i="8"/>
  <c r="G45" i="8"/>
  <c r="F45" i="8"/>
  <c r="E45" i="8"/>
  <c r="D45" i="8"/>
  <c r="C32" i="8"/>
  <c r="C33" i="8" s="1"/>
  <c r="C34" i="8" s="1"/>
  <c r="C35" i="8" s="1"/>
  <c r="C36" i="8" s="1"/>
  <c r="C37" i="8" s="1"/>
  <c r="C38" i="8" s="1"/>
  <c r="C39" i="8" s="1"/>
  <c r="C40" i="8" s="1"/>
  <c r="C41" i="8" s="1"/>
  <c r="C42" i="8" s="1"/>
  <c r="C43" i="8" s="1"/>
  <c r="C44" i="8" s="1"/>
  <c r="V30" i="8"/>
  <c r="U30" i="8"/>
  <c r="T30" i="8"/>
  <c r="S30" i="8"/>
  <c r="R30" i="8"/>
  <c r="Q30" i="8"/>
  <c r="P30" i="8"/>
  <c r="O30" i="8"/>
  <c r="N30" i="8"/>
  <c r="M30" i="8"/>
  <c r="L30" i="8"/>
  <c r="K30" i="8"/>
  <c r="J30" i="8"/>
  <c r="I30" i="8"/>
  <c r="H30" i="8"/>
  <c r="G30" i="8"/>
  <c r="F30" i="8"/>
  <c r="E30" i="8"/>
  <c r="D30" i="8"/>
  <c r="C22" i="8"/>
  <c r="C23" i="8" s="1"/>
  <c r="C24" i="8" s="1"/>
  <c r="C25" i="8" s="1"/>
  <c r="C26" i="8" s="1"/>
  <c r="C27" i="8" s="1"/>
  <c r="C28" i="8" s="1"/>
  <c r="C29" i="8" s="1"/>
  <c r="C21" i="8"/>
  <c r="C20" i="8"/>
  <c r="C7" i="8"/>
  <c r="C8" i="8" s="1"/>
  <c r="C9" i="8" s="1"/>
  <c r="C10" i="8" s="1"/>
  <c r="C11" i="8" s="1"/>
  <c r="C12" i="8" s="1"/>
  <c r="C13" i="8" s="1"/>
  <c r="C14" i="8" s="1"/>
  <c r="C15" i="8" s="1"/>
  <c r="C16" i="8" s="1"/>
  <c r="C17" i="8" s="1"/>
  <c r="C6" i="8"/>
  <c r="C5" i="8"/>
  <c r="V4" i="8"/>
  <c r="V18" i="8" s="1"/>
  <c r="V46" i="8" s="1"/>
  <c r="U4" i="8"/>
  <c r="U18" i="8" s="1"/>
  <c r="U46" i="8" s="1"/>
  <c r="T4" i="8"/>
  <c r="T18" i="8" s="1"/>
  <c r="T46" i="8" s="1"/>
  <c r="S4" i="8"/>
  <c r="S18" i="8" s="1"/>
  <c r="S46" i="8" s="1"/>
  <c r="R4" i="8"/>
  <c r="R18" i="8" s="1"/>
  <c r="R46" i="8" s="1"/>
  <c r="Q4" i="8"/>
  <c r="Q18" i="8" s="1"/>
  <c r="Q46" i="8" s="1"/>
  <c r="P4" i="8"/>
  <c r="P18" i="8" s="1"/>
  <c r="P46" i="8" s="1"/>
  <c r="O4" i="8"/>
  <c r="O18" i="8" s="1"/>
  <c r="O46" i="8" s="1"/>
  <c r="N4" i="8"/>
  <c r="N18" i="8" s="1"/>
  <c r="N46" i="8" s="1"/>
  <c r="M4" i="8"/>
  <c r="M18" i="8" s="1"/>
  <c r="M46" i="8" s="1"/>
  <c r="L4" i="8"/>
  <c r="L18" i="8" s="1"/>
  <c r="L46" i="8" s="1"/>
  <c r="K4" i="8"/>
  <c r="K18" i="8" s="1"/>
  <c r="K46" i="8" s="1"/>
  <c r="J4" i="8"/>
  <c r="J18" i="8" s="1"/>
  <c r="J46" i="8" s="1"/>
  <c r="I4" i="8"/>
  <c r="I18" i="8" s="1"/>
  <c r="I46" i="8" s="1"/>
  <c r="H4" i="8"/>
  <c r="H18" i="8" s="1"/>
  <c r="H46" i="8" s="1"/>
  <c r="G4" i="8"/>
  <c r="G18" i="8" s="1"/>
  <c r="G46" i="8" s="1"/>
  <c r="F4" i="8"/>
  <c r="F18" i="8" s="1"/>
  <c r="F46" i="8" s="1"/>
  <c r="E4" i="8"/>
  <c r="E18" i="8" s="1"/>
  <c r="E46" i="8" s="1"/>
  <c r="D4" i="8"/>
  <c r="D18" i="8" s="1"/>
  <c r="D46" i="8" s="1"/>
  <c r="A2" i="8"/>
  <c r="B1" i="8"/>
  <c r="V52" i="7"/>
  <c r="U52" i="7"/>
  <c r="T52" i="7"/>
  <c r="S52" i="7"/>
  <c r="R52" i="7"/>
  <c r="Q52" i="7"/>
  <c r="P52" i="7"/>
  <c r="O52" i="7"/>
  <c r="N52" i="7"/>
  <c r="M52" i="7"/>
  <c r="L52" i="7"/>
  <c r="K52" i="7"/>
  <c r="J52" i="7"/>
  <c r="I52" i="7"/>
  <c r="H52" i="7"/>
  <c r="G52" i="7"/>
  <c r="F52" i="7"/>
  <c r="E52" i="7"/>
  <c r="D52" i="7"/>
  <c r="C31" i="7"/>
  <c r="C32" i="7" s="1"/>
  <c r="C33" i="7" s="1"/>
  <c r="C34" i="7" s="1"/>
  <c r="C35" i="7" s="1"/>
  <c r="C36" i="7" s="1"/>
  <c r="C37" i="7" s="1"/>
  <c r="C38" i="7" s="1"/>
  <c r="C39" i="7" s="1"/>
  <c r="C40" i="7" s="1"/>
  <c r="C41" i="7" s="1"/>
  <c r="C42" i="7" s="1"/>
  <c r="C43" i="7" s="1"/>
  <c r="C44" i="7" s="1"/>
  <c r="C45" i="7" s="1"/>
  <c r="C46" i="7" s="1"/>
  <c r="C47" i="7" s="1"/>
  <c r="C48" i="7" s="1"/>
  <c r="C49" i="7" s="1"/>
  <c r="C50" i="7" s="1"/>
  <c r="C51" i="7" s="1"/>
  <c r="V29" i="7"/>
  <c r="U29" i="7"/>
  <c r="T29" i="7"/>
  <c r="S29" i="7"/>
  <c r="R29" i="7"/>
  <c r="Q29" i="7"/>
  <c r="P29" i="7"/>
  <c r="O29" i="7"/>
  <c r="N29" i="7"/>
  <c r="M29" i="7"/>
  <c r="L29" i="7"/>
  <c r="K29" i="7"/>
  <c r="J29" i="7"/>
  <c r="I29" i="7"/>
  <c r="H29" i="7"/>
  <c r="G29" i="7"/>
  <c r="F29" i="7"/>
  <c r="E29" i="7"/>
  <c r="D29" i="7"/>
  <c r="C19" i="7"/>
  <c r="C20" i="7" s="1"/>
  <c r="C21" i="7" s="1"/>
  <c r="C22" i="7" s="1"/>
  <c r="C23" i="7" s="1"/>
  <c r="C24" i="7" s="1"/>
  <c r="C25" i="7" s="1"/>
  <c r="C26" i="7" s="1"/>
  <c r="C27" i="7" s="1"/>
  <c r="C28" i="7" s="1"/>
  <c r="C5" i="7"/>
  <c r="C6" i="7" s="1"/>
  <c r="C7" i="7" s="1"/>
  <c r="C8" i="7" s="1"/>
  <c r="C9" i="7" s="1"/>
  <c r="C10" i="7" s="1"/>
  <c r="C11" i="7" s="1"/>
  <c r="C12" i="7" s="1"/>
  <c r="C13" i="7" s="1"/>
  <c r="C14" i="7" s="1"/>
  <c r="C15" i="7" s="1"/>
  <c r="C16" i="7" s="1"/>
  <c r="V4" i="7"/>
  <c r="V17" i="7" s="1"/>
  <c r="V53" i="7" s="1"/>
  <c r="U4" i="7"/>
  <c r="U17" i="7" s="1"/>
  <c r="U53" i="7" s="1"/>
  <c r="T4" i="7"/>
  <c r="T17" i="7" s="1"/>
  <c r="T53" i="7" s="1"/>
  <c r="S4" i="7"/>
  <c r="S17" i="7" s="1"/>
  <c r="S53" i="7" s="1"/>
  <c r="R4" i="7"/>
  <c r="R17" i="7" s="1"/>
  <c r="R53" i="7" s="1"/>
  <c r="Q4" i="7"/>
  <c r="Q17" i="7" s="1"/>
  <c r="Q53" i="7" s="1"/>
  <c r="P4" i="7"/>
  <c r="P17" i="7" s="1"/>
  <c r="P53" i="7" s="1"/>
  <c r="O4" i="7"/>
  <c r="O17" i="7" s="1"/>
  <c r="O53" i="7" s="1"/>
  <c r="N4" i="7"/>
  <c r="N17" i="7" s="1"/>
  <c r="N53" i="7" s="1"/>
  <c r="M4" i="7"/>
  <c r="M17" i="7" s="1"/>
  <c r="M53" i="7" s="1"/>
  <c r="L4" i="7"/>
  <c r="L17" i="7" s="1"/>
  <c r="L53" i="7" s="1"/>
  <c r="K4" i="7"/>
  <c r="K17" i="7" s="1"/>
  <c r="K53" i="7" s="1"/>
  <c r="J4" i="7"/>
  <c r="J17" i="7" s="1"/>
  <c r="J53" i="7" s="1"/>
  <c r="I4" i="7"/>
  <c r="I17" i="7" s="1"/>
  <c r="I53" i="7" s="1"/>
  <c r="H4" i="7"/>
  <c r="H17" i="7" s="1"/>
  <c r="H53" i="7" s="1"/>
  <c r="G4" i="7"/>
  <c r="G17" i="7" s="1"/>
  <c r="G53" i="7" s="1"/>
  <c r="F4" i="7"/>
  <c r="F17" i="7" s="1"/>
  <c r="F53" i="7" s="1"/>
  <c r="E4" i="7"/>
  <c r="E17" i="7" s="1"/>
  <c r="E53" i="7" s="1"/>
  <c r="D4" i="7"/>
  <c r="D17" i="7" s="1"/>
  <c r="D53" i="7" s="1"/>
  <c r="A2" i="7"/>
  <c r="B1" i="7"/>
  <c r="V60" i="6"/>
  <c r="U60" i="6"/>
  <c r="T60" i="6"/>
  <c r="S60" i="6"/>
  <c r="R60" i="6"/>
  <c r="Q60" i="6"/>
  <c r="P60" i="6"/>
  <c r="O60" i="6"/>
  <c r="N60" i="6"/>
  <c r="M60" i="6"/>
  <c r="L60" i="6"/>
  <c r="K60" i="6"/>
  <c r="J60" i="6"/>
  <c r="I60" i="6"/>
  <c r="H60" i="6"/>
  <c r="G60" i="6"/>
  <c r="F60" i="6"/>
  <c r="E60" i="6"/>
  <c r="D60" i="6"/>
  <c r="C42" i="6"/>
  <c r="C43" i="6" s="1"/>
  <c r="C44" i="6" s="1"/>
  <c r="C45" i="6" s="1"/>
  <c r="C46" i="6" s="1"/>
  <c r="C47" i="6" s="1"/>
  <c r="C48" i="6" s="1"/>
  <c r="C49" i="6" s="1"/>
  <c r="C50" i="6" s="1"/>
  <c r="C51" i="6" s="1"/>
  <c r="C52" i="6" s="1"/>
  <c r="C53" i="6" s="1"/>
  <c r="C54" i="6" s="1"/>
  <c r="C55" i="6" s="1"/>
  <c r="C56" i="6" s="1"/>
  <c r="C57" i="6" s="1"/>
  <c r="C58" i="6" s="1"/>
  <c r="C59" i="6" s="1"/>
  <c r="V40" i="6"/>
  <c r="U40" i="6"/>
  <c r="T40" i="6"/>
  <c r="S40" i="6"/>
  <c r="R40" i="6"/>
  <c r="Q40" i="6"/>
  <c r="P40" i="6"/>
  <c r="O40" i="6"/>
  <c r="N40" i="6"/>
  <c r="M40" i="6"/>
  <c r="L40" i="6"/>
  <c r="K40" i="6"/>
  <c r="J40" i="6"/>
  <c r="I40" i="6"/>
  <c r="H40" i="6"/>
  <c r="G40" i="6"/>
  <c r="F40" i="6"/>
  <c r="E40" i="6"/>
  <c r="D40" i="6"/>
  <c r="C26" i="6"/>
  <c r="C27" i="6" s="1"/>
  <c r="C28" i="6" s="1"/>
  <c r="C29" i="6" s="1"/>
  <c r="C30" i="6" s="1"/>
  <c r="C31" i="6" s="1"/>
  <c r="C32" i="6" s="1"/>
  <c r="C33" i="6" s="1"/>
  <c r="C34" i="6" s="1"/>
  <c r="C35" i="6" s="1"/>
  <c r="C36" i="6" s="1"/>
  <c r="C37" i="6" s="1"/>
  <c r="C38" i="6" s="1"/>
  <c r="C39" i="6" s="1"/>
  <c r="C5" i="6"/>
  <c r="C6" i="6" s="1"/>
  <c r="C7" i="6" s="1"/>
  <c r="C8" i="6" s="1"/>
  <c r="C9" i="6" s="1"/>
  <c r="C11" i="6" s="1"/>
  <c r="C12" i="6" s="1"/>
  <c r="C13" i="6" s="1"/>
  <c r="C14" i="6" s="1"/>
  <c r="C15" i="6" s="1"/>
  <c r="C16" i="6" s="1"/>
  <c r="C17" i="6" s="1"/>
  <c r="C18" i="6" s="1"/>
  <c r="C19" i="6" s="1"/>
  <c r="C20" i="6" s="1"/>
  <c r="C21" i="6" s="1"/>
  <c r="C22" i="6" s="1"/>
  <c r="C23" i="6" s="1"/>
  <c r="V4" i="6"/>
  <c r="V24" i="6" s="1"/>
  <c r="V61" i="6" s="1"/>
  <c r="U4" i="6"/>
  <c r="U24" i="6" s="1"/>
  <c r="U61" i="6" s="1"/>
  <c r="T4" i="6"/>
  <c r="T24" i="6" s="1"/>
  <c r="T61" i="6" s="1"/>
  <c r="S4" i="6"/>
  <c r="S24" i="6" s="1"/>
  <c r="S61" i="6" s="1"/>
  <c r="R4" i="6"/>
  <c r="R24" i="6" s="1"/>
  <c r="R61" i="6" s="1"/>
  <c r="Q4" i="6"/>
  <c r="Q24" i="6" s="1"/>
  <c r="Q61" i="6" s="1"/>
  <c r="P4" i="6"/>
  <c r="P24" i="6" s="1"/>
  <c r="P61" i="6" s="1"/>
  <c r="O4" i="6"/>
  <c r="O24" i="6" s="1"/>
  <c r="O61" i="6" s="1"/>
  <c r="N4" i="6"/>
  <c r="N24" i="6" s="1"/>
  <c r="N61" i="6" s="1"/>
  <c r="M4" i="6"/>
  <c r="M24" i="6" s="1"/>
  <c r="M61" i="6" s="1"/>
  <c r="L4" i="6"/>
  <c r="L24" i="6" s="1"/>
  <c r="L61" i="6" s="1"/>
  <c r="K4" i="6"/>
  <c r="K24" i="6" s="1"/>
  <c r="K61" i="6" s="1"/>
  <c r="J4" i="6"/>
  <c r="J24" i="6" s="1"/>
  <c r="J61" i="6" s="1"/>
  <c r="I4" i="6"/>
  <c r="I24" i="6" s="1"/>
  <c r="I61" i="6" s="1"/>
  <c r="H4" i="6"/>
  <c r="H24" i="6" s="1"/>
  <c r="H61" i="6" s="1"/>
  <c r="G4" i="6"/>
  <c r="G24" i="6" s="1"/>
  <c r="G61" i="6" s="1"/>
  <c r="F4" i="6"/>
  <c r="F24" i="6" s="1"/>
  <c r="F61" i="6" s="1"/>
  <c r="E4" i="6"/>
  <c r="E24" i="6" s="1"/>
  <c r="E61" i="6" s="1"/>
  <c r="D4" i="6"/>
  <c r="D24" i="6" s="1"/>
  <c r="D61" i="6" s="1"/>
  <c r="A2" i="6"/>
  <c r="B1" i="6"/>
  <c r="V47" i="5"/>
  <c r="U47" i="5"/>
  <c r="T47" i="5"/>
  <c r="S47" i="5"/>
  <c r="R47" i="5"/>
  <c r="Q47" i="5"/>
  <c r="P47" i="5"/>
  <c r="O47" i="5"/>
  <c r="N47" i="5"/>
  <c r="M47" i="5"/>
  <c r="L47" i="5"/>
  <c r="K47" i="5"/>
  <c r="J47" i="5"/>
  <c r="I47" i="5"/>
  <c r="H47" i="5"/>
  <c r="G47" i="5"/>
  <c r="F47" i="5"/>
  <c r="E47" i="5"/>
  <c r="D47" i="5"/>
  <c r="C31" i="5"/>
  <c r="C32" i="5" s="1"/>
  <c r="C33" i="5" s="1"/>
  <c r="C34" i="5" s="1"/>
  <c r="C35" i="5" s="1"/>
  <c r="C36" i="5" s="1"/>
  <c r="C37" i="5" s="1"/>
  <c r="C38" i="5" s="1"/>
  <c r="C39" i="5" s="1"/>
  <c r="C40" i="5" s="1"/>
  <c r="C41" i="5" s="1"/>
  <c r="C42" i="5" s="1"/>
  <c r="C43" i="5" s="1"/>
  <c r="C44" i="5" s="1"/>
  <c r="C45" i="5" s="1"/>
  <c r="C46" i="5" s="1"/>
  <c r="C30" i="5"/>
  <c r="V28" i="5"/>
  <c r="U28" i="5"/>
  <c r="T28" i="5"/>
  <c r="S28" i="5"/>
  <c r="R28" i="5"/>
  <c r="Q28" i="5"/>
  <c r="P28" i="5"/>
  <c r="O28" i="5"/>
  <c r="N28" i="5"/>
  <c r="M28" i="5"/>
  <c r="L28" i="5"/>
  <c r="K28" i="5"/>
  <c r="J28" i="5"/>
  <c r="I28" i="5"/>
  <c r="H28" i="5"/>
  <c r="G28" i="5"/>
  <c r="F28" i="5"/>
  <c r="E28" i="5"/>
  <c r="D28" i="5"/>
  <c r="C19" i="5"/>
  <c r="C20" i="5" s="1"/>
  <c r="C21" i="5" s="1"/>
  <c r="C22" i="5" s="1"/>
  <c r="C23" i="5" s="1"/>
  <c r="C24" i="5" s="1"/>
  <c r="C25" i="5" s="1"/>
  <c r="C26" i="5" s="1"/>
  <c r="C27" i="5" s="1"/>
  <c r="C18" i="5"/>
  <c r="C5" i="5"/>
  <c r="C6" i="5" s="1"/>
  <c r="C7" i="5" s="1"/>
  <c r="C8" i="5" s="1"/>
  <c r="C9" i="5" s="1"/>
  <c r="C10" i="5" s="1"/>
  <c r="C11" i="5" s="1"/>
  <c r="C12" i="5" s="1"/>
  <c r="C13" i="5" s="1"/>
  <c r="C14" i="5" s="1"/>
  <c r="C15" i="5" s="1"/>
  <c r="V4" i="5"/>
  <c r="V16" i="5" s="1"/>
  <c r="V48" i="5" s="1"/>
  <c r="U4" i="5"/>
  <c r="U16" i="5" s="1"/>
  <c r="U48" i="5" s="1"/>
  <c r="T4" i="5"/>
  <c r="T16" i="5" s="1"/>
  <c r="T48" i="5" s="1"/>
  <c r="S4" i="5"/>
  <c r="S16" i="5" s="1"/>
  <c r="S48" i="5" s="1"/>
  <c r="R4" i="5"/>
  <c r="R16" i="5" s="1"/>
  <c r="R48" i="5" s="1"/>
  <c r="Q4" i="5"/>
  <c r="Q16" i="5" s="1"/>
  <c r="Q48" i="5" s="1"/>
  <c r="P4" i="5"/>
  <c r="P16" i="5" s="1"/>
  <c r="P48" i="5" s="1"/>
  <c r="O4" i="5"/>
  <c r="O16" i="5" s="1"/>
  <c r="O48" i="5" s="1"/>
  <c r="N4" i="5"/>
  <c r="N16" i="5" s="1"/>
  <c r="N48" i="5" s="1"/>
  <c r="M4" i="5"/>
  <c r="M16" i="5" s="1"/>
  <c r="L4" i="5"/>
  <c r="L16" i="5" s="1"/>
  <c r="L48" i="5" s="1"/>
  <c r="K4" i="5"/>
  <c r="K16" i="5" s="1"/>
  <c r="K48" i="5" s="1"/>
  <c r="J4" i="5"/>
  <c r="J16" i="5" s="1"/>
  <c r="J48" i="5" s="1"/>
  <c r="I4" i="5"/>
  <c r="I16" i="5" s="1"/>
  <c r="I48" i="5" s="1"/>
  <c r="H4" i="5"/>
  <c r="H16" i="5" s="1"/>
  <c r="H48" i="5" s="1"/>
  <c r="G4" i="5"/>
  <c r="G16" i="5" s="1"/>
  <c r="G48" i="5" s="1"/>
  <c r="F4" i="5"/>
  <c r="F16" i="5" s="1"/>
  <c r="F48" i="5" s="1"/>
  <c r="E4" i="5"/>
  <c r="E16" i="5" s="1"/>
  <c r="E48" i="5" s="1"/>
  <c r="D4" i="5"/>
  <c r="D16" i="5" s="1"/>
  <c r="D48" i="5" s="1"/>
  <c r="A2" i="5"/>
  <c r="B1" i="5"/>
  <c r="V56" i="4"/>
  <c r="U56" i="4"/>
  <c r="T56" i="4"/>
  <c r="S56" i="4"/>
  <c r="R56" i="4"/>
  <c r="Q56" i="4"/>
  <c r="P56" i="4"/>
  <c r="O56" i="4"/>
  <c r="N56" i="4"/>
  <c r="M56" i="4"/>
  <c r="L56" i="4"/>
  <c r="K56" i="4"/>
  <c r="J56" i="4"/>
  <c r="I56" i="4"/>
  <c r="H56" i="4"/>
  <c r="G56" i="4"/>
  <c r="F56" i="4"/>
  <c r="E56" i="4"/>
  <c r="D56" i="4"/>
  <c r="C36" i="4"/>
  <c r="C37" i="4" s="1"/>
  <c r="C38" i="4" s="1"/>
  <c r="C39" i="4" s="1"/>
  <c r="C40" i="4" s="1"/>
  <c r="C41" i="4" s="1"/>
  <c r="C42" i="4" s="1"/>
  <c r="C43" i="4" s="1"/>
  <c r="C44" i="4" s="1"/>
  <c r="C45" i="4" s="1"/>
  <c r="C46" i="4" s="1"/>
  <c r="C47" i="4" s="1"/>
  <c r="C48" i="4" s="1"/>
  <c r="C49" i="4" s="1"/>
  <c r="C50" i="4" s="1"/>
  <c r="C51" i="4" s="1"/>
  <c r="C52" i="4" s="1"/>
  <c r="C53" i="4" s="1"/>
  <c r="C54" i="4" s="1"/>
  <c r="C55" i="4" s="1"/>
  <c r="C35" i="4"/>
  <c r="V33" i="4"/>
  <c r="U33" i="4"/>
  <c r="T33" i="4"/>
  <c r="S33" i="4"/>
  <c r="R33" i="4"/>
  <c r="Q33" i="4"/>
  <c r="P33" i="4"/>
  <c r="O33" i="4"/>
  <c r="N33" i="4"/>
  <c r="M33" i="4"/>
  <c r="L33" i="4"/>
  <c r="K33" i="4"/>
  <c r="J33" i="4"/>
  <c r="I33" i="4"/>
  <c r="H33" i="4"/>
  <c r="G33" i="4"/>
  <c r="F33" i="4"/>
  <c r="E33" i="4"/>
  <c r="D33" i="4"/>
  <c r="C24" i="4"/>
  <c r="C25" i="4" s="1"/>
  <c r="C26" i="4" s="1"/>
  <c r="C27" i="4" s="1"/>
  <c r="C28" i="4" s="1"/>
  <c r="C29" i="4" s="1"/>
  <c r="C30" i="4" s="1"/>
  <c r="C31" i="4" s="1"/>
  <c r="C32" i="4" s="1"/>
  <c r="C23" i="4"/>
  <c r="C6" i="4"/>
  <c r="C7" i="4" s="1"/>
  <c r="C8" i="4" s="1"/>
  <c r="C9" i="4" s="1"/>
  <c r="C10" i="4" s="1"/>
  <c r="C11" i="4" s="1"/>
  <c r="C12" i="4" s="1"/>
  <c r="C13" i="4" s="1"/>
  <c r="C14" i="4" s="1"/>
  <c r="C15" i="4" s="1"/>
  <c r="C16" i="4" s="1"/>
  <c r="C17" i="4" s="1"/>
  <c r="C18" i="4" s="1"/>
  <c r="C19" i="4" s="1"/>
  <c r="C20" i="4" s="1"/>
  <c r="C5" i="4"/>
  <c r="V4" i="4"/>
  <c r="V21" i="4" s="1"/>
  <c r="V57" i="4" s="1"/>
  <c r="U4" i="4"/>
  <c r="U21" i="4" s="1"/>
  <c r="U57" i="4" s="1"/>
  <c r="T4" i="4"/>
  <c r="T21" i="4" s="1"/>
  <c r="T57" i="4" s="1"/>
  <c r="S4" i="4"/>
  <c r="S21" i="4" s="1"/>
  <c r="S57" i="4" s="1"/>
  <c r="R4" i="4"/>
  <c r="R21" i="4" s="1"/>
  <c r="R57" i="4" s="1"/>
  <c r="Q4" i="4"/>
  <c r="Q21" i="4" s="1"/>
  <c r="Q57" i="4" s="1"/>
  <c r="P4" i="4"/>
  <c r="P21" i="4" s="1"/>
  <c r="P57" i="4" s="1"/>
  <c r="O4" i="4"/>
  <c r="O21" i="4" s="1"/>
  <c r="O57" i="4" s="1"/>
  <c r="N4" i="4"/>
  <c r="N21" i="4" s="1"/>
  <c r="N57" i="4" s="1"/>
  <c r="M4" i="4"/>
  <c r="M21" i="4" s="1"/>
  <c r="M57" i="4" s="1"/>
  <c r="L4" i="4"/>
  <c r="L21" i="4" s="1"/>
  <c r="L57" i="4" s="1"/>
  <c r="K4" i="4"/>
  <c r="K21" i="4" s="1"/>
  <c r="K57" i="4" s="1"/>
  <c r="J4" i="4"/>
  <c r="J21" i="4" s="1"/>
  <c r="J57" i="4" s="1"/>
  <c r="I4" i="4"/>
  <c r="I21" i="4" s="1"/>
  <c r="I57" i="4" s="1"/>
  <c r="H4" i="4"/>
  <c r="H21" i="4" s="1"/>
  <c r="H57" i="4" s="1"/>
  <c r="G4" i="4"/>
  <c r="G21" i="4" s="1"/>
  <c r="G57" i="4" s="1"/>
  <c r="F4" i="4"/>
  <c r="F21" i="4" s="1"/>
  <c r="F57" i="4" s="1"/>
  <c r="E4" i="4"/>
  <c r="E21" i="4" s="1"/>
  <c r="E57" i="4" s="1"/>
  <c r="D4" i="4"/>
  <c r="D21" i="4" s="1"/>
  <c r="D57" i="4" s="1"/>
  <c r="A2" i="4"/>
  <c r="B1" i="4"/>
  <c r="V55" i="3"/>
  <c r="U55" i="3"/>
  <c r="T55" i="3"/>
  <c r="S55" i="3"/>
  <c r="R55" i="3"/>
  <c r="Q55" i="3"/>
  <c r="P55" i="3"/>
  <c r="O55" i="3"/>
  <c r="N55" i="3"/>
  <c r="M55" i="3"/>
  <c r="L55" i="3"/>
  <c r="K55" i="3"/>
  <c r="J55" i="3"/>
  <c r="I55" i="3"/>
  <c r="H55" i="3"/>
  <c r="G55" i="3"/>
  <c r="F55" i="3"/>
  <c r="E55" i="3"/>
  <c r="D55" i="3"/>
  <c r="C33" i="3"/>
  <c r="C34" i="3" s="1"/>
  <c r="C35" i="3" s="1"/>
  <c r="C36" i="3" s="1"/>
  <c r="C37" i="3" s="1"/>
  <c r="C38" i="3" s="1"/>
  <c r="C39" i="3" s="1"/>
  <c r="C40" i="3" s="1"/>
  <c r="C41" i="3" s="1"/>
  <c r="C42" i="3" s="1"/>
  <c r="C43" i="3" s="1"/>
  <c r="C44" i="3" s="1"/>
  <c r="C45" i="3" s="1"/>
  <c r="C46" i="3" s="1"/>
  <c r="C47" i="3" s="1"/>
  <c r="C48" i="3" s="1"/>
  <c r="C49" i="3" s="1"/>
  <c r="C50" i="3" s="1"/>
  <c r="C51" i="3" s="1"/>
  <c r="C52" i="3" s="1"/>
  <c r="C53" i="3" s="1"/>
  <c r="C54" i="3" s="1"/>
  <c r="V31" i="3"/>
  <c r="U31" i="3"/>
  <c r="T31" i="3"/>
  <c r="S31" i="3"/>
  <c r="R31" i="3"/>
  <c r="Q31" i="3"/>
  <c r="P31" i="3"/>
  <c r="O31" i="3"/>
  <c r="N31" i="3"/>
  <c r="M31" i="3"/>
  <c r="L31" i="3"/>
  <c r="K31" i="3"/>
  <c r="J31" i="3"/>
  <c r="I31" i="3"/>
  <c r="H31" i="3"/>
  <c r="G31" i="3"/>
  <c r="F31" i="3"/>
  <c r="E31" i="3"/>
  <c r="D31" i="3"/>
  <c r="C18" i="3"/>
  <c r="C19" i="3" s="1"/>
  <c r="C20" i="3" s="1"/>
  <c r="C21" i="3" s="1"/>
  <c r="C22" i="3" s="1"/>
  <c r="C23" i="3" s="1"/>
  <c r="C24" i="3" s="1"/>
  <c r="C25" i="3" s="1"/>
  <c r="C26" i="3" s="1"/>
  <c r="C27" i="3" s="1"/>
  <c r="C28" i="3" s="1"/>
  <c r="C29" i="3" s="1"/>
  <c r="C30" i="3" s="1"/>
  <c r="C5" i="3"/>
  <c r="C6" i="3" s="1"/>
  <c r="C7" i="3" s="1"/>
  <c r="C8" i="3" s="1"/>
  <c r="C9" i="3" s="1"/>
  <c r="C10" i="3" s="1"/>
  <c r="C11" i="3" s="1"/>
  <c r="C12" i="3" s="1"/>
  <c r="C13" i="3" s="1"/>
  <c r="C14" i="3" s="1"/>
  <c r="C15" i="3" s="1"/>
  <c r="V4" i="3"/>
  <c r="V16" i="3" s="1"/>
  <c r="V56" i="3" s="1"/>
  <c r="U4" i="3"/>
  <c r="U16" i="3" s="1"/>
  <c r="U56" i="3" s="1"/>
  <c r="T4" i="3"/>
  <c r="T16" i="3" s="1"/>
  <c r="T56" i="3" s="1"/>
  <c r="S4" i="3"/>
  <c r="S16" i="3" s="1"/>
  <c r="S56" i="3" s="1"/>
  <c r="R4" i="3"/>
  <c r="R16" i="3" s="1"/>
  <c r="R56" i="3" s="1"/>
  <c r="Q4" i="3"/>
  <c r="Q16" i="3" s="1"/>
  <c r="Q56" i="3" s="1"/>
  <c r="P4" i="3"/>
  <c r="P16" i="3" s="1"/>
  <c r="P56" i="3" s="1"/>
  <c r="O4" i="3"/>
  <c r="O16" i="3" s="1"/>
  <c r="O56" i="3" s="1"/>
  <c r="N4" i="3"/>
  <c r="N16" i="3" s="1"/>
  <c r="N56" i="3" s="1"/>
  <c r="M4" i="3"/>
  <c r="M16" i="3" s="1"/>
  <c r="M56" i="3" s="1"/>
  <c r="L4" i="3"/>
  <c r="L16" i="3" s="1"/>
  <c r="L56" i="3" s="1"/>
  <c r="K4" i="3"/>
  <c r="K16" i="3" s="1"/>
  <c r="K56" i="3" s="1"/>
  <c r="J4" i="3"/>
  <c r="J16" i="3" s="1"/>
  <c r="J56" i="3" s="1"/>
  <c r="I4" i="3"/>
  <c r="I16" i="3" s="1"/>
  <c r="I56" i="3" s="1"/>
  <c r="H4" i="3"/>
  <c r="H16" i="3" s="1"/>
  <c r="H56" i="3" s="1"/>
  <c r="G4" i="3"/>
  <c r="G16" i="3" s="1"/>
  <c r="F4" i="3"/>
  <c r="F16" i="3" s="1"/>
  <c r="F56" i="3" s="1"/>
  <c r="E4" i="3"/>
  <c r="E16" i="3" s="1"/>
  <c r="E56" i="3" s="1"/>
  <c r="D4" i="3"/>
  <c r="D16" i="3" s="1"/>
  <c r="D56" i="3" s="1"/>
  <c r="A2" i="3"/>
  <c r="B1" i="3"/>
  <c r="V54" i="2"/>
  <c r="U54" i="2"/>
  <c r="T54" i="2"/>
  <c r="S54" i="2"/>
  <c r="R54" i="2"/>
  <c r="Q54" i="2"/>
  <c r="P54" i="2"/>
  <c r="O54" i="2"/>
  <c r="N54" i="2"/>
  <c r="M54" i="2"/>
  <c r="L54" i="2"/>
  <c r="K54" i="2"/>
  <c r="J54" i="2"/>
  <c r="I54" i="2"/>
  <c r="H54" i="2"/>
  <c r="G54" i="2"/>
  <c r="F54" i="2"/>
  <c r="E54" i="2"/>
  <c r="D54" i="2"/>
  <c r="C35" i="2"/>
  <c r="C36" i="2" s="1"/>
  <c r="C37" i="2" s="1"/>
  <c r="C38" i="2" s="1"/>
  <c r="C39" i="2" s="1"/>
  <c r="C40" i="2" s="1"/>
  <c r="C41" i="2" s="1"/>
  <c r="C42" i="2" s="1"/>
  <c r="C43" i="2" s="1"/>
  <c r="C44" i="2" s="1"/>
  <c r="C45" i="2" s="1"/>
  <c r="C46" i="2" s="1"/>
  <c r="C47" i="2" s="1"/>
  <c r="C48" i="2" s="1"/>
  <c r="C49" i="2" s="1"/>
  <c r="C50" i="2" s="1"/>
  <c r="C51" i="2" s="1"/>
  <c r="C52" i="2" s="1"/>
  <c r="C53" i="2" s="1"/>
  <c r="V33" i="2"/>
  <c r="U33" i="2"/>
  <c r="T33" i="2"/>
  <c r="S33" i="2"/>
  <c r="R33" i="2"/>
  <c r="Q33" i="2"/>
  <c r="P33" i="2"/>
  <c r="O33" i="2"/>
  <c r="N33" i="2"/>
  <c r="M33" i="2"/>
  <c r="L33" i="2"/>
  <c r="K33" i="2"/>
  <c r="J33" i="2"/>
  <c r="I33" i="2"/>
  <c r="H33" i="2"/>
  <c r="G33" i="2"/>
  <c r="F33" i="2"/>
  <c r="E33" i="2"/>
  <c r="D33" i="2"/>
  <c r="C21" i="2"/>
  <c r="C22" i="2" s="1"/>
  <c r="C24" i="2" s="1"/>
  <c r="C25" i="2" s="1"/>
  <c r="C26" i="2" s="1"/>
  <c r="C27" i="2" s="1"/>
  <c r="C28" i="2" s="1"/>
  <c r="C29" i="2" s="1"/>
  <c r="C30" i="2" s="1"/>
  <c r="C31" i="2" s="1"/>
  <c r="C32" i="2" s="1"/>
  <c r="C6" i="2"/>
  <c r="C7" i="2" s="1"/>
  <c r="C8" i="2" s="1"/>
  <c r="C9" i="2" s="1"/>
  <c r="C10" i="2" s="1"/>
  <c r="C11" i="2" s="1"/>
  <c r="C12" i="2" s="1"/>
  <c r="C13" i="2" s="1"/>
  <c r="C14" i="2" s="1"/>
  <c r="C15" i="2" s="1"/>
  <c r="C16" i="2" s="1"/>
  <c r="C17" i="2" s="1"/>
  <c r="C18" i="2" s="1"/>
  <c r="C5" i="2"/>
  <c r="V4" i="2"/>
  <c r="V19" i="2" s="1"/>
  <c r="V55" i="2" s="1"/>
  <c r="U4" i="2"/>
  <c r="U19" i="2" s="1"/>
  <c r="U55" i="2" s="1"/>
  <c r="T4" i="2"/>
  <c r="T19" i="2" s="1"/>
  <c r="T55" i="2" s="1"/>
  <c r="S4" i="2"/>
  <c r="S19" i="2" s="1"/>
  <c r="S55" i="2" s="1"/>
  <c r="R4" i="2"/>
  <c r="R19" i="2" s="1"/>
  <c r="R55" i="2" s="1"/>
  <c r="Q4" i="2"/>
  <c r="Q19" i="2" s="1"/>
  <c r="Q55" i="2" s="1"/>
  <c r="P4" i="2"/>
  <c r="P19" i="2" s="1"/>
  <c r="P55" i="2" s="1"/>
  <c r="O4" i="2"/>
  <c r="O19" i="2" s="1"/>
  <c r="O55" i="2" s="1"/>
  <c r="N4" i="2"/>
  <c r="N19" i="2" s="1"/>
  <c r="N55" i="2" s="1"/>
  <c r="M4" i="2"/>
  <c r="M19" i="2" s="1"/>
  <c r="M55" i="2" s="1"/>
  <c r="L4" i="2"/>
  <c r="L19" i="2" s="1"/>
  <c r="L55" i="2" s="1"/>
  <c r="K4" i="2"/>
  <c r="K19" i="2" s="1"/>
  <c r="K55" i="2" s="1"/>
  <c r="J4" i="2"/>
  <c r="J19" i="2" s="1"/>
  <c r="J55" i="2" s="1"/>
  <c r="I4" i="2"/>
  <c r="I19" i="2" s="1"/>
  <c r="I55" i="2" s="1"/>
  <c r="H4" i="2"/>
  <c r="H19" i="2" s="1"/>
  <c r="H55" i="2" s="1"/>
  <c r="G4" i="2"/>
  <c r="G19" i="2" s="1"/>
  <c r="G55" i="2" s="1"/>
  <c r="F4" i="2"/>
  <c r="F19" i="2" s="1"/>
  <c r="F55" i="2" s="1"/>
  <c r="E4" i="2"/>
  <c r="E19" i="2" s="1"/>
  <c r="E55" i="2" s="1"/>
  <c r="D4" i="2"/>
  <c r="D19" i="2" s="1"/>
  <c r="D55" i="2" s="1"/>
  <c r="A2" i="2"/>
  <c r="B1" i="2"/>
  <c r="V56" i="1"/>
  <c r="U56" i="1"/>
  <c r="T56" i="1"/>
  <c r="S56" i="1"/>
  <c r="R56" i="1"/>
  <c r="Q56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C32" i="1"/>
  <c r="C33" i="1" s="1"/>
  <c r="C34" i="1" s="1"/>
  <c r="C35" i="1" s="1"/>
  <c r="C36" i="1" s="1"/>
  <c r="C37" i="1" s="1"/>
  <c r="C38" i="1" s="1"/>
  <c r="C39" i="1" s="1"/>
  <c r="C40" i="1" s="1"/>
  <c r="C41" i="1" s="1"/>
  <c r="C42" i="1" s="1"/>
  <c r="C43" i="1" s="1"/>
  <c r="C44" i="1" s="1"/>
  <c r="C45" i="1" s="1"/>
  <c r="C46" i="1" s="1"/>
  <c r="C47" i="1" s="1"/>
  <c r="C48" i="1" s="1"/>
  <c r="C49" i="1" s="1"/>
  <c r="C50" i="1" s="1"/>
  <c r="C51" i="1" s="1"/>
  <c r="C52" i="1" s="1"/>
  <c r="C53" i="1" s="1"/>
  <c r="C54" i="1" s="1"/>
  <c r="C55" i="1" s="1"/>
  <c r="V30" i="1"/>
  <c r="U30" i="1"/>
  <c r="T30" i="1"/>
  <c r="S30" i="1"/>
  <c r="R30" i="1"/>
  <c r="Q30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C18" i="1"/>
  <c r="C19" i="1" s="1"/>
  <c r="C20" i="1" s="1"/>
  <c r="C21" i="1" s="1"/>
  <c r="C22" i="1" s="1"/>
  <c r="C23" i="1" s="1"/>
  <c r="C24" i="1" s="1"/>
  <c r="C25" i="1" s="1"/>
  <c r="C26" i="1" s="1"/>
  <c r="C27" i="1" s="1"/>
  <c r="C28" i="1" s="1"/>
  <c r="C29" i="1" s="1"/>
  <c r="C5" i="1"/>
  <c r="C6" i="1" s="1"/>
  <c r="C7" i="1" s="1"/>
  <c r="C8" i="1" s="1"/>
  <c r="C9" i="1" s="1"/>
  <c r="C10" i="1" s="1"/>
  <c r="C11" i="1" s="1"/>
  <c r="C12" i="1" s="1"/>
  <c r="C13" i="1" s="1"/>
  <c r="C14" i="1" s="1"/>
  <c r="C15" i="1" s="1"/>
  <c r="V4" i="1"/>
  <c r="V16" i="1" s="1"/>
  <c r="V57" i="1" s="1"/>
  <c r="U4" i="1"/>
  <c r="U16" i="1" s="1"/>
  <c r="U57" i="1" s="1"/>
  <c r="T4" i="1"/>
  <c r="T16" i="1" s="1"/>
  <c r="T57" i="1" s="1"/>
  <c r="S4" i="1"/>
  <c r="S16" i="1" s="1"/>
  <c r="S57" i="1" s="1"/>
  <c r="R4" i="1"/>
  <c r="R16" i="1" s="1"/>
  <c r="R57" i="1" s="1"/>
  <c r="Q4" i="1"/>
  <c r="Q16" i="1" s="1"/>
  <c r="Q57" i="1" s="1"/>
  <c r="P4" i="1"/>
  <c r="P16" i="1" s="1"/>
  <c r="P57" i="1" s="1"/>
  <c r="O4" i="1"/>
  <c r="O16" i="1" s="1"/>
  <c r="O57" i="1" s="1"/>
  <c r="N4" i="1"/>
  <c r="N16" i="1" s="1"/>
  <c r="N57" i="1" s="1"/>
  <c r="M4" i="1"/>
  <c r="M16" i="1" s="1"/>
  <c r="M57" i="1" s="1"/>
  <c r="L4" i="1"/>
  <c r="L16" i="1" s="1"/>
  <c r="L57" i="1" s="1"/>
  <c r="K4" i="1"/>
  <c r="K16" i="1" s="1"/>
  <c r="K57" i="1" s="1"/>
  <c r="J4" i="1"/>
  <c r="J16" i="1" s="1"/>
  <c r="J57" i="1" s="1"/>
  <c r="I4" i="1"/>
  <c r="I16" i="1" s="1"/>
  <c r="I57" i="1" s="1"/>
  <c r="H4" i="1"/>
  <c r="H16" i="1" s="1"/>
  <c r="H57" i="1" s="1"/>
  <c r="G4" i="1"/>
  <c r="G16" i="1" s="1"/>
  <c r="G57" i="1" s="1"/>
  <c r="F4" i="1"/>
  <c r="F16" i="1" s="1"/>
  <c r="F57" i="1" s="1"/>
  <c r="E4" i="1"/>
  <c r="E16" i="1" s="1"/>
  <c r="E57" i="1" s="1"/>
  <c r="D4" i="1"/>
  <c r="D16" i="1" s="1"/>
  <c r="D57" i="1" s="1"/>
  <c r="A2" i="1"/>
  <c r="B1" i="1"/>
  <c r="B47" i="16" l="1"/>
  <c r="B46" i="15"/>
  <c r="B44" i="13"/>
  <c r="B51" i="9"/>
  <c r="S49" i="12"/>
  <c r="B49" i="12"/>
  <c r="P55" i="10"/>
  <c r="B57" i="11"/>
  <c r="B55" i="10"/>
  <c r="B46" i="8"/>
  <c r="B53" i="7"/>
  <c r="B61" i="6"/>
  <c r="M48" i="5"/>
  <c r="B48" i="5"/>
  <c r="B57" i="4"/>
  <c r="G56" i="3"/>
  <c r="B56" i="3" s="1"/>
  <c r="B55" i="2"/>
  <c r="B57" i="1"/>
</calcChain>
</file>

<file path=xl/sharedStrings.xml><?xml version="1.0" encoding="utf-8"?>
<sst xmlns="http://schemas.openxmlformats.org/spreadsheetml/2006/main" count="1121" uniqueCount="212">
  <si>
    <t>الموازنة العامة</t>
  </si>
  <si>
    <t>موازنة الكهرباء</t>
  </si>
  <si>
    <t>موازنة المياه</t>
  </si>
  <si>
    <t>موازنة التقاعد</t>
  </si>
  <si>
    <t>موازنة المعارف</t>
  </si>
  <si>
    <t>الصناديق النقدية</t>
  </si>
  <si>
    <t>الصناديق البنكية</t>
  </si>
  <si>
    <t>المستفيد</t>
  </si>
  <si>
    <t>البيان</t>
  </si>
  <si>
    <t>رقم السند</t>
  </si>
  <si>
    <t>النثريات</t>
  </si>
  <si>
    <t xml:space="preserve"> NIS</t>
  </si>
  <si>
    <t xml:space="preserve"> JDI</t>
  </si>
  <si>
    <t>USD</t>
  </si>
  <si>
    <t>الرئيسي NIS</t>
  </si>
  <si>
    <t>الرئيسي JDI</t>
  </si>
  <si>
    <t>الرئيسي USD</t>
  </si>
  <si>
    <t xml:space="preserve"> الرئيسيEUR</t>
  </si>
  <si>
    <t>النفايات</t>
  </si>
  <si>
    <t>بنك الاسكان</t>
  </si>
  <si>
    <t>مشروع البير</t>
  </si>
  <si>
    <t>جباية الكهرباء</t>
  </si>
  <si>
    <t>مشروع الكهرباء</t>
  </si>
  <si>
    <t>بال بي كهرباء</t>
  </si>
  <si>
    <t>جباية المياه</t>
  </si>
  <si>
    <t>مشروع المياه</t>
  </si>
  <si>
    <t>بال بي مياه</t>
  </si>
  <si>
    <t>التقاعد</t>
  </si>
  <si>
    <t>المعارف</t>
  </si>
  <si>
    <t>الايرادات</t>
  </si>
  <si>
    <t>رصيد اول المدة</t>
  </si>
  <si>
    <t>مراكز شحن الكهرباء الخارجية</t>
  </si>
  <si>
    <t>مبيعات كهرباء</t>
  </si>
  <si>
    <t>مراكز شحن المياه الخارجية</t>
  </si>
  <si>
    <t>مبيعات مياه</t>
  </si>
  <si>
    <t>احمد مشهور فايز مرشد</t>
  </si>
  <si>
    <t>اشتراك كهرباء</t>
  </si>
  <si>
    <t>مشتركي المياه</t>
  </si>
  <si>
    <t>اثمان كرتات عدادات مياه مسبقة الدفع</t>
  </si>
  <si>
    <t>حاتم محمد نمر ذياب</t>
  </si>
  <si>
    <t>استهلاك طاقة شمسية</t>
  </si>
  <si>
    <t xml:space="preserve">من حساب </t>
  </si>
  <si>
    <t>الى حساب</t>
  </si>
  <si>
    <t>بال بيه كهرباء</t>
  </si>
  <si>
    <t>بال بيه مياه</t>
  </si>
  <si>
    <t>البنك الرئيسي</t>
  </si>
  <si>
    <t>مشروع النفايات</t>
  </si>
  <si>
    <t>الصندوق الرئيسي</t>
  </si>
  <si>
    <t>المصروفات</t>
  </si>
  <si>
    <t>ساهر فياض احمد شيخ ابراهيم</t>
  </si>
  <si>
    <t>دفعة مقدمة من راتب شهر 5 / 20206</t>
  </si>
  <si>
    <t>شركة دواجن فلسطين</t>
  </si>
  <si>
    <t>مساهمة البلدية في تكية كفرراعي الخيرية</t>
  </si>
  <si>
    <t>شركة محامص مساد</t>
  </si>
  <si>
    <t>اثمان حلو عيدية الموظفين</t>
  </si>
  <si>
    <t>منصور علي سليمان السعدي</t>
  </si>
  <si>
    <t>راتب  رئيس البلدية شهر 4 / 2026</t>
  </si>
  <si>
    <t>مطلب محمد مطلب شرقية</t>
  </si>
  <si>
    <t>بدل جلسات البلدية شهر 4 /2026</t>
  </si>
  <si>
    <t>فراس طارق عبد الحليم خنفر</t>
  </si>
  <si>
    <t>محمد صبحي محمد صباح</t>
  </si>
  <si>
    <t>شركة سيلا لايب</t>
  </si>
  <si>
    <t>اثمان محول كهرباء وملحقاته - جدولة</t>
  </si>
  <si>
    <t>شركة براديس للمقاولات</t>
  </si>
  <si>
    <t>مشروع تعبيد الشارع الرئيسي - جدولة</t>
  </si>
  <si>
    <t>مجلس الخدمات المشترك</t>
  </si>
  <si>
    <t>تسديد ديون سلبقة - جدولة</t>
  </si>
  <si>
    <t>شركة سرطبة (ساتكو) للمقاولات</t>
  </si>
  <si>
    <t>مساهمة البلدية في تطوير خط طوباس</t>
  </si>
  <si>
    <t>بلدية علار</t>
  </si>
  <si>
    <t xml:space="preserve">تسديد ديون مياه سابقة </t>
  </si>
  <si>
    <t>دائرة مياه الضفة الغربية</t>
  </si>
  <si>
    <t>جدولة ديون مياه سابقة</t>
  </si>
  <si>
    <t>شركة الزهور لخدمات الطاقة الشمسية</t>
  </si>
  <si>
    <t>اثمان طاقة شمسية جدولة</t>
  </si>
  <si>
    <t>عبد الرحمن طارق وليد صبيح</t>
  </si>
  <si>
    <t>اعمال صيانة مدرسة ذكور كفرراعي الاساسية</t>
  </si>
  <si>
    <t>شركة فيوري تريد للمقاولات</t>
  </si>
  <si>
    <t>جدولة عدادات مياه وصناديق</t>
  </si>
  <si>
    <t>محلات الحسين لمواد البناء</t>
  </si>
  <si>
    <t>اثمان مواد ولوزم شبكة المياه</t>
  </si>
  <si>
    <t>الحالات الاجتماعية</t>
  </si>
  <si>
    <t>شحن كهرباء مجاني</t>
  </si>
  <si>
    <t>شحن مياه مجاني</t>
  </si>
  <si>
    <t>بلال صالح ظاهر جوابرة</t>
  </si>
  <si>
    <t>نهاد احمد محمد ملحم</t>
  </si>
  <si>
    <t>اجور اعمال حدادة ولحام دوار الحومة</t>
  </si>
  <si>
    <t>الارصدة النقدية الاجمالية شيقل</t>
  </si>
  <si>
    <t>الرصيد</t>
  </si>
  <si>
    <t>مهند خالد ابراهيم الشيخ ابراهيم</t>
  </si>
  <si>
    <t>اشتراك مياه</t>
  </si>
  <si>
    <t xml:space="preserve">غازي جميل ملحم </t>
  </si>
  <si>
    <t>ايجار صالة البلدية</t>
  </si>
  <si>
    <t>من حساب</t>
  </si>
  <si>
    <t>جباية الكهرباء + جباية المياه</t>
  </si>
  <si>
    <t>عز الدين فهمي راغب حجة</t>
  </si>
  <si>
    <t>اجور اعمال صيانة مولد كهرباء</t>
  </si>
  <si>
    <t>هاشم محمد محمود العلي</t>
  </si>
  <si>
    <t>وليد حسام حمزة يحيى</t>
  </si>
  <si>
    <t xml:space="preserve">مساهمة البلدية بثمن تذكرة الطيران - معرض الطاقة الشمسية </t>
  </si>
  <si>
    <t>عمولات بنكية</t>
  </si>
  <si>
    <t>الصندوق الرئيسي - شيقل</t>
  </si>
  <si>
    <t>الصندوق الرئيسي - دينار</t>
  </si>
  <si>
    <t>البنك دينار</t>
  </si>
  <si>
    <t>مساعدة الفقراء</t>
  </si>
  <si>
    <t>شركة محطة كفرراعي للمحروقات</t>
  </si>
  <si>
    <t>بدل تنقلات موظف البلدية احمد سامي ملحم</t>
  </si>
  <si>
    <t>محمد بسام محمد شيخ ابرهيم</t>
  </si>
  <si>
    <t>دفعة من راتب شهر 5 . 2026</t>
  </si>
  <si>
    <t>محلات الحاج فاروق للتجارة العامة</t>
  </si>
  <si>
    <t>فاتورة مشتريات</t>
  </si>
  <si>
    <t>حسام محمود مطيع جوابرة</t>
  </si>
  <si>
    <t>اثمان كرت عداتد مياه</t>
  </si>
  <si>
    <t>احمد عطا سمارة الشيخ ابراهيم</t>
  </si>
  <si>
    <t>اشتراك مياه + مساهمة عمود كهرباء</t>
  </si>
  <si>
    <t>كامل مرشد كامل شديد</t>
  </si>
  <si>
    <t>اجور نقل محمول كهرباء من طوباس الى موقع البئر (دفعة ثانية )</t>
  </si>
  <si>
    <t>احمد عزات ابراهيم صبيح</t>
  </si>
  <si>
    <t>ناهد محمد اسعد شيخ ابراهيم</t>
  </si>
  <si>
    <t xml:space="preserve">جباية الكهرباء </t>
  </si>
  <si>
    <t>صندوق الدينار</t>
  </si>
  <si>
    <t>وزارة الصحة</t>
  </si>
  <si>
    <t>اقتطاعات التامين الصحي شهر 4 / 2026</t>
  </si>
  <si>
    <t>سند ملغي</t>
  </si>
  <si>
    <t>ضريبة الدخل</t>
  </si>
  <si>
    <t>اقتطاعات ضريبة الدخل شهر 4 /2026</t>
  </si>
  <si>
    <t>الاتصالات الفلسطينية</t>
  </si>
  <si>
    <t>فاتورة هاتف البلدية شهر 4 / 2026</t>
  </si>
  <si>
    <t>جوال</t>
  </si>
  <si>
    <t>فاتورة جوال خطوط البلدية شهر 4 /2026</t>
  </si>
  <si>
    <t>فاتورة خط الفايبر شهر 4 /2026</t>
  </si>
  <si>
    <t>محمد منجد خليل ملحم</t>
  </si>
  <si>
    <t>دفعة مقدمة من راتب شهر 5 / 2026</t>
  </si>
  <si>
    <t>بدل تنقل موظف البلدية ياسر ابو الشوارب</t>
  </si>
  <si>
    <t>خيري محمد محمود صعابنة</t>
  </si>
  <si>
    <t>دفعة اولى تركيب بيجوم  ايجار - مبنى البلدية</t>
  </si>
  <si>
    <t>عبد الرحمن ابراهيم راشد صبيح</t>
  </si>
  <si>
    <t>اجور عامل قسم الكهرباء - قراءة عدادات</t>
  </si>
  <si>
    <t>بدل تنقلات موظف البلدية محمد عمر حسين</t>
  </si>
  <si>
    <t>محمد جمال حافظ جوابرة</t>
  </si>
  <si>
    <t>Z12</t>
  </si>
  <si>
    <t>بقالة ابو صالحية</t>
  </si>
  <si>
    <t>تشريفات وضيافة تعبيد طرق داخلية</t>
  </si>
  <si>
    <t>من جباية الكهرباء</t>
  </si>
  <si>
    <t>الى البنك كهرباء</t>
  </si>
  <si>
    <t>من جباية المياه</t>
  </si>
  <si>
    <t>الى البنك مياه</t>
  </si>
  <si>
    <t>من صندوق الدينار</t>
  </si>
  <si>
    <t>الى البنك دينار</t>
  </si>
  <si>
    <t>بلال هيثم شوكت يحيى</t>
  </si>
  <si>
    <t>اثمان توريد حجر مبنى البلدية</t>
  </si>
  <si>
    <t>مطبعة الديار</t>
  </si>
  <si>
    <t>اثمان شهادات للموظفين يوم العمال</t>
  </si>
  <si>
    <t>همام نبيل محمد يحيى</t>
  </si>
  <si>
    <t>هيثم تيسير محمد سباعنة</t>
  </si>
  <si>
    <t>طاقة شمسية</t>
  </si>
  <si>
    <t>علي محمد ملحم - بقالة ابو صالحية</t>
  </si>
  <si>
    <t>فاتورة مشتريات وضيافة</t>
  </si>
  <si>
    <t>يعقوب خليل ابراهيم</t>
  </si>
  <si>
    <t>عدي حسين عبد الرحمن ملحم</t>
  </si>
  <si>
    <t>تحويل من 1 فاز الى 3 فتز</t>
  </si>
  <si>
    <t>يزيد عزت محمود خليلية</t>
  </si>
  <si>
    <t>اجور عامل سائق سيارة جمع النفايات شهر 4</t>
  </si>
  <si>
    <t>عدي حازم شلاش عبادي</t>
  </si>
  <si>
    <t xml:space="preserve">اجور عامل على سيارة جمع النفايات شهر 4 </t>
  </si>
  <si>
    <t>بنك الالسكان</t>
  </si>
  <si>
    <t>اشرف جمال مصطفى ملحم</t>
  </si>
  <si>
    <t>رسوم حرف وصناعات</t>
  </si>
  <si>
    <t>وليد ذيب محمد صوالحة</t>
  </si>
  <si>
    <t>دفعة من راتب شهر 5 / 2026</t>
  </si>
  <si>
    <t>ولاء سعيد نمر يحيى</t>
  </si>
  <si>
    <t>اريج فاروق فوزي ذياب</t>
  </si>
  <si>
    <t>رسوم بناء</t>
  </si>
  <si>
    <t xml:space="preserve"> </t>
  </si>
  <si>
    <t>احمد نزار محمد ملحم</t>
  </si>
  <si>
    <t>اجور لحام عبارة مياه واعمال لحام باب المضخة</t>
  </si>
  <si>
    <t>عبد الكريم وليد ذيب صوالحة</t>
  </si>
  <si>
    <t>مقابل مراسل واذن تنظيفات في البلدية</t>
  </si>
  <si>
    <t>نافز مصطفى محمد يعاقبة</t>
  </si>
  <si>
    <t>Z10</t>
  </si>
  <si>
    <t>البنك الرئيسي - شيقل</t>
  </si>
  <si>
    <t>البنك الرئيسي - دينار</t>
  </si>
  <si>
    <t>اجور عامل قسم الكهرباء</t>
  </si>
  <si>
    <t>بيسان للزراعة</t>
  </si>
  <si>
    <t>اثمان مبيدات حشرية تايفون للاعشاب</t>
  </si>
  <si>
    <t>زيد اياد محمد جوابرة</t>
  </si>
  <si>
    <t>دفعة من راتب شهر 3 / 2026</t>
  </si>
  <si>
    <t>نضال محمد اسماعيل مرشد</t>
  </si>
  <si>
    <t>اثمان كرتات عدادات مياه</t>
  </si>
  <si>
    <t>ايصال ملغي</t>
  </si>
  <si>
    <t>براء سامي يعاقبة</t>
  </si>
  <si>
    <t>ايجار قاعة البلدية</t>
  </si>
  <si>
    <t>اسامة عبد الله ملحم</t>
  </si>
  <si>
    <t>حسام احمد رزق جابر</t>
  </si>
  <si>
    <t>عمولة ادارة حسابات</t>
  </si>
  <si>
    <t>محمد سامي يوسف يحيى</t>
  </si>
  <si>
    <t>مساهمة عمود كهرباء</t>
  </si>
  <si>
    <t>محمد باسم عارف جرار</t>
  </si>
  <si>
    <t>اجور عامل فك وتركيب حجر شق</t>
  </si>
  <si>
    <t xml:space="preserve">وزارة المالية </t>
  </si>
  <si>
    <t>مخطط تفصيلي - المضخة</t>
  </si>
  <si>
    <t>دفعة من راتب شهر 4 / 2026</t>
  </si>
  <si>
    <t>ثائر نبيل سليمان ملحم</t>
  </si>
  <si>
    <t>اجور عامل بناء وتسوية الار ض - غرفة بئر مياه كفرراعي</t>
  </si>
  <si>
    <t>هادي عصام نبيل ملحم</t>
  </si>
  <si>
    <t>عصام نبيل سليمان ملحم</t>
  </si>
  <si>
    <t>بدل تنقلات موظف البلدية وليد حسام</t>
  </si>
  <si>
    <t>محمد فهد خليل ابو الرب</t>
  </si>
  <si>
    <t>اجور صيانة بطارية المفركاه - قسم الكهرباء</t>
  </si>
  <si>
    <t>محلات البراء لمواد البناء</t>
  </si>
  <si>
    <t>اثمان صاج مجلفن - صندوق عداد مياه التنكات</t>
  </si>
  <si>
    <t>اثمان متر ديجتال قياس عجل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</si>
</sst>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 ;[Red]\-#,##0.00\ "/>
    <numFmt numFmtId="165" formatCode="#,##0_ ;[Red]\-#,##0\ "/>
    <numFmt numFmtId="166" formatCode="#,##0.000_ ;[Red]\-#,##0.000\ "/>
    <numFmt numFmtId="167" formatCode="0_ ;[Red]\-0\ "/>
  </numFmts>
  <fonts count="4" x14ac:knownFonts="1">
    <font>
      <sz val="11"/>
      <color theme="1"/>
      <name val="Calibri"/>
      <family val="2"/>
      <charset val="178"/>
      <scheme val="minor"/>
    </font>
    <font>
      <b/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4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5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164" fontId="1" fillId="2" borderId="7" xfId="0" applyNumberFormat="1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164" fontId="1" fillId="2" borderId="12" xfId="0" applyNumberFormat="1" applyFont="1" applyFill="1" applyBorder="1" applyAlignment="1">
      <alignment horizontal="center"/>
    </xf>
    <xf numFmtId="164" fontId="1" fillId="2" borderId="13" xfId="0" applyNumberFormat="1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center"/>
    </xf>
    <xf numFmtId="165" fontId="1" fillId="2" borderId="15" xfId="0" applyNumberFormat="1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165" fontId="1" fillId="2" borderId="9" xfId="0" applyNumberFormat="1" applyFont="1" applyFill="1" applyBorder="1" applyAlignment="1">
      <alignment horizontal="center"/>
    </xf>
    <xf numFmtId="165" fontId="1" fillId="2" borderId="11" xfId="0" applyNumberFormat="1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center"/>
    </xf>
    <xf numFmtId="164" fontId="1" fillId="2" borderId="10" xfId="0" applyNumberFormat="1" applyFont="1" applyFill="1" applyBorder="1" applyAlignment="1">
      <alignment horizontal="center"/>
    </xf>
    <xf numFmtId="164" fontId="1" fillId="2" borderId="9" xfId="0" applyNumberFormat="1" applyFont="1" applyFill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165" fontId="2" fillId="3" borderId="9" xfId="0" applyNumberFormat="1" applyFont="1" applyFill="1" applyBorder="1" applyAlignment="1">
      <alignment horizontal="center"/>
    </xf>
    <xf numFmtId="164" fontId="2" fillId="3" borderId="9" xfId="0" applyNumberFormat="1" applyFont="1" applyFill="1" applyBorder="1" applyAlignment="1">
      <alignment horizontal="center"/>
    </xf>
    <xf numFmtId="164" fontId="2" fillId="0" borderId="9" xfId="0" applyNumberFormat="1" applyFont="1" applyBorder="1" applyAlignment="1">
      <alignment horizontal="center"/>
    </xf>
    <xf numFmtId="164" fontId="2" fillId="0" borderId="13" xfId="0" applyNumberFormat="1" applyFont="1" applyBorder="1" applyAlignment="1">
      <alignment horizontal="center"/>
    </xf>
    <xf numFmtId="164" fontId="2" fillId="0" borderId="11" xfId="0" applyNumberFormat="1" applyFont="1" applyBorder="1" applyAlignment="1">
      <alignment horizontal="center"/>
    </xf>
    <xf numFmtId="164" fontId="2" fillId="0" borderId="14" xfId="0" applyNumberFormat="1" applyFont="1" applyBorder="1" applyAlignment="1">
      <alignment horizontal="center"/>
    </xf>
    <xf numFmtId="165" fontId="2" fillId="3" borderId="15" xfId="0" applyNumberFormat="1" applyFont="1" applyFill="1" applyBorder="1" applyAlignment="1">
      <alignment horizontal="center"/>
    </xf>
    <xf numFmtId="165" fontId="2" fillId="3" borderId="11" xfId="0" applyNumberFormat="1" applyFont="1" applyFill="1" applyBorder="1" applyAlignment="1">
      <alignment horizontal="center"/>
    </xf>
    <xf numFmtId="164" fontId="2" fillId="3" borderId="11" xfId="0" applyNumberFormat="1" applyFont="1" applyFill="1" applyBorder="1" applyAlignment="1">
      <alignment horizontal="center"/>
    </xf>
    <xf numFmtId="164" fontId="2" fillId="0" borderId="12" xfId="0" applyNumberFormat="1" applyFont="1" applyBorder="1" applyAlignment="1">
      <alignment horizontal="center"/>
    </xf>
    <xf numFmtId="164" fontId="2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165" fontId="2" fillId="3" borderId="16" xfId="0" applyNumberFormat="1" applyFont="1" applyFill="1" applyBorder="1" applyAlignment="1">
      <alignment horizontal="center"/>
    </xf>
    <xf numFmtId="165" fontId="2" fillId="3" borderId="17" xfId="0" applyNumberFormat="1" applyFont="1" applyFill="1" applyBorder="1" applyAlignment="1">
      <alignment horizontal="center"/>
    </xf>
    <xf numFmtId="164" fontId="2" fillId="3" borderId="17" xfId="0" applyNumberFormat="1" applyFont="1" applyFill="1" applyBorder="1" applyAlignment="1">
      <alignment horizontal="center"/>
    </xf>
    <xf numFmtId="164" fontId="2" fillId="0" borderId="17" xfId="0" applyNumberFormat="1" applyFont="1" applyBorder="1" applyAlignment="1">
      <alignment horizontal="center"/>
    </xf>
    <xf numFmtId="164" fontId="2" fillId="0" borderId="18" xfId="0" applyNumberFormat="1" applyFont="1" applyBorder="1" applyAlignment="1">
      <alignment horizontal="center"/>
    </xf>
    <xf numFmtId="164" fontId="2" fillId="0" borderId="19" xfId="0" applyNumberFormat="1" applyFont="1" applyBorder="1" applyAlignment="1">
      <alignment horizontal="center"/>
    </xf>
    <xf numFmtId="165" fontId="2" fillId="3" borderId="20" xfId="0" applyNumberFormat="1" applyFont="1" applyFill="1" applyBorder="1" applyAlignment="1">
      <alignment horizontal="center"/>
    </xf>
    <xf numFmtId="164" fontId="2" fillId="0" borderId="21" xfId="0" applyNumberFormat="1" applyFont="1" applyBorder="1" applyAlignment="1">
      <alignment horizontal="center"/>
    </xf>
    <xf numFmtId="164" fontId="2" fillId="0" borderId="16" xfId="0" applyNumberFormat="1" applyFont="1" applyBorder="1" applyAlignment="1">
      <alignment horizontal="center"/>
    </xf>
    <xf numFmtId="165" fontId="1" fillId="2" borderId="22" xfId="0" applyNumberFormat="1" applyFont="1" applyFill="1" applyBorder="1" applyAlignment="1">
      <alignment horizontal="center"/>
    </xf>
    <xf numFmtId="165" fontId="1" fillId="2" borderId="23" xfId="0" applyNumberFormat="1" applyFont="1" applyFill="1" applyBorder="1" applyAlignment="1">
      <alignment horizontal="center"/>
    </xf>
    <xf numFmtId="164" fontId="1" fillId="2" borderId="23" xfId="0" applyNumberFormat="1" applyFont="1" applyFill="1" applyBorder="1" applyAlignment="1">
      <alignment horizontal="center"/>
    </xf>
    <xf numFmtId="164" fontId="1" fillId="2" borderId="24" xfId="0" applyNumberFormat="1" applyFont="1" applyFill="1" applyBorder="1" applyAlignment="1">
      <alignment horizontal="center"/>
    </xf>
    <xf numFmtId="164" fontId="1" fillId="2" borderId="25" xfId="0" applyNumberFormat="1" applyFont="1" applyFill="1" applyBorder="1" applyAlignment="1">
      <alignment horizontal="center"/>
    </xf>
    <xf numFmtId="164" fontId="1" fillId="2" borderId="26" xfId="0" applyNumberFormat="1" applyFont="1" applyFill="1" applyBorder="1" applyAlignment="1">
      <alignment horizontal="center"/>
    </xf>
    <xf numFmtId="164" fontId="1" fillId="2" borderId="27" xfId="0" applyNumberFormat="1" applyFont="1" applyFill="1" applyBorder="1" applyAlignment="1">
      <alignment horizontal="center"/>
    </xf>
    <xf numFmtId="164" fontId="1" fillId="2" borderId="22" xfId="0" applyNumberFormat="1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2" fillId="4" borderId="28" xfId="0" applyNumberFormat="1" applyFont="1" applyFill="1" applyBorder="1" applyAlignment="1">
      <alignment horizontal="center"/>
    </xf>
    <xf numFmtId="165" fontId="2" fillId="4" borderId="29" xfId="0" applyNumberFormat="1" applyFont="1" applyFill="1" applyBorder="1" applyAlignment="1">
      <alignment horizontal="center"/>
    </xf>
    <xf numFmtId="164" fontId="2" fillId="4" borderId="29" xfId="0" applyNumberFormat="1" applyFont="1" applyFill="1" applyBorder="1" applyAlignment="1">
      <alignment horizontal="center"/>
    </xf>
    <xf numFmtId="164" fontId="2" fillId="4" borderId="30" xfId="0" applyNumberFormat="1" applyFont="1" applyFill="1" applyBorder="1" applyAlignment="1">
      <alignment horizontal="center"/>
    </xf>
    <xf numFmtId="164" fontId="2" fillId="4" borderId="6" xfId="0" applyNumberFormat="1" applyFont="1" applyFill="1" applyBorder="1" applyAlignment="1">
      <alignment horizontal="center"/>
    </xf>
    <xf numFmtId="165" fontId="2" fillId="4" borderId="31" xfId="0" applyNumberFormat="1" applyFont="1" applyFill="1" applyBorder="1" applyAlignment="1">
      <alignment horizontal="center"/>
    </xf>
    <xf numFmtId="164" fontId="2" fillId="4" borderId="32" xfId="0" applyNumberFormat="1" applyFont="1" applyFill="1" applyBorder="1" applyAlignment="1">
      <alignment horizontal="center"/>
    </xf>
    <xf numFmtId="164" fontId="2" fillId="4" borderId="28" xfId="0" applyNumberFormat="1" applyFont="1" applyFill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1" fillId="4" borderId="33" xfId="0" applyFont="1" applyFill="1" applyBorder="1" applyAlignment="1">
      <alignment horizontal="center"/>
    </xf>
    <xf numFmtId="165" fontId="1" fillId="4" borderId="22" xfId="0" applyNumberFormat="1" applyFont="1" applyFill="1" applyBorder="1" applyAlignment="1">
      <alignment horizontal="center"/>
    </xf>
    <xf numFmtId="164" fontId="1" fillId="4" borderId="22" xfId="0" applyNumberFormat="1" applyFont="1" applyFill="1" applyBorder="1" applyAlignment="1">
      <alignment horizontal="center"/>
    </xf>
    <xf numFmtId="164" fontId="1" fillId="4" borderId="26" xfId="0" applyNumberFormat="1" applyFont="1" applyFill="1" applyBorder="1" applyAlignment="1">
      <alignment horizontal="center"/>
    </xf>
    <xf numFmtId="164" fontId="1" fillId="4" borderId="25" xfId="0" applyNumberFormat="1" applyFont="1" applyFill="1" applyBorder="1" applyAlignment="1">
      <alignment horizontal="center"/>
    </xf>
    <xf numFmtId="165" fontId="1" fillId="4" borderId="23" xfId="0" applyNumberFormat="1" applyFont="1" applyFill="1" applyBorder="1" applyAlignment="1">
      <alignment horizontal="center"/>
    </xf>
    <xf numFmtId="164" fontId="1" fillId="4" borderId="34" xfId="0" applyNumberFormat="1" applyFont="1" applyFill="1" applyBorder="1" applyAlignment="1">
      <alignment horizontal="center"/>
    </xf>
    <xf numFmtId="0" fontId="1" fillId="5" borderId="32" xfId="0" applyFont="1" applyFill="1" applyBorder="1" applyAlignment="1">
      <alignment horizontal="center"/>
    </xf>
    <xf numFmtId="165" fontId="2" fillId="5" borderId="28" xfId="0" applyNumberFormat="1" applyFont="1" applyFill="1" applyBorder="1" applyAlignment="1">
      <alignment horizontal="center"/>
    </xf>
    <xf numFmtId="165" fontId="2" fillId="5" borderId="29" xfId="0" applyNumberFormat="1" applyFont="1" applyFill="1" applyBorder="1" applyAlignment="1">
      <alignment horizontal="center"/>
    </xf>
    <xf numFmtId="164" fontId="2" fillId="5" borderId="29" xfId="0" applyNumberFormat="1" applyFont="1" applyFill="1" applyBorder="1" applyAlignment="1">
      <alignment horizontal="center"/>
    </xf>
    <xf numFmtId="164" fontId="2" fillId="5" borderId="30" xfId="0" applyNumberFormat="1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5" fontId="2" fillId="5" borderId="31" xfId="0" applyNumberFormat="1" applyFont="1" applyFill="1" applyBorder="1" applyAlignment="1">
      <alignment horizontal="center"/>
    </xf>
    <xf numFmtId="164" fontId="2" fillId="5" borderId="32" xfId="0" applyNumberFormat="1" applyFont="1" applyFill="1" applyBorder="1" applyAlignment="1">
      <alignment horizontal="center"/>
    </xf>
    <xf numFmtId="164" fontId="2" fillId="5" borderId="28" xfId="0" applyNumberFormat="1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1" fillId="5" borderId="15" xfId="0" applyFont="1" applyFill="1" applyBorder="1" applyAlignment="1">
      <alignment horizontal="center"/>
    </xf>
    <xf numFmtId="0" fontId="1" fillId="5" borderId="11" xfId="0" applyFont="1" applyFill="1" applyBorder="1" applyAlignment="1">
      <alignment horizontal="center"/>
    </xf>
    <xf numFmtId="165" fontId="1" fillId="5" borderId="9" xfId="0" applyNumberFormat="1" applyFont="1" applyFill="1" applyBorder="1" applyAlignment="1">
      <alignment horizontal="center"/>
    </xf>
    <xf numFmtId="164" fontId="1" fillId="5" borderId="9" xfId="0" applyNumberFormat="1" applyFont="1" applyFill="1" applyBorder="1" applyAlignment="1">
      <alignment horizontal="center"/>
    </xf>
    <xf numFmtId="164" fontId="1" fillId="5" borderId="13" xfId="0" applyNumberFormat="1" applyFont="1" applyFill="1" applyBorder="1" applyAlignment="1">
      <alignment horizontal="center"/>
    </xf>
    <xf numFmtId="164" fontId="1" fillId="5" borderId="11" xfId="0" applyNumberFormat="1" applyFont="1" applyFill="1" applyBorder="1" applyAlignment="1">
      <alignment horizontal="center"/>
    </xf>
    <xf numFmtId="165" fontId="1" fillId="5" borderId="15" xfId="0" applyNumberFormat="1" applyFont="1" applyFill="1" applyBorder="1" applyAlignment="1">
      <alignment horizontal="center"/>
    </xf>
    <xf numFmtId="164" fontId="1" fillId="5" borderId="14" xfId="0" applyNumberFormat="1" applyFont="1" applyFill="1" applyBorder="1" applyAlignment="1">
      <alignment horizontal="center"/>
    </xf>
    <xf numFmtId="0" fontId="1" fillId="2" borderId="36" xfId="0" applyFont="1" applyFill="1" applyBorder="1" applyAlignment="1">
      <alignment horizontal="center"/>
    </xf>
    <xf numFmtId="0" fontId="1" fillId="2" borderId="37" xfId="0" applyFont="1" applyFill="1" applyBorder="1" applyAlignment="1">
      <alignment horizontal="center"/>
    </xf>
    <xf numFmtId="0" fontId="1" fillId="2" borderId="38" xfId="0" applyFont="1" applyFill="1" applyBorder="1" applyAlignment="1">
      <alignment horizontal="center"/>
    </xf>
    <xf numFmtId="165" fontId="1" fillId="2" borderId="39" xfId="0" applyNumberFormat="1" applyFont="1" applyFill="1" applyBorder="1" applyAlignment="1">
      <alignment horizontal="center"/>
    </xf>
    <xf numFmtId="164" fontId="1" fillId="2" borderId="39" xfId="0" applyNumberFormat="1" applyFont="1" applyFill="1" applyBorder="1" applyAlignment="1">
      <alignment horizontal="center"/>
    </xf>
    <xf numFmtId="164" fontId="1" fillId="2" borderId="40" xfId="0" applyNumberFormat="1" applyFont="1" applyFill="1" applyBorder="1" applyAlignment="1">
      <alignment horizontal="center"/>
    </xf>
    <xf numFmtId="164" fontId="1" fillId="2" borderId="41" xfId="0" applyNumberFormat="1" applyFont="1" applyFill="1" applyBorder="1" applyAlignment="1">
      <alignment horizontal="center"/>
    </xf>
    <xf numFmtId="165" fontId="1" fillId="2" borderId="36" xfId="0" applyNumberFormat="1" applyFont="1" applyFill="1" applyBorder="1" applyAlignment="1">
      <alignment horizontal="center"/>
    </xf>
    <xf numFmtId="165" fontId="0" fillId="0" borderId="0" xfId="0" applyNumberFormat="1"/>
    <xf numFmtId="164" fontId="0" fillId="0" borderId="0" xfId="0" applyNumberFormat="1"/>
    <xf numFmtId="164" fontId="1" fillId="2" borderId="1" xfId="0" applyNumberFormat="1" applyFont="1" applyFill="1" applyBorder="1" applyAlignment="1">
      <alignment horizontal="center"/>
    </xf>
    <xf numFmtId="164" fontId="1" fillId="2" borderId="44" xfId="0" applyNumberFormat="1" applyFont="1" applyFill="1" applyBorder="1" applyAlignment="1">
      <alignment horizontal="center"/>
    </xf>
    <xf numFmtId="164" fontId="1" fillId="2" borderId="15" xfId="0" applyNumberFormat="1" applyFont="1" applyFill="1" applyBorder="1" applyAlignment="1">
      <alignment horizontal="center"/>
    </xf>
    <xf numFmtId="164" fontId="2" fillId="0" borderId="44" xfId="0" applyNumberFormat="1" applyFont="1" applyBorder="1" applyAlignment="1">
      <alignment horizontal="center"/>
    </xf>
    <xf numFmtId="164" fontId="2" fillId="0" borderId="15" xfId="0" applyNumberFormat="1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164" fontId="2" fillId="0" borderId="45" xfId="0" applyNumberFormat="1" applyFont="1" applyBorder="1" applyAlignment="1">
      <alignment horizontal="center"/>
    </xf>
    <xf numFmtId="164" fontId="2" fillId="0" borderId="20" xfId="0" applyNumberFormat="1" applyFont="1" applyBorder="1" applyAlignment="1">
      <alignment horizontal="center"/>
    </xf>
    <xf numFmtId="164" fontId="2" fillId="4" borderId="46" xfId="0" applyNumberFormat="1" applyFont="1" applyFill="1" applyBorder="1" applyAlignment="1">
      <alignment horizontal="center"/>
    </xf>
    <xf numFmtId="164" fontId="2" fillId="4" borderId="31" xfId="0" applyNumberFormat="1" applyFont="1" applyFill="1" applyBorder="1" applyAlignment="1">
      <alignment horizontal="center"/>
    </xf>
    <xf numFmtId="0" fontId="2" fillId="0" borderId="11" xfId="0" applyFont="1" applyBorder="1"/>
    <xf numFmtId="0" fontId="2" fillId="0" borderId="9" xfId="0" applyFont="1" applyBorder="1"/>
    <xf numFmtId="0" fontId="3" fillId="0" borderId="20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164" fontId="1" fillId="4" borderId="27" xfId="0" applyNumberFormat="1" applyFont="1" applyFill="1" applyBorder="1" applyAlignment="1">
      <alignment horizontal="center"/>
    </xf>
    <xf numFmtId="164" fontId="2" fillId="5" borderId="46" xfId="0" applyNumberFormat="1" applyFont="1" applyFill="1" applyBorder="1" applyAlignment="1">
      <alignment horizontal="center"/>
    </xf>
    <xf numFmtId="164" fontId="2" fillId="5" borderId="31" xfId="0" applyNumberFormat="1" applyFont="1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164" fontId="1" fillId="5" borderId="44" xfId="0" applyNumberFormat="1" applyFont="1" applyFill="1" applyBorder="1" applyAlignment="1">
      <alignment horizontal="center"/>
    </xf>
    <xf numFmtId="164" fontId="1" fillId="2" borderId="47" xfId="0" applyNumberFormat="1" applyFont="1" applyFill="1" applyBorder="1" applyAlignment="1">
      <alignment horizontal="center"/>
    </xf>
    <xf numFmtId="166" fontId="2" fillId="0" borderId="12" xfId="0" applyNumberFormat="1" applyFont="1" applyBorder="1" applyAlignment="1">
      <alignment horizontal="center"/>
    </xf>
    <xf numFmtId="166" fontId="2" fillId="0" borderId="11" xfId="0" applyNumberFormat="1" applyFont="1" applyBorder="1" applyAlignment="1">
      <alignment horizontal="center"/>
    </xf>
    <xf numFmtId="164" fontId="2" fillId="0" borderId="48" xfId="0" applyNumberFormat="1" applyFont="1" applyBorder="1" applyAlignment="1">
      <alignment horizontal="center"/>
    </xf>
    <xf numFmtId="164" fontId="1" fillId="2" borderId="34" xfId="0" applyNumberFormat="1" applyFont="1" applyFill="1" applyBorder="1" applyAlignment="1">
      <alignment horizontal="center"/>
    </xf>
    <xf numFmtId="164" fontId="2" fillId="4" borderId="11" xfId="0" applyNumberFormat="1" applyFont="1" applyFill="1" applyBorder="1" applyAlignment="1">
      <alignment horizontal="center"/>
    </xf>
    <xf numFmtId="164" fontId="2" fillId="4" borderId="5" xfId="0" applyNumberFormat="1" applyFont="1" applyFill="1" applyBorder="1" applyAlignment="1">
      <alignment horizontal="center"/>
    </xf>
    <xf numFmtId="164" fontId="1" fillId="4" borderId="11" xfId="0" applyNumberFormat="1" applyFont="1" applyFill="1" applyBorder="1" applyAlignment="1">
      <alignment horizontal="center"/>
    </xf>
    <xf numFmtId="164" fontId="2" fillId="5" borderId="11" xfId="0" applyNumberFormat="1" applyFont="1" applyFill="1" applyBorder="1" applyAlignment="1">
      <alignment horizontal="center"/>
    </xf>
    <xf numFmtId="164" fontId="2" fillId="5" borderId="5" xfId="0" applyNumberFormat="1" applyFont="1" applyFill="1" applyBorder="1" applyAlignment="1">
      <alignment horizontal="center"/>
    </xf>
    <xf numFmtId="0" fontId="1" fillId="2" borderId="42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164" fontId="1" fillId="2" borderId="37" xfId="0" applyNumberFormat="1" applyFont="1" applyFill="1" applyBorder="1" applyAlignment="1">
      <alignment horizontal="center"/>
    </xf>
    <xf numFmtId="3" fontId="1" fillId="2" borderId="9" xfId="0" applyNumberFormat="1" applyFont="1" applyFill="1" applyBorder="1" applyAlignment="1">
      <alignment horizontal="center"/>
    </xf>
    <xf numFmtId="3" fontId="1" fillId="2" borderId="11" xfId="0" applyNumberFormat="1" applyFont="1" applyFill="1" applyBorder="1" applyAlignment="1">
      <alignment horizontal="center"/>
    </xf>
    <xf numFmtId="3" fontId="2" fillId="3" borderId="9" xfId="0" applyNumberFormat="1" applyFont="1" applyFill="1" applyBorder="1" applyAlignment="1">
      <alignment horizontal="center"/>
    </xf>
    <xf numFmtId="3" fontId="2" fillId="3" borderId="11" xfId="0" applyNumberFormat="1" applyFont="1" applyFill="1" applyBorder="1" applyAlignment="1">
      <alignment horizontal="center"/>
    </xf>
    <xf numFmtId="3" fontId="2" fillId="3" borderId="16" xfId="0" applyNumberFormat="1" applyFont="1" applyFill="1" applyBorder="1" applyAlignment="1">
      <alignment horizontal="center"/>
    </xf>
    <xf numFmtId="3" fontId="2" fillId="3" borderId="17" xfId="0" applyNumberFormat="1" applyFont="1" applyFill="1" applyBorder="1" applyAlignment="1">
      <alignment horizontal="center"/>
    </xf>
    <xf numFmtId="3" fontId="1" fillId="2" borderId="22" xfId="0" applyNumberFormat="1" applyFont="1" applyFill="1" applyBorder="1" applyAlignment="1">
      <alignment horizontal="center"/>
    </xf>
    <xf numFmtId="3" fontId="1" fillId="2" borderId="23" xfId="0" applyNumberFormat="1" applyFont="1" applyFill="1" applyBorder="1" applyAlignment="1">
      <alignment horizontal="center"/>
    </xf>
    <xf numFmtId="3" fontId="2" fillId="4" borderId="28" xfId="0" applyNumberFormat="1" applyFont="1" applyFill="1" applyBorder="1" applyAlignment="1">
      <alignment horizontal="center"/>
    </xf>
    <xf numFmtId="3" fontId="2" fillId="4" borderId="29" xfId="0" applyNumberFormat="1" applyFont="1" applyFill="1" applyBorder="1" applyAlignment="1">
      <alignment horizontal="center"/>
    </xf>
    <xf numFmtId="165" fontId="2" fillId="6" borderId="31" xfId="0" applyNumberFormat="1" applyFont="1" applyFill="1" applyBorder="1" applyAlignment="1">
      <alignment horizontal="center"/>
    </xf>
    <xf numFmtId="165" fontId="2" fillId="0" borderId="11" xfId="0" applyNumberFormat="1" applyFont="1" applyBorder="1" applyAlignment="1">
      <alignment horizontal="center"/>
    </xf>
    <xf numFmtId="165" fontId="2" fillId="0" borderId="12" xfId="0" applyNumberFormat="1" applyFont="1" applyBorder="1" applyAlignment="1">
      <alignment horizontal="center"/>
    </xf>
    <xf numFmtId="165" fontId="2" fillId="0" borderId="13" xfId="0" applyNumberFormat="1" applyFont="1" applyBorder="1" applyAlignment="1">
      <alignment horizontal="center"/>
    </xf>
    <xf numFmtId="165" fontId="2" fillId="0" borderId="10" xfId="0" applyNumberFormat="1" applyFont="1" applyBorder="1" applyAlignment="1">
      <alignment horizontal="center"/>
    </xf>
    <xf numFmtId="165" fontId="2" fillId="0" borderId="15" xfId="0" applyNumberFormat="1" applyFont="1" applyBorder="1" applyAlignment="1">
      <alignment horizontal="center"/>
    </xf>
    <xf numFmtId="165" fontId="2" fillId="0" borderId="17" xfId="0" applyNumberFormat="1" applyFont="1" applyBorder="1" applyAlignment="1">
      <alignment horizontal="center"/>
    </xf>
    <xf numFmtId="165" fontId="2" fillId="0" borderId="18" xfId="0" applyNumberFormat="1" applyFont="1" applyBorder="1" applyAlignment="1">
      <alignment horizontal="center"/>
    </xf>
    <xf numFmtId="165" fontId="2" fillId="0" borderId="48" xfId="0" applyNumberFormat="1" applyFont="1" applyBorder="1" applyAlignment="1">
      <alignment horizontal="center"/>
    </xf>
    <xf numFmtId="165" fontId="2" fillId="0" borderId="21" xfId="0" applyNumberFormat="1" applyFont="1" applyBorder="1" applyAlignment="1">
      <alignment horizontal="center"/>
    </xf>
    <xf numFmtId="165" fontId="2" fillId="0" borderId="20" xfId="0" applyNumberFormat="1" applyFont="1" applyBorder="1" applyAlignment="1">
      <alignment horizontal="center"/>
    </xf>
    <xf numFmtId="3" fontId="1" fillId="4" borderId="22" xfId="0" applyNumberFormat="1" applyFont="1" applyFill="1" applyBorder="1" applyAlignment="1">
      <alignment horizontal="center"/>
    </xf>
    <xf numFmtId="3" fontId="2" fillId="5" borderId="28" xfId="0" applyNumberFormat="1" applyFont="1" applyFill="1" applyBorder="1" applyAlignment="1">
      <alignment horizontal="center"/>
    </xf>
    <xf numFmtId="3" fontId="2" fillId="5" borderId="29" xfId="0" applyNumberFormat="1" applyFont="1" applyFill="1" applyBorder="1" applyAlignment="1">
      <alignment horizontal="center"/>
    </xf>
    <xf numFmtId="3" fontId="1" fillId="5" borderId="9" xfId="0" applyNumberFormat="1" applyFont="1" applyFill="1" applyBorder="1" applyAlignment="1">
      <alignment horizontal="center"/>
    </xf>
    <xf numFmtId="3" fontId="0" fillId="0" borderId="0" xfId="0" applyNumberFormat="1"/>
    <xf numFmtId="167" fontId="1" fillId="2" borderId="9" xfId="0" applyNumberFormat="1" applyFont="1" applyFill="1" applyBorder="1" applyAlignment="1">
      <alignment horizontal="center"/>
    </xf>
    <xf numFmtId="167" fontId="2" fillId="3" borderId="9" xfId="0" applyNumberFormat="1" applyFont="1" applyFill="1" applyBorder="1" applyAlignment="1">
      <alignment horizontal="center"/>
    </xf>
    <xf numFmtId="167" fontId="2" fillId="3" borderId="16" xfId="0" applyNumberFormat="1" applyFont="1" applyFill="1" applyBorder="1" applyAlignment="1">
      <alignment horizontal="center"/>
    </xf>
    <xf numFmtId="167" fontId="1" fillId="2" borderId="22" xfId="0" applyNumberFormat="1" applyFont="1" applyFill="1" applyBorder="1" applyAlignment="1">
      <alignment horizontal="center"/>
    </xf>
    <xf numFmtId="167" fontId="2" fillId="4" borderId="28" xfId="0" applyNumberFormat="1" applyFont="1" applyFill="1" applyBorder="1" applyAlignment="1">
      <alignment horizontal="center"/>
    </xf>
    <xf numFmtId="167" fontId="1" fillId="4" borderId="22" xfId="0" applyNumberFormat="1" applyFont="1" applyFill="1" applyBorder="1" applyAlignment="1">
      <alignment horizontal="center"/>
    </xf>
    <xf numFmtId="167" fontId="2" fillId="5" borderId="28" xfId="0" applyNumberFormat="1" applyFont="1" applyFill="1" applyBorder="1" applyAlignment="1">
      <alignment horizontal="center"/>
    </xf>
    <xf numFmtId="167" fontId="1" fillId="5" borderId="9" xfId="0" applyNumberFormat="1" applyFont="1" applyFill="1" applyBorder="1" applyAlignment="1">
      <alignment horizontal="center"/>
    </xf>
    <xf numFmtId="167" fontId="1" fillId="2" borderId="39" xfId="0" applyNumberFormat="1" applyFont="1" applyFill="1" applyBorder="1" applyAlignment="1">
      <alignment horizontal="center"/>
    </xf>
    <xf numFmtId="167" fontId="0" fillId="0" borderId="0" xfId="0" applyNumberFormat="1"/>
    <xf numFmtId="4" fontId="1" fillId="2" borderId="1" xfId="0" applyNumberFormat="1" applyFont="1" applyFill="1" applyBorder="1" applyAlignment="1">
      <alignment horizontal="center"/>
    </xf>
    <xf numFmtId="4" fontId="1" fillId="2" borderId="3" xfId="0" applyNumberFormat="1" applyFont="1" applyFill="1" applyBorder="1" applyAlignment="1">
      <alignment horizontal="center"/>
    </xf>
    <xf numFmtId="4" fontId="1" fillId="2" borderId="11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center"/>
    </xf>
    <xf numFmtId="4" fontId="1" fillId="2" borderId="15" xfId="0" applyNumberFormat="1" applyFont="1" applyFill="1" applyBorder="1" applyAlignment="1">
      <alignment horizontal="center"/>
    </xf>
    <xf numFmtId="4" fontId="1" fillId="2" borderId="9" xfId="0" applyNumberFormat="1" applyFont="1" applyFill="1" applyBorder="1" applyAlignment="1">
      <alignment horizontal="center"/>
    </xf>
    <xf numFmtId="4" fontId="2" fillId="0" borderId="11" xfId="0" applyNumberFormat="1" applyFont="1" applyBorder="1" applyAlignment="1">
      <alignment horizontal="center"/>
    </xf>
    <xf numFmtId="4" fontId="2" fillId="0" borderId="10" xfId="0" applyNumberFormat="1" applyFont="1" applyBorder="1" applyAlignment="1">
      <alignment horizontal="center"/>
    </xf>
    <xf numFmtId="4" fontId="2" fillId="0" borderId="15" xfId="0" applyNumberFormat="1" applyFont="1" applyBorder="1" applyAlignment="1">
      <alignment horizontal="center"/>
    </xf>
    <xf numFmtId="4" fontId="2" fillId="0" borderId="17" xfId="0" applyNumberFormat="1" applyFont="1" applyBorder="1" applyAlignment="1">
      <alignment horizontal="center"/>
    </xf>
    <xf numFmtId="4" fontId="2" fillId="0" borderId="21" xfId="0" applyNumberFormat="1" applyFont="1" applyBorder="1" applyAlignment="1">
      <alignment horizontal="center"/>
    </xf>
    <xf numFmtId="4" fontId="2" fillId="0" borderId="20" xfId="0" applyNumberFormat="1" applyFont="1" applyBorder="1" applyAlignment="1">
      <alignment horizontal="center"/>
    </xf>
    <xf numFmtId="4" fontId="1" fillId="2" borderId="23" xfId="0" applyNumberFormat="1" applyFont="1" applyFill="1" applyBorder="1" applyAlignment="1">
      <alignment horizontal="center"/>
    </xf>
    <xf numFmtId="4" fontId="2" fillId="4" borderId="29" xfId="0" applyNumberFormat="1" applyFont="1" applyFill="1" applyBorder="1" applyAlignment="1">
      <alignment horizontal="center"/>
    </xf>
    <xf numFmtId="4" fontId="2" fillId="4" borderId="32" xfId="0" applyNumberFormat="1" applyFont="1" applyFill="1" applyBorder="1" applyAlignment="1">
      <alignment horizontal="center"/>
    </xf>
    <xf numFmtId="4" fontId="2" fillId="4" borderId="31" xfId="0" applyNumberFormat="1" applyFont="1" applyFill="1" applyBorder="1" applyAlignment="1">
      <alignment horizontal="center"/>
    </xf>
    <xf numFmtId="4" fontId="1" fillId="4" borderId="22" xfId="0" applyNumberFormat="1" applyFont="1" applyFill="1" applyBorder="1" applyAlignment="1">
      <alignment horizontal="center"/>
    </xf>
    <xf numFmtId="4" fontId="2" fillId="5" borderId="29" xfId="0" applyNumberFormat="1" applyFont="1" applyFill="1" applyBorder="1" applyAlignment="1">
      <alignment horizontal="center"/>
    </xf>
    <xf numFmtId="4" fontId="2" fillId="5" borderId="32" xfId="0" applyNumberFormat="1" applyFont="1" applyFill="1" applyBorder="1" applyAlignment="1">
      <alignment horizontal="center"/>
    </xf>
    <xf numFmtId="4" fontId="2" fillId="5" borderId="31" xfId="0" applyNumberFormat="1" applyFont="1" applyFill="1" applyBorder="1" applyAlignment="1">
      <alignment horizontal="center"/>
    </xf>
    <xf numFmtId="0" fontId="3" fillId="0" borderId="9" xfId="0" applyFont="1" applyBorder="1" applyAlignment="1">
      <alignment horizontal="center"/>
    </xf>
    <xf numFmtId="4" fontId="1" fillId="5" borderId="9" xfId="0" applyNumberFormat="1" applyFont="1" applyFill="1" applyBorder="1" applyAlignment="1">
      <alignment horizontal="center"/>
    </xf>
    <xf numFmtId="4" fontId="1" fillId="2" borderId="39" xfId="0" applyNumberFormat="1" applyFont="1" applyFill="1" applyBorder="1" applyAlignment="1">
      <alignment horizontal="center"/>
    </xf>
    <xf numFmtId="4" fontId="0" fillId="0" borderId="0" xfId="0" applyNumberFormat="1"/>
    <xf numFmtId="0" fontId="1" fillId="2" borderId="14" xfId="0" applyFont="1" applyFill="1" applyBorder="1" applyAlignment="1">
      <alignment horizontal="center"/>
    </xf>
    <xf numFmtId="0" fontId="1" fillId="2" borderId="50" xfId="0" applyFont="1" applyFill="1" applyBorder="1" applyAlignment="1">
      <alignment horizontal="center"/>
    </xf>
    <xf numFmtId="0" fontId="1" fillId="2" borderId="44" xfId="0" applyFont="1" applyFill="1" applyBorder="1" applyAlignment="1">
      <alignment horizontal="center"/>
    </xf>
    <xf numFmtId="164" fontId="2" fillId="3" borderId="15" xfId="0" applyNumberFormat="1" applyFont="1" applyFill="1" applyBorder="1" applyAlignment="1">
      <alignment horizontal="center"/>
    </xf>
    <xf numFmtId="164" fontId="1" fillId="2" borderId="51" xfId="0" applyNumberFormat="1" applyFont="1" applyFill="1" applyBorder="1" applyAlignment="1">
      <alignment horizontal="center"/>
    </xf>
    <xf numFmtId="164" fontId="1" fillId="4" borderId="51" xfId="0" applyNumberFormat="1" applyFont="1" applyFill="1" applyBorder="1" applyAlignment="1">
      <alignment horizontal="center"/>
    </xf>
    <xf numFmtId="164" fontId="1" fillId="4" borderId="23" xfId="0" applyNumberFormat="1" applyFont="1" applyFill="1" applyBorder="1" applyAlignment="1">
      <alignment horizontal="center"/>
    </xf>
    <xf numFmtId="164" fontId="1" fillId="5" borderId="12" xfId="0" applyNumberFormat="1" applyFont="1" applyFill="1" applyBorder="1" applyAlignment="1">
      <alignment horizontal="center"/>
    </xf>
    <xf numFmtId="164" fontId="1" fillId="5" borderId="15" xfId="0" applyNumberFormat="1" applyFont="1" applyFill="1" applyBorder="1" applyAlignment="1">
      <alignment horizontal="center"/>
    </xf>
    <xf numFmtId="164" fontId="1" fillId="2" borderId="36" xfId="0" applyNumberFormat="1" applyFont="1" applyFill="1" applyBorder="1" applyAlignment="1">
      <alignment horizontal="center"/>
    </xf>
    <xf numFmtId="0" fontId="0" fillId="0" borderId="11" xfId="0" applyBorder="1"/>
    <xf numFmtId="165" fontId="1" fillId="2" borderId="37" xfId="0" applyNumberFormat="1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/>
    </xf>
    <xf numFmtId="0" fontId="1" fillId="4" borderId="22" xfId="0" applyFont="1" applyFill="1" applyBorder="1" applyAlignment="1">
      <alignment horizontal="center"/>
    </xf>
    <xf numFmtId="0" fontId="1" fillId="5" borderId="35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164" fontId="1" fillId="2" borderId="12" xfId="0" applyNumberFormat="1" applyFont="1" applyFill="1" applyBorder="1" applyAlignment="1">
      <alignment horizontal="center"/>
    </xf>
    <xf numFmtId="164" fontId="1" fillId="2" borderId="13" xfId="0" applyNumberFormat="1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center"/>
    </xf>
    <xf numFmtId="0" fontId="1" fillId="2" borderId="35" xfId="0" applyFont="1" applyFill="1" applyBorder="1" applyAlignment="1">
      <alignment horizontal="center"/>
    </xf>
    <xf numFmtId="0" fontId="1" fillId="2" borderId="42" xfId="0" applyFont="1" applyFill="1" applyBorder="1" applyAlignment="1">
      <alignment horizontal="center"/>
    </xf>
    <xf numFmtId="0" fontId="1" fillId="2" borderId="43" xfId="0" applyFont="1" applyFill="1" applyBorder="1" applyAlignment="1">
      <alignment horizontal="center"/>
    </xf>
    <xf numFmtId="164" fontId="1" fillId="2" borderId="15" xfId="0" applyNumberFormat="1" applyFont="1" applyFill="1" applyBorder="1" applyAlignment="1">
      <alignment horizontal="center"/>
    </xf>
    <xf numFmtId="164" fontId="1" fillId="2" borderId="10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49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5" borderId="11" xfId="0" applyFont="1" applyFill="1" applyBorder="1" applyAlignment="1">
      <alignment horizontal="center"/>
    </xf>
    <xf numFmtId="0" fontId="1" fillId="5" borderId="8" xfId="0" applyFont="1" applyFill="1" applyBorder="1" applyAlignment="1">
      <alignment horizontal="center"/>
    </xf>
    <xf numFmtId="0" fontId="1" fillId="5" borderId="13" xfId="0" applyFont="1" applyFill="1" applyBorder="1" applyAlignment="1">
      <alignment horizontal="center"/>
    </xf>
    <xf numFmtId="0" fontId="1" fillId="5" borderId="14" xfId="0" applyFont="1" applyFill="1" applyBorder="1" applyAlignment="1">
      <alignment horizontal="center"/>
    </xf>
    <xf numFmtId="4" fontId="1" fillId="2" borderId="15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center"/>
    </xf>
    <xf numFmtId="4" fontId="1" fillId="2" borderId="11" xfId="0" applyNumberFormat="1" applyFont="1" applyFill="1" applyBorder="1" applyAlignment="1">
      <alignment horizontal="center"/>
    </xf>
    <xf numFmtId="165" fontId="1" fillId="2" borderId="1" xfId="0" applyNumberFormat="1" applyFont="1" applyFill="1" applyBorder="1" applyAlignment="1">
      <alignment horizontal="center"/>
    </xf>
    <xf numFmtId="165" fontId="1" fillId="2" borderId="2" xfId="0" applyNumberFormat="1" applyFont="1" applyFill="1" applyBorder="1" applyAlignment="1">
      <alignment horizontal="center"/>
    </xf>
    <xf numFmtId="165" fontId="1" fillId="2" borderId="3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&#1581;&#1587;&#1575;&#1576;&#1575;&#1578;%20&#1575;&#1604;&#1576;&#1604;&#1583;&#1610;&#1577;\&#1575;&#1604;&#1578;&#1602;&#1575;&#1585;&#1610;&#1585;%20&#1575;&#1604;&#1605;&#1575;&#1604;&#1610;&#1577;\2026\5.2026.xlsx" TargetMode="External"/><Relationship Id="rId1" Type="http://schemas.openxmlformats.org/officeDocument/2006/relationships/externalLinkPath" Target="file:///F:\&#1581;&#1587;&#1575;&#1576;&#1575;&#1578;%20&#1575;&#1604;&#1576;&#1604;&#1583;&#1610;&#1577;\&#1575;&#1604;&#1578;&#1602;&#1575;&#1585;&#1610;&#1585;%20&#1575;&#1604;&#1605;&#1575;&#1604;&#1610;&#1577;\2026\5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جباية"/>
      <sheetName val="الجرد"/>
      <sheetName val="الارصدة "/>
    </sheetNames>
    <sheetDataSet>
      <sheetData sheetId="0">
        <row r="1">
          <cell r="B1">
            <v>5</v>
          </cell>
        </row>
        <row r="2">
          <cell r="A2">
            <v>2025</v>
          </cell>
        </row>
      </sheetData>
      <sheetData sheetId="1">
        <row r="51">
          <cell r="D51">
            <v>0</v>
          </cell>
          <cell r="E51">
            <v>32186</v>
          </cell>
          <cell r="F51">
            <v>735.39200000000005</v>
          </cell>
          <cell r="G51">
            <v>0</v>
          </cell>
          <cell r="H51">
            <v>51568.449999999924</v>
          </cell>
          <cell r="I51">
            <v>40320.614999999998</v>
          </cell>
          <cell r="J51">
            <v>453.22999999999729</v>
          </cell>
          <cell r="K51">
            <v>1</v>
          </cell>
          <cell r="L51">
            <v>-1545.4999999999854</v>
          </cell>
          <cell r="M51">
            <v>101917</v>
          </cell>
          <cell r="N51">
            <v>550</v>
          </cell>
          <cell r="O51">
            <v>0</v>
          </cell>
          <cell r="P51">
            <v>5719.559999999823</v>
          </cell>
          <cell r="Q51">
            <v>24477.759999999998</v>
          </cell>
          <cell r="R51">
            <v>0</v>
          </cell>
          <cell r="S51">
            <v>4.430000000005748</v>
          </cell>
          <cell r="T51">
            <v>8749.9500000000007</v>
          </cell>
          <cell r="U51">
            <v>380000</v>
          </cell>
          <cell r="V51">
            <v>28738.360000000022</v>
          </cell>
        </row>
      </sheetData>
      <sheetData sheetId="2">
        <row r="57">
          <cell r="D57">
            <v>-4470</v>
          </cell>
          <cell r="E57">
            <v>4981</v>
          </cell>
          <cell r="F57">
            <v>735.39200000000005</v>
          </cell>
          <cell r="G57">
            <v>0</v>
          </cell>
          <cell r="H57">
            <v>35916.449999999924</v>
          </cell>
          <cell r="I57">
            <v>40320.614999999998</v>
          </cell>
          <cell r="J57">
            <v>453.22999999999729</v>
          </cell>
          <cell r="K57">
            <v>1</v>
          </cell>
          <cell r="L57">
            <v>1454.5000000000146</v>
          </cell>
          <cell r="M57">
            <v>101917</v>
          </cell>
          <cell r="N57">
            <v>550</v>
          </cell>
          <cell r="O57">
            <v>6629</v>
          </cell>
          <cell r="P57">
            <v>-4902.6800000001822</v>
          </cell>
          <cell r="Q57">
            <v>0</v>
          </cell>
          <cell r="R57">
            <v>2040</v>
          </cell>
          <cell r="S57">
            <v>-77073.62</v>
          </cell>
          <cell r="T57">
            <v>0</v>
          </cell>
          <cell r="U57">
            <v>380000</v>
          </cell>
          <cell r="V57">
            <v>22738.360000000022</v>
          </cell>
        </row>
      </sheetData>
      <sheetData sheetId="3">
        <row r="56">
          <cell r="D56">
            <v>2830</v>
          </cell>
          <cell r="E56">
            <v>13020</v>
          </cell>
          <cell r="F56">
            <v>735.39200000000005</v>
          </cell>
          <cell r="G56">
            <v>0</v>
          </cell>
          <cell r="H56">
            <v>36880.129999999925</v>
          </cell>
          <cell r="I56">
            <v>40320.614999999998</v>
          </cell>
          <cell r="J56">
            <v>453.22999999999729</v>
          </cell>
          <cell r="K56">
            <v>1</v>
          </cell>
          <cell r="L56">
            <v>1454.5000000000146</v>
          </cell>
          <cell r="M56">
            <v>101917</v>
          </cell>
          <cell r="N56">
            <v>550</v>
          </cell>
          <cell r="O56">
            <v>4073</v>
          </cell>
          <cell r="P56">
            <v>-4904.2200000001822</v>
          </cell>
          <cell r="Q56">
            <v>0</v>
          </cell>
          <cell r="R56">
            <v>1975</v>
          </cell>
          <cell r="S56">
            <v>-77073.62</v>
          </cell>
          <cell r="T56">
            <v>0</v>
          </cell>
          <cell r="U56">
            <v>380000</v>
          </cell>
          <cell r="V56">
            <v>22738.360000000022</v>
          </cell>
        </row>
      </sheetData>
      <sheetData sheetId="4">
        <row r="56">
          <cell r="D56">
            <v>1108</v>
          </cell>
          <cell r="E56">
            <v>-857</v>
          </cell>
          <cell r="F56">
            <v>295.39200000000005</v>
          </cell>
          <cell r="G56">
            <v>0</v>
          </cell>
          <cell r="H56">
            <v>36880.129999999925</v>
          </cell>
          <cell r="I56">
            <v>40760.614999999998</v>
          </cell>
          <cell r="J56">
            <v>453.22999999999729</v>
          </cell>
          <cell r="K56">
            <v>1</v>
          </cell>
          <cell r="L56">
            <v>1454.5000000000146</v>
          </cell>
          <cell r="M56">
            <v>101917</v>
          </cell>
          <cell r="N56">
            <v>550</v>
          </cell>
          <cell r="O56">
            <v>4970</v>
          </cell>
          <cell r="P56">
            <v>-4904.2200000001822</v>
          </cell>
          <cell r="Q56">
            <v>0</v>
          </cell>
          <cell r="R56">
            <v>1145</v>
          </cell>
          <cell r="S56">
            <v>-57073.619999999995</v>
          </cell>
          <cell r="T56">
            <v>0</v>
          </cell>
          <cell r="U56">
            <v>380000</v>
          </cell>
          <cell r="V56">
            <v>22738.360000000022</v>
          </cell>
        </row>
      </sheetData>
      <sheetData sheetId="5">
        <row r="57">
          <cell r="D57">
            <v>208</v>
          </cell>
          <cell r="E57">
            <v>10011</v>
          </cell>
          <cell r="F57">
            <v>295.39200000000005</v>
          </cell>
          <cell r="G57">
            <v>0</v>
          </cell>
          <cell r="H57">
            <v>11880.129999999925</v>
          </cell>
          <cell r="I57">
            <v>40760.614999999998</v>
          </cell>
          <cell r="J57">
            <v>453.22999999999729</v>
          </cell>
          <cell r="K57">
            <v>1</v>
          </cell>
          <cell r="L57">
            <v>1454.5000000000146</v>
          </cell>
          <cell r="M57">
            <v>101917</v>
          </cell>
          <cell r="N57">
            <v>550</v>
          </cell>
          <cell r="O57">
            <v>2000</v>
          </cell>
          <cell r="P57">
            <v>0.7799999998178464</v>
          </cell>
          <cell r="Q57">
            <v>0</v>
          </cell>
          <cell r="R57">
            <v>-75</v>
          </cell>
          <cell r="S57">
            <v>21.380000000004657</v>
          </cell>
          <cell r="T57">
            <v>0</v>
          </cell>
          <cell r="U57">
            <v>380000</v>
          </cell>
          <cell r="V57">
            <v>22738.360000000022</v>
          </cell>
        </row>
      </sheetData>
      <sheetData sheetId="6"/>
      <sheetData sheetId="7">
        <row r="53">
          <cell r="D53">
            <v>4738</v>
          </cell>
          <cell r="E53">
            <v>4072</v>
          </cell>
          <cell r="F53">
            <v>275.39200000000005</v>
          </cell>
          <cell r="G53">
            <v>0</v>
          </cell>
          <cell r="H53">
            <v>11149.199999999924</v>
          </cell>
          <cell r="I53">
            <v>40780.614999999998</v>
          </cell>
          <cell r="J53">
            <v>294.30999999999733</v>
          </cell>
          <cell r="K53">
            <v>1</v>
          </cell>
          <cell r="L53">
            <v>1454.5000000000146</v>
          </cell>
          <cell r="M53">
            <v>101917</v>
          </cell>
          <cell r="N53">
            <v>550</v>
          </cell>
          <cell r="O53">
            <v>3205</v>
          </cell>
          <cell r="P53">
            <v>0.7799999998178464</v>
          </cell>
          <cell r="Q53">
            <v>0</v>
          </cell>
          <cell r="R53">
            <v>925</v>
          </cell>
          <cell r="S53">
            <v>21.380000000004657</v>
          </cell>
          <cell r="T53">
            <v>0</v>
          </cell>
          <cell r="U53">
            <v>380000</v>
          </cell>
          <cell r="V53">
            <v>22738.360000000022</v>
          </cell>
        </row>
      </sheetData>
      <sheetData sheetId="8">
        <row r="61">
          <cell r="D61">
            <v>4262</v>
          </cell>
          <cell r="E61">
            <v>8752</v>
          </cell>
          <cell r="F61">
            <v>275.39200000000005</v>
          </cell>
          <cell r="G61">
            <v>0</v>
          </cell>
          <cell r="H61">
            <v>11149.199999999924</v>
          </cell>
          <cell r="I61">
            <v>40780.614999999998</v>
          </cell>
          <cell r="J61">
            <v>294.30999999999733</v>
          </cell>
          <cell r="K61">
            <v>1</v>
          </cell>
          <cell r="L61">
            <v>1454.5000000000146</v>
          </cell>
          <cell r="M61">
            <v>101917</v>
          </cell>
          <cell r="N61">
            <v>550</v>
          </cell>
          <cell r="O61">
            <v>4266</v>
          </cell>
          <cell r="P61">
            <v>0.7799999998178464</v>
          </cell>
          <cell r="Q61">
            <v>0</v>
          </cell>
          <cell r="R61">
            <v>949</v>
          </cell>
          <cell r="S61">
            <v>21.380000000004657</v>
          </cell>
          <cell r="T61">
            <v>0</v>
          </cell>
          <cell r="U61">
            <v>380000</v>
          </cell>
          <cell r="V61">
            <v>22738.360000000022</v>
          </cell>
        </row>
      </sheetData>
      <sheetData sheetId="9">
        <row r="54">
          <cell r="D54">
            <v>4262</v>
          </cell>
          <cell r="E54">
            <v>13617</v>
          </cell>
          <cell r="F54">
            <v>275.39200000000005</v>
          </cell>
          <cell r="G54">
            <v>0</v>
          </cell>
          <cell r="H54">
            <v>28634.199999999924</v>
          </cell>
          <cell r="I54">
            <v>40780.614999999998</v>
          </cell>
          <cell r="J54">
            <v>294.30999999999733</v>
          </cell>
          <cell r="K54">
            <v>1</v>
          </cell>
          <cell r="L54">
            <v>1454.5000000000146</v>
          </cell>
          <cell r="M54">
            <v>101917</v>
          </cell>
          <cell r="N54">
            <v>550</v>
          </cell>
          <cell r="O54">
            <v>5410</v>
          </cell>
          <cell r="P54">
            <v>0.7799999998178464</v>
          </cell>
          <cell r="Q54">
            <v>0</v>
          </cell>
          <cell r="R54">
            <v>1975</v>
          </cell>
          <cell r="S54">
            <v>21.380000000004657</v>
          </cell>
          <cell r="T54">
            <v>0</v>
          </cell>
          <cell r="U54">
            <v>380000</v>
          </cell>
          <cell r="V54">
            <v>22738.360000000022</v>
          </cell>
        </row>
      </sheetData>
      <sheetData sheetId="10">
        <row r="46">
          <cell r="D46">
            <v>3986</v>
          </cell>
          <cell r="E46">
            <v>19652</v>
          </cell>
          <cell r="F46">
            <v>275.39200000000005</v>
          </cell>
          <cell r="G46">
            <v>0</v>
          </cell>
          <cell r="H46">
            <v>28634.199999999924</v>
          </cell>
          <cell r="I46">
            <v>40780.614999999998</v>
          </cell>
          <cell r="J46">
            <v>294.30999999999733</v>
          </cell>
          <cell r="K46">
            <v>1</v>
          </cell>
          <cell r="L46">
            <v>1454.5000000000146</v>
          </cell>
          <cell r="M46">
            <v>101917</v>
          </cell>
          <cell r="N46">
            <v>550</v>
          </cell>
          <cell r="O46">
            <v>8385</v>
          </cell>
          <cell r="P46">
            <v>0.7799999998178464</v>
          </cell>
          <cell r="Q46">
            <v>0</v>
          </cell>
          <cell r="R46">
            <v>1587</v>
          </cell>
          <cell r="S46">
            <v>21.380000000004657</v>
          </cell>
          <cell r="T46">
            <v>0</v>
          </cell>
          <cell r="U46">
            <v>380000</v>
          </cell>
          <cell r="V46">
            <v>22738.360000000022</v>
          </cell>
        </row>
      </sheetData>
      <sheetData sheetId="11">
        <row r="51">
          <cell r="D51">
            <v>3241</v>
          </cell>
          <cell r="E51">
            <v>170</v>
          </cell>
          <cell r="F51">
            <v>275.39200000000005</v>
          </cell>
          <cell r="G51">
            <v>0</v>
          </cell>
          <cell r="H51">
            <v>57034.199999999924</v>
          </cell>
          <cell r="I51">
            <v>40780.614999999998</v>
          </cell>
          <cell r="J51">
            <v>294.30999999999733</v>
          </cell>
          <cell r="K51">
            <v>1</v>
          </cell>
          <cell r="L51">
            <v>1454.5000000000146</v>
          </cell>
          <cell r="M51">
            <v>101917</v>
          </cell>
          <cell r="N51">
            <v>550</v>
          </cell>
          <cell r="O51">
            <v>6036</v>
          </cell>
          <cell r="P51">
            <v>0.7799999998178464</v>
          </cell>
          <cell r="Q51">
            <v>1450</v>
          </cell>
          <cell r="R51">
            <v>2105</v>
          </cell>
          <cell r="S51">
            <v>21.380000000004657</v>
          </cell>
          <cell r="T51">
            <v>0</v>
          </cell>
          <cell r="U51">
            <v>380000</v>
          </cell>
          <cell r="V51">
            <v>22738.360000000022</v>
          </cell>
        </row>
      </sheetData>
      <sheetData sheetId="12">
        <row r="55">
          <cell r="D55">
            <v>3241</v>
          </cell>
          <cell r="E55">
            <v>3826</v>
          </cell>
          <cell r="F55">
            <v>275.39200000000005</v>
          </cell>
          <cell r="G55">
            <v>0</v>
          </cell>
          <cell r="H55">
            <v>47034.199999999924</v>
          </cell>
          <cell r="I55">
            <v>40780.614999999998</v>
          </cell>
          <cell r="J55">
            <v>294.30999999999733</v>
          </cell>
          <cell r="K55">
            <v>1</v>
          </cell>
          <cell r="L55">
            <v>5079.5000000000146</v>
          </cell>
          <cell r="M55">
            <v>101917</v>
          </cell>
          <cell r="N55">
            <v>550</v>
          </cell>
          <cell r="O55">
            <v>10576</v>
          </cell>
          <cell r="P55">
            <v>0.7799999998178464</v>
          </cell>
          <cell r="Q55">
            <v>1450</v>
          </cell>
          <cell r="R55">
            <v>3950</v>
          </cell>
          <cell r="S55">
            <v>21.380000000004657</v>
          </cell>
          <cell r="T55">
            <v>0</v>
          </cell>
          <cell r="U55">
            <v>380000</v>
          </cell>
          <cell r="V55">
            <v>22738.360000000022</v>
          </cell>
        </row>
      </sheetData>
      <sheetData sheetId="13"/>
      <sheetData sheetId="14">
        <row r="48">
          <cell r="D48">
            <v>2341</v>
          </cell>
          <cell r="E48">
            <v>19797</v>
          </cell>
          <cell r="F48">
            <v>799.39200000000005</v>
          </cell>
          <cell r="G48">
            <v>0</v>
          </cell>
          <cell r="H48">
            <v>47034.199999999924</v>
          </cell>
          <cell r="I48">
            <v>40780.614999999998</v>
          </cell>
          <cell r="J48">
            <v>294.30999999999733</v>
          </cell>
          <cell r="K48">
            <v>1</v>
          </cell>
          <cell r="L48">
            <v>5079.5000000000146</v>
          </cell>
          <cell r="M48">
            <v>101904.42</v>
          </cell>
          <cell r="N48">
            <v>550</v>
          </cell>
          <cell r="O48">
            <v>3480</v>
          </cell>
          <cell r="P48">
            <v>0.7799999998178464</v>
          </cell>
          <cell r="Q48">
            <v>80427.45</v>
          </cell>
          <cell r="R48">
            <v>1022</v>
          </cell>
          <cell r="S48">
            <v>21.380000000004657</v>
          </cell>
          <cell r="T48">
            <v>25770.880000000001</v>
          </cell>
          <cell r="U48">
            <v>380000</v>
          </cell>
          <cell r="V48">
            <v>22738.360000000022</v>
          </cell>
        </row>
      </sheetData>
      <sheetData sheetId="15">
        <row r="49">
          <cell r="D49">
            <v>2341</v>
          </cell>
          <cell r="E49">
            <v>24449</v>
          </cell>
          <cell r="F49">
            <v>963.39200000000005</v>
          </cell>
          <cell r="G49">
            <v>0</v>
          </cell>
          <cell r="H49">
            <v>47034.199999999924</v>
          </cell>
          <cell r="I49">
            <v>40780.614999999998</v>
          </cell>
          <cell r="J49">
            <v>294.30999999999733</v>
          </cell>
          <cell r="K49">
            <v>1</v>
          </cell>
          <cell r="L49">
            <v>5079.5000000000146</v>
          </cell>
          <cell r="M49">
            <v>101904.42</v>
          </cell>
          <cell r="N49">
            <v>550</v>
          </cell>
          <cell r="O49">
            <v>0</v>
          </cell>
          <cell r="P49">
            <v>0.7799999998178464</v>
          </cell>
          <cell r="Q49">
            <v>102427.45</v>
          </cell>
          <cell r="R49">
            <v>-150</v>
          </cell>
          <cell r="S49">
            <v>21.380000000004657</v>
          </cell>
          <cell r="T49">
            <v>32770.880000000005</v>
          </cell>
          <cell r="U49">
            <v>380000</v>
          </cell>
          <cell r="V49">
            <v>22738.360000000022</v>
          </cell>
        </row>
      </sheetData>
      <sheetData sheetId="16">
        <row r="17">
          <cell r="M17">
            <v>101904.42</v>
          </cell>
        </row>
        <row r="44">
          <cell r="D44">
            <v>2341</v>
          </cell>
          <cell r="E44">
            <v>3724</v>
          </cell>
          <cell r="F44">
            <v>143.39200000000005</v>
          </cell>
          <cell r="G44">
            <v>0</v>
          </cell>
          <cell r="H44">
            <v>75034.199999999924</v>
          </cell>
          <cell r="I44">
            <v>41600.614999999998</v>
          </cell>
          <cell r="J44">
            <v>294.30999999999733</v>
          </cell>
          <cell r="K44">
            <v>1</v>
          </cell>
          <cell r="L44">
            <v>5079.5000000000146</v>
          </cell>
          <cell r="N44">
            <v>550</v>
          </cell>
          <cell r="O44">
            <v>3817</v>
          </cell>
          <cell r="P44">
            <v>0.7799999998178464</v>
          </cell>
          <cell r="Q44">
            <v>111705.45</v>
          </cell>
          <cell r="R44">
            <v>1065</v>
          </cell>
          <cell r="S44">
            <v>21.380000000004657</v>
          </cell>
          <cell r="T44">
            <v>35860.880000000005</v>
          </cell>
          <cell r="U44">
            <v>380000</v>
          </cell>
          <cell r="V44">
            <v>22738.360000000022</v>
          </cell>
        </row>
      </sheetData>
      <sheetData sheetId="17">
        <row r="50">
          <cell r="D50">
            <v>2341</v>
          </cell>
          <cell r="E50">
            <v>9171</v>
          </cell>
          <cell r="F50">
            <v>143.39200000000005</v>
          </cell>
          <cell r="G50">
            <v>0</v>
          </cell>
          <cell r="H50">
            <v>75034.199999999924</v>
          </cell>
          <cell r="I50">
            <v>41600.614999999998</v>
          </cell>
          <cell r="J50">
            <v>294.30999999999733</v>
          </cell>
          <cell r="K50">
            <v>1</v>
          </cell>
          <cell r="L50">
            <v>5079.5000000000146</v>
          </cell>
          <cell r="M50">
            <v>101904.42</v>
          </cell>
          <cell r="N50">
            <v>550</v>
          </cell>
          <cell r="O50">
            <v>5283</v>
          </cell>
          <cell r="P50">
            <v>0.7799999998178464</v>
          </cell>
          <cell r="Q50">
            <v>132228.45000000001</v>
          </cell>
          <cell r="R50">
            <v>1972</v>
          </cell>
          <cell r="S50">
            <v>21.380000000004657</v>
          </cell>
          <cell r="T50">
            <v>42110.880000000005</v>
          </cell>
          <cell r="U50">
            <v>380000</v>
          </cell>
          <cell r="V50">
            <v>22738.360000000022</v>
          </cell>
        </row>
      </sheetData>
      <sheetData sheetId="18">
        <row r="46">
          <cell r="D46">
            <v>1991</v>
          </cell>
          <cell r="E46">
            <v>9045</v>
          </cell>
          <cell r="F46">
            <v>43.392000000000053</v>
          </cell>
          <cell r="G46">
            <v>0</v>
          </cell>
          <cell r="H46">
            <v>75034.199999999924</v>
          </cell>
          <cell r="I46">
            <v>41700.614999999998</v>
          </cell>
          <cell r="J46">
            <v>294.30999999999733</v>
          </cell>
          <cell r="K46">
            <v>1</v>
          </cell>
          <cell r="L46">
            <v>5079.5000000000146</v>
          </cell>
          <cell r="M46">
            <v>115692.62</v>
          </cell>
          <cell r="N46">
            <v>550</v>
          </cell>
          <cell r="O46">
            <v>0</v>
          </cell>
          <cell r="P46">
            <v>0.7799999998178464</v>
          </cell>
          <cell r="Q46">
            <v>143027.45000000001</v>
          </cell>
          <cell r="R46">
            <v>-200</v>
          </cell>
          <cell r="S46">
            <v>21.380000000004657</v>
          </cell>
          <cell r="T46">
            <v>44710.880000000005</v>
          </cell>
          <cell r="U46">
            <v>380000</v>
          </cell>
          <cell r="V46">
            <v>22738.360000000022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958D0-4806-4A30-9146-15E708375AC7}">
  <dimension ref="A1:V57"/>
  <sheetViews>
    <sheetView rightToLeft="1" workbookViewId="0">
      <selection activeCell="G32" sqref="G32"/>
    </sheetView>
  </sheetViews>
  <sheetFormatPr defaultRowHeight="15" x14ac:dyDescent="0.25"/>
  <cols>
    <col min="1" max="1" width="26.28515625" customWidth="1"/>
    <col min="2" max="2" width="33.28515625" bestFit="1" customWidth="1"/>
    <col min="3" max="3" width="6.7109375" customWidth="1"/>
    <col min="4" max="5" width="9" style="95"/>
    <col min="6" max="7" width="9" style="96"/>
    <col min="8" max="8" width="9.85546875" style="96" bestFit="1" customWidth="1"/>
    <col min="9" max="11" width="9" style="96"/>
    <col min="12" max="12" width="9.42578125" style="96" bestFit="1" customWidth="1"/>
    <col min="13" max="14" width="9.42578125" style="96" customWidth="1"/>
    <col min="15" max="15" width="9.5703125" style="95" bestFit="1" customWidth="1"/>
    <col min="16" max="17" width="9.85546875" style="96" bestFit="1" customWidth="1"/>
    <col min="18" max="18" width="9.5703125" style="95" bestFit="1" customWidth="1"/>
    <col min="19" max="19" width="9.85546875" style="96" bestFit="1" customWidth="1"/>
    <col min="20" max="20" width="9" style="96"/>
    <col min="21" max="21" width="9.42578125" style="96" bestFit="1" customWidth="1"/>
    <col min="22" max="22" width="9" style="96"/>
  </cols>
  <sheetData>
    <row r="1" spans="1:22" x14ac:dyDescent="0.25">
      <c r="A1" s="1">
        <v>3</v>
      </c>
      <c r="B1" s="2">
        <f>'[1]1'!B1</f>
        <v>5</v>
      </c>
      <c r="C1" s="3"/>
      <c r="D1" s="216" t="s">
        <v>0</v>
      </c>
      <c r="E1" s="217"/>
      <c r="F1" s="217"/>
      <c r="G1" s="217"/>
      <c r="H1" s="217"/>
      <c r="I1" s="217"/>
      <c r="J1" s="217"/>
      <c r="K1" s="217"/>
      <c r="L1" s="217"/>
      <c r="M1" s="217"/>
      <c r="N1" s="218"/>
      <c r="O1" s="214" t="s">
        <v>1</v>
      </c>
      <c r="P1" s="212"/>
      <c r="Q1" s="213"/>
      <c r="R1" s="214" t="s">
        <v>2</v>
      </c>
      <c r="S1" s="212"/>
      <c r="T1" s="213"/>
      <c r="U1" s="4" t="s">
        <v>3</v>
      </c>
      <c r="V1" s="5" t="s">
        <v>4</v>
      </c>
    </row>
    <row r="2" spans="1:22" x14ac:dyDescent="0.25">
      <c r="A2" s="205">
        <f>'[1]1'!A2:B2</f>
        <v>2025</v>
      </c>
      <c r="B2" s="206"/>
      <c r="C2" s="6"/>
      <c r="D2" s="206" t="s">
        <v>5</v>
      </c>
      <c r="E2" s="215"/>
      <c r="F2" s="215"/>
      <c r="G2" s="215"/>
      <c r="H2" s="219" t="s">
        <v>6</v>
      </c>
      <c r="I2" s="220"/>
      <c r="J2" s="220"/>
      <c r="K2" s="220"/>
      <c r="L2" s="220"/>
      <c r="M2" s="220"/>
      <c r="N2" s="221"/>
      <c r="O2" s="11" t="s">
        <v>5</v>
      </c>
      <c r="P2" s="215" t="s">
        <v>6</v>
      </c>
      <c r="Q2" s="204"/>
      <c r="R2" s="11" t="s">
        <v>5</v>
      </c>
      <c r="S2" s="215" t="s">
        <v>6</v>
      </c>
      <c r="T2" s="204"/>
      <c r="U2" s="206" t="s">
        <v>5</v>
      </c>
      <c r="V2" s="204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10" t="s">
        <v>20</v>
      </c>
      <c r="O3" s="11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17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404</v>
      </c>
      <c r="D4" s="13">
        <f>'[1]2'!D51</f>
        <v>0</v>
      </c>
      <c r="E4" s="13">
        <f>'[1]2'!E51</f>
        <v>32186</v>
      </c>
      <c r="F4" s="17">
        <f>'[1]2'!F51</f>
        <v>735.39200000000005</v>
      </c>
      <c r="G4" s="17">
        <f>'[1]2'!G51</f>
        <v>0</v>
      </c>
      <c r="H4" s="17">
        <f>'[1]2'!H51</f>
        <v>51568.449999999924</v>
      </c>
      <c r="I4" s="17">
        <f>'[1]2'!I51</f>
        <v>40320.614999999998</v>
      </c>
      <c r="J4" s="17">
        <f>'[1]2'!J51</f>
        <v>453.22999999999729</v>
      </c>
      <c r="K4" s="17">
        <f>'[1]2'!K51</f>
        <v>1</v>
      </c>
      <c r="L4" s="9">
        <f>'[1]2'!L51</f>
        <v>-1545.4999999999854</v>
      </c>
      <c r="M4" s="15">
        <f>'[1]2'!M51</f>
        <v>101917</v>
      </c>
      <c r="N4" s="10">
        <f>'[1]2'!N51</f>
        <v>550</v>
      </c>
      <c r="O4" s="11">
        <f>'[1]2'!O51</f>
        <v>0</v>
      </c>
      <c r="P4" s="17">
        <f>'[1]2'!P51</f>
        <v>5719.559999999823</v>
      </c>
      <c r="Q4" s="10">
        <f>'[1]2'!Q51</f>
        <v>24477.759999999998</v>
      </c>
      <c r="R4" s="11">
        <f>'[1]2'!R51</f>
        <v>0</v>
      </c>
      <c r="S4" s="17">
        <f>'[1]2'!S51</f>
        <v>4.430000000005748</v>
      </c>
      <c r="T4" s="10">
        <f>'[1]2'!T51</f>
        <v>8749.9500000000007</v>
      </c>
      <c r="U4" s="17">
        <f>'[1]2'!U51</f>
        <v>380000</v>
      </c>
      <c r="V4" s="17">
        <f>'[1]2'!V51</f>
        <v>28738.360000000022</v>
      </c>
    </row>
    <row r="5" spans="1:22" x14ac:dyDescent="0.25">
      <c r="A5" s="18" t="s">
        <v>31</v>
      </c>
      <c r="B5" s="19" t="s">
        <v>32</v>
      </c>
      <c r="C5" s="6">
        <f>C4+1</f>
        <v>405</v>
      </c>
      <c r="D5" s="20"/>
      <c r="E5" s="20"/>
      <c r="F5" s="21"/>
      <c r="G5" s="21"/>
      <c r="H5" s="22"/>
      <c r="I5" s="22"/>
      <c r="J5" s="22"/>
      <c r="K5" s="22"/>
      <c r="L5" s="23"/>
      <c r="M5" s="24"/>
      <c r="N5" s="25"/>
      <c r="O5" s="26"/>
      <c r="P5" s="22"/>
      <c r="Q5" s="25">
        <v>19900</v>
      </c>
      <c r="R5" s="26"/>
      <c r="S5" s="22"/>
      <c r="T5" s="25"/>
      <c r="U5" s="22"/>
      <c r="V5" s="23"/>
    </row>
    <row r="6" spans="1:22" x14ac:dyDescent="0.25">
      <c r="A6" s="18" t="s">
        <v>33</v>
      </c>
      <c r="B6" s="19" t="s">
        <v>34</v>
      </c>
      <c r="C6" s="6">
        <f t="shared" ref="C6:C15" si="0">C5+1</f>
        <v>406</v>
      </c>
      <c r="D6" s="20"/>
      <c r="E6" s="27"/>
      <c r="F6" s="28"/>
      <c r="G6" s="28"/>
      <c r="H6" s="24"/>
      <c r="I6" s="24"/>
      <c r="J6" s="24"/>
      <c r="K6" s="24"/>
      <c r="L6" s="29"/>
      <c r="M6" s="24"/>
      <c r="N6" s="25"/>
      <c r="O6" s="26"/>
      <c r="P6" s="24"/>
      <c r="Q6" s="30"/>
      <c r="R6" s="26"/>
      <c r="S6" s="24"/>
      <c r="T6" s="30">
        <v>6299</v>
      </c>
      <c r="U6" s="22"/>
      <c r="V6" s="30"/>
    </row>
    <row r="7" spans="1:22" x14ac:dyDescent="0.25">
      <c r="A7" s="18" t="s">
        <v>35</v>
      </c>
      <c r="B7" s="19" t="s">
        <v>36</v>
      </c>
      <c r="C7" s="6">
        <f t="shared" si="0"/>
        <v>407</v>
      </c>
      <c r="D7" s="20"/>
      <c r="E7" s="27">
        <v>1295</v>
      </c>
      <c r="F7" s="28"/>
      <c r="G7" s="28"/>
      <c r="H7" s="24"/>
      <c r="I7" s="24"/>
      <c r="J7" s="24"/>
      <c r="K7" s="24"/>
      <c r="L7" s="29"/>
      <c r="M7" s="24"/>
      <c r="N7" s="25"/>
      <c r="O7" s="26"/>
      <c r="P7" s="24"/>
      <c r="Q7" s="30"/>
      <c r="R7" s="26"/>
      <c r="S7" s="24"/>
      <c r="T7" s="30"/>
      <c r="U7" s="22"/>
      <c r="V7" s="30"/>
    </row>
    <row r="8" spans="1:22" x14ac:dyDescent="0.25">
      <c r="A8" s="18" t="s">
        <v>37</v>
      </c>
      <c r="B8" s="19" t="s">
        <v>38</v>
      </c>
      <c r="C8" s="6">
        <f t="shared" si="0"/>
        <v>408</v>
      </c>
      <c r="D8" s="20"/>
      <c r="E8" s="27">
        <v>120</v>
      </c>
      <c r="F8" s="28"/>
      <c r="G8" s="28"/>
      <c r="H8" s="24"/>
      <c r="I8" s="24"/>
      <c r="J8" s="24"/>
      <c r="K8" s="24"/>
      <c r="L8" s="29"/>
      <c r="M8" s="24"/>
      <c r="N8" s="25"/>
      <c r="O8" s="26"/>
      <c r="P8" s="24"/>
      <c r="Q8" s="30"/>
      <c r="R8" s="26"/>
      <c r="S8" s="24"/>
      <c r="T8" s="30"/>
      <c r="U8" s="22"/>
      <c r="V8" s="30"/>
    </row>
    <row r="9" spans="1:22" x14ac:dyDescent="0.25">
      <c r="A9" s="18"/>
      <c r="B9" s="19" t="s">
        <v>32</v>
      </c>
      <c r="C9" s="6">
        <f t="shared" si="0"/>
        <v>409</v>
      </c>
      <c r="D9" s="20"/>
      <c r="E9" s="27"/>
      <c r="F9" s="28"/>
      <c r="G9" s="28"/>
      <c r="H9" s="24"/>
      <c r="I9" s="24"/>
      <c r="J9" s="24"/>
      <c r="K9" s="24"/>
      <c r="L9" s="29"/>
      <c r="M9" s="24"/>
      <c r="N9" s="25"/>
      <c r="O9" s="26">
        <v>8324</v>
      </c>
      <c r="P9" s="24"/>
      <c r="Q9" s="30"/>
      <c r="R9" s="26"/>
      <c r="S9" s="24"/>
      <c r="T9" s="30"/>
      <c r="U9" s="22"/>
      <c r="V9" s="30"/>
    </row>
    <row r="10" spans="1:22" x14ac:dyDescent="0.25">
      <c r="A10" s="18"/>
      <c r="B10" s="19" t="s">
        <v>34</v>
      </c>
      <c r="C10" s="6">
        <f t="shared" si="0"/>
        <v>410</v>
      </c>
      <c r="D10" s="20"/>
      <c r="E10" s="27"/>
      <c r="F10" s="28"/>
      <c r="G10" s="28"/>
      <c r="H10" s="24"/>
      <c r="I10" s="24"/>
      <c r="J10" s="24"/>
      <c r="K10" s="24"/>
      <c r="L10" s="29"/>
      <c r="M10" s="24"/>
      <c r="N10" s="25"/>
      <c r="O10" s="26"/>
      <c r="P10" s="24"/>
      <c r="Q10" s="30"/>
      <c r="R10" s="26">
        <v>2440</v>
      </c>
      <c r="S10" s="24"/>
      <c r="T10" s="30"/>
      <c r="U10" s="22"/>
      <c r="V10" s="30"/>
    </row>
    <row r="11" spans="1:22" x14ac:dyDescent="0.25">
      <c r="A11" s="18" t="s">
        <v>39</v>
      </c>
      <c r="B11" s="31" t="s">
        <v>40</v>
      </c>
      <c r="C11" s="6">
        <f t="shared" si="0"/>
        <v>411</v>
      </c>
      <c r="D11" s="20"/>
      <c r="E11" s="27"/>
      <c r="F11" s="28"/>
      <c r="G11" s="28"/>
      <c r="H11" s="24">
        <v>2000</v>
      </c>
      <c r="I11" s="24"/>
      <c r="J11" s="24"/>
      <c r="K11" s="24"/>
      <c r="L11" s="29"/>
      <c r="M11" s="24"/>
      <c r="N11" s="25"/>
      <c r="O11" s="26"/>
      <c r="P11" s="24"/>
      <c r="Q11" s="30"/>
      <c r="R11" s="26"/>
      <c r="S11" s="24"/>
      <c r="T11" s="30"/>
      <c r="U11" s="22"/>
      <c r="V11" s="30"/>
    </row>
    <row r="12" spans="1:22" x14ac:dyDescent="0.25">
      <c r="A12" s="18" t="s">
        <v>39</v>
      </c>
      <c r="B12" s="31" t="s">
        <v>40</v>
      </c>
      <c r="C12" s="6">
        <f t="shared" si="0"/>
        <v>412</v>
      </c>
      <c r="D12" s="20"/>
      <c r="E12" s="27"/>
      <c r="F12" s="28"/>
      <c r="G12" s="28"/>
      <c r="H12" s="24">
        <v>2500</v>
      </c>
      <c r="I12" s="24"/>
      <c r="J12" s="24"/>
      <c r="K12" s="24"/>
      <c r="L12" s="29"/>
      <c r="M12" s="24"/>
      <c r="N12" s="25"/>
      <c r="O12" s="26"/>
      <c r="P12" s="24"/>
      <c r="Q12" s="30"/>
      <c r="R12" s="26"/>
      <c r="S12" s="24"/>
      <c r="T12" s="30"/>
      <c r="U12" s="22"/>
      <c r="V12" s="30"/>
    </row>
    <row r="13" spans="1:22" x14ac:dyDescent="0.25">
      <c r="A13" s="18"/>
      <c r="B13" s="31"/>
      <c r="C13" s="6">
        <f t="shared" si="0"/>
        <v>413</v>
      </c>
      <c r="D13" s="20"/>
      <c r="E13" s="27"/>
      <c r="F13" s="28"/>
      <c r="G13" s="28"/>
      <c r="H13" s="24"/>
      <c r="I13" s="24"/>
      <c r="J13" s="24"/>
      <c r="K13" s="24"/>
      <c r="L13" s="29"/>
      <c r="M13" s="24"/>
      <c r="N13" s="25"/>
      <c r="O13" s="26"/>
      <c r="P13" s="24"/>
      <c r="Q13" s="30"/>
      <c r="R13" s="26"/>
      <c r="S13" s="24"/>
      <c r="T13" s="30"/>
      <c r="U13" s="22"/>
      <c r="V13" s="30"/>
    </row>
    <row r="14" spans="1:22" x14ac:dyDescent="0.25">
      <c r="A14" s="18"/>
      <c r="B14" s="19" t="s">
        <v>32</v>
      </c>
      <c r="C14" s="6">
        <f t="shared" si="0"/>
        <v>414</v>
      </c>
      <c r="D14" s="20"/>
      <c r="E14" s="27"/>
      <c r="F14" s="28"/>
      <c r="G14" s="28"/>
      <c r="H14" s="24"/>
      <c r="I14" s="24"/>
      <c r="J14" s="24"/>
      <c r="K14" s="24"/>
      <c r="L14" s="29"/>
      <c r="M14" s="24"/>
      <c r="N14" s="25"/>
      <c r="O14" s="26"/>
      <c r="P14" s="24"/>
      <c r="Q14" s="30"/>
      <c r="R14" s="26"/>
      <c r="S14" s="24"/>
      <c r="T14" s="30"/>
      <c r="U14" s="22"/>
      <c r="V14" s="30"/>
    </row>
    <row r="15" spans="1:22" ht="15.75" thickBot="1" x14ac:dyDescent="0.3">
      <c r="A15" s="18"/>
      <c r="B15" s="19" t="s">
        <v>34</v>
      </c>
      <c r="C15" s="6">
        <f t="shared" si="0"/>
        <v>415</v>
      </c>
      <c r="D15" s="32"/>
      <c r="E15" s="33"/>
      <c r="F15" s="34"/>
      <c r="G15" s="34"/>
      <c r="H15" s="35"/>
      <c r="I15" s="35"/>
      <c r="J15" s="35"/>
      <c r="K15" s="35"/>
      <c r="L15" s="36"/>
      <c r="M15" s="35"/>
      <c r="N15" s="37"/>
      <c r="O15" s="38"/>
      <c r="P15" s="35"/>
      <c r="Q15" s="39"/>
      <c r="R15" s="38"/>
      <c r="S15" s="35"/>
      <c r="T15" s="39"/>
      <c r="U15" s="40"/>
      <c r="V15" s="39"/>
    </row>
    <row r="16" spans="1:22" ht="15.75" thickBot="1" x14ac:dyDescent="0.3">
      <c r="A16" s="205"/>
      <c r="B16" s="206"/>
      <c r="C16" s="6"/>
      <c r="D16" s="41">
        <f t="shared" ref="D16:V16" si="1">SUM(D4:D15)</f>
        <v>0</v>
      </c>
      <c r="E16" s="42">
        <f t="shared" si="1"/>
        <v>33601</v>
      </c>
      <c r="F16" s="43">
        <f t="shared" si="1"/>
        <v>735.39200000000005</v>
      </c>
      <c r="G16" s="43">
        <f t="shared" si="1"/>
        <v>0</v>
      </c>
      <c r="H16" s="43">
        <f t="shared" si="1"/>
        <v>56068.449999999924</v>
      </c>
      <c r="I16" s="43">
        <f t="shared" si="1"/>
        <v>40320.614999999998</v>
      </c>
      <c r="J16" s="43">
        <f t="shared" si="1"/>
        <v>453.22999999999729</v>
      </c>
      <c r="K16" s="43">
        <f t="shared" si="1"/>
        <v>1</v>
      </c>
      <c r="L16" s="44">
        <f t="shared" si="1"/>
        <v>-1545.4999999999854</v>
      </c>
      <c r="M16" s="45">
        <f>SUM(M4:M15)</f>
        <v>101917</v>
      </c>
      <c r="N16" s="46">
        <f t="shared" si="1"/>
        <v>550</v>
      </c>
      <c r="O16" s="42">
        <f t="shared" si="1"/>
        <v>8324</v>
      </c>
      <c r="P16" s="43">
        <f t="shared" si="1"/>
        <v>5719.559999999823</v>
      </c>
      <c r="Q16" s="47">
        <f t="shared" si="1"/>
        <v>44377.759999999995</v>
      </c>
      <c r="R16" s="42">
        <f t="shared" si="1"/>
        <v>2440</v>
      </c>
      <c r="S16" s="43">
        <f t="shared" si="1"/>
        <v>4.430000000005748</v>
      </c>
      <c r="T16" s="47">
        <f t="shared" si="1"/>
        <v>15048.95</v>
      </c>
      <c r="U16" s="48">
        <f t="shared" si="1"/>
        <v>380000</v>
      </c>
      <c r="V16" s="43">
        <f t="shared" si="1"/>
        <v>28738.360000000022</v>
      </c>
    </row>
    <row r="17" spans="1:22" x14ac:dyDescent="0.25">
      <c r="A17" s="49" t="s">
        <v>41</v>
      </c>
      <c r="B17" s="49" t="s">
        <v>42</v>
      </c>
      <c r="C17" s="50">
        <v>204</v>
      </c>
      <c r="D17" s="51"/>
      <c r="E17" s="52"/>
      <c r="F17" s="53"/>
      <c r="G17" s="53"/>
      <c r="H17" s="53"/>
      <c r="I17" s="53"/>
      <c r="J17" s="53"/>
      <c r="K17" s="53"/>
      <c r="L17" s="54"/>
      <c r="M17" s="53"/>
      <c r="N17" s="55"/>
      <c r="O17" s="56"/>
      <c r="P17" s="53"/>
      <c r="Q17" s="57"/>
      <c r="R17" s="56"/>
      <c r="S17" s="53"/>
      <c r="T17" s="57"/>
      <c r="U17" s="58"/>
      <c r="V17" s="57"/>
    </row>
    <row r="18" spans="1:22" x14ac:dyDescent="0.25">
      <c r="A18" s="18" t="s">
        <v>43</v>
      </c>
      <c r="B18" s="19" t="s">
        <v>22</v>
      </c>
      <c r="C18" s="50">
        <f>C17+1</f>
        <v>205</v>
      </c>
      <c r="D18" s="20"/>
      <c r="E18" s="27"/>
      <c r="F18" s="28"/>
      <c r="G18" s="28"/>
      <c r="H18" s="24"/>
      <c r="I18" s="24"/>
      <c r="J18" s="24"/>
      <c r="K18" s="24"/>
      <c r="L18" s="29"/>
      <c r="M18" s="24"/>
      <c r="N18" s="25"/>
      <c r="O18" s="26"/>
      <c r="P18" s="24">
        <v>24477.759999999998</v>
      </c>
      <c r="Q18" s="30">
        <v>-24477.759999999998</v>
      </c>
      <c r="R18" s="26"/>
      <c r="S18" s="24"/>
      <c r="T18" s="30"/>
      <c r="U18" s="22"/>
      <c r="V18" s="30"/>
    </row>
    <row r="19" spans="1:22" x14ac:dyDescent="0.25">
      <c r="A19" s="18" t="s">
        <v>44</v>
      </c>
      <c r="B19" s="19" t="s">
        <v>25</v>
      </c>
      <c r="C19" s="50">
        <f t="shared" ref="C19:C29" si="2">C18+1</f>
        <v>206</v>
      </c>
      <c r="D19" s="20"/>
      <c r="E19" s="27"/>
      <c r="F19" s="28"/>
      <c r="G19" s="28"/>
      <c r="H19" s="24"/>
      <c r="I19" s="24"/>
      <c r="J19" s="24"/>
      <c r="K19" s="24"/>
      <c r="L19" s="29"/>
      <c r="M19" s="24"/>
      <c r="N19" s="25"/>
      <c r="O19" s="26"/>
      <c r="P19" s="24"/>
      <c r="Q19" s="30"/>
      <c r="R19" s="26"/>
      <c r="S19" s="24">
        <v>8749.9500000000007</v>
      </c>
      <c r="T19" s="30">
        <v>-8749.9500000000007</v>
      </c>
      <c r="U19" s="22"/>
      <c r="V19" s="30"/>
    </row>
    <row r="20" spans="1:22" x14ac:dyDescent="0.25">
      <c r="A20" s="18" t="s">
        <v>43</v>
      </c>
      <c r="B20" s="19" t="s">
        <v>22</v>
      </c>
      <c r="C20" s="50">
        <f t="shared" si="2"/>
        <v>207</v>
      </c>
      <c r="D20" s="20"/>
      <c r="E20" s="27"/>
      <c r="F20" s="28"/>
      <c r="G20" s="28"/>
      <c r="H20" s="24"/>
      <c r="I20" s="24"/>
      <c r="J20" s="24"/>
      <c r="K20" s="24"/>
      <c r="L20" s="29"/>
      <c r="M20" s="24"/>
      <c r="N20" s="25"/>
      <c r="O20" s="26"/>
      <c r="P20" s="24">
        <v>19900</v>
      </c>
      <c r="Q20" s="30">
        <v>-19900</v>
      </c>
      <c r="R20" s="26"/>
      <c r="S20" s="24"/>
      <c r="T20" s="30"/>
      <c r="U20" s="22"/>
      <c r="V20" s="30"/>
    </row>
    <row r="21" spans="1:22" x14ac:dyDescent="0.25">
      <c r="A21" s="18" t="s">
        <v>44</v>
      </c>
      <c r="B21" s="19" t="s">
        <v>25</v>
      </c>
      <c r="C21" s="50">
        <f t="shared" si="2"/>
        <v>208</v>
      </c>
      <c r="D21" s="20"/>
      <c r="E21" s="27"/>
      <c r="F21" s="28"/>
      <c r="G21" s="28"/>
      <c r="H21" s="24"/>
      <c r="I21" s="24"/>
      <c r="J21" s="24"/>
      <c r="K21" s="24"/>
      <c r="L21" s="29"/>
      <c r="M21" s="24"/>
      <c r="N21" s="25"/>
      <c r="O21" s="26"/>
      <c r="P21" s="24"/>
      <c r="Q21" s="30"/>
      <c r="R21" s="26"/>
      <c r="S21" s="24">
        <v>6299</v>
      </c>
      <c r="T21" s="30">
        <v>-6299</v>
      </c>
      <c r="U21" s="22"/>
      <c r="V21" s="30"/>
    </row>
    <row r="22" spans="1:22" x14ac:dyDescent="0.25">
      <c r="A22" s="18" t="s">
        <v>45</v>
      </c>
      <c r="B22" s="19" t="s">
        <v>46</v>
      </c>
      <c r="C22" s="50">
        <f t="shared" si="2"/>
        <v>209</v>
      </c>
      <c r="D22" s="20"/>
      <c r="E22" s="27"/>
      <c r="F22" s="28"/>
      <c r="G22" s="28"/>
      <c r="H22" s="24">
        <v>-6000</v>
      </c>
      <c r="I22" s="24"/>
      <c r="J22" s="24"/>
      <c r="K22" s="24"/>
      <c r="L22" s="29">
        <v>6000</v>
      </c>
      <c r="M22" s="24"/>
      <c r="N22" s="25"/>
      <c r="O22" s="26"/>
      <c r="P22" s="24"/>
      <c r="Q22" s="30"/>
      <c r="R22" s="26"/>
      <c r="S22" s="24"/>
      <c r="T22" s="30"/>
      <c r="U22" s="22"/>
      <c r="V22" s="30"/>
    </row>
    <row r="23" spans="1:22" x14ac:dyDescent="0.25">
      <c r="A23" s="18" t="s">
        <v>47</v>
      </c>
      <c r="B23" s="19" t="s">
        <v>45</v>
      </c>
      <c r="C23" s="50">
        <f t="shared" si="2"/>
        <v>210</v>
      </c>
      <c r="D23" s="20"/>
      <c r="E23" s="27">
        <v>-28620</v>
      </c>
      <c r="F23" s="28"/>
      <c r="G23" s="28"/>
      <c r="H23" s="24">
        <v>28620</v>
      </c>
      <c r="I23" s="24"/>
      <c r="J23" s="24"/>
      <c r="K23" s="24"/>
      <c r="L23" s="29"/>
      <c r="M23" s="24"/>
      <c r="N23" s="25"/>
      <c r="O23" s="26"/>
      <c r="P23" s="24"/>
      <c r="Q23" s="30"/>
      <c r="R23" s="26"/>
      <c r="S23" s="24"/>
      <c r="T23" s="30"/>
      <c r="U23" s="22"/>
      <c r="V23" s="30"/>
    </row>
    <row r="24" spans="1:22" x14ac:dyDescent="0.25">
      <c r="A24" s="18"/>
      <c r="B24" s="19"/>
      <c r="C24" s="50">
        <f t="shared" si="2"/>
        <v>211</v>
      </c>
      <c r="D24" s="20"/>
      <c r="E24" s="27"/>
      <c r="F24" s="28"/>
      <c r="G24" s="28"/>
      <c r="H24" s="24"/>
      <c r="I24" s="24"/>
      <c r="J24" s="24"/>
      <c r="K24" s="24"/>
      <c r="L24" s="29"/>
      <c r="M24" s="24"/>
      <c r="N24" s="25"/>
      <c r="O24" s="26"/>
      <c r="P24" s="24"/>
      <c r="Q24" s="30"/>
      <c r="R24" s="26"/>
      <c r="S24" s="24"/>
      <c r="T24" s="30"/>
      <c r="U24" s="22"/>
      <c r="V24" s="30"/>
    </row>
    <row r="25" spans="1:22" x14ac:dyDescent="0.25">
      <c r="A25" s="18"/>
      <c r="B25" s="19"/>
      <c r="C25" s="50">
        <f t="shared" si="2"/>
        <v>212</v>
      </c>
      <c r="D25" s="20"/>
      <c r="E25" s="27"/>
      <c r="F25" s="28"/>
      <c r="G25" s="28"/>
      <c r="H25" s="24"/>
      <c r="I25" s="24"/>
      <c r="J25" s="24"/>
      <c r="K25" s="24"/>
      <c r="L25" s="29"/>
      <c r="M25" s="24"/>
      <c r="N25" s="25"/>
      <c r="O25" s="26"/>
      <c r="P25" s="24"/>
      <c r="Q25" s="30"/>
      <c r="R25" s="26"/>
      <c r="S25" s="24"/>
      <c r="T25" s="30"/>
      <c r="U25" s="22"/>
      <c r="V25" s="30"/>
    </row>
    <row r="26" spans="1:22" x14ac:dyDescent="0.25">
      <c r="A26" s="18" t="s">
        <v>43</v>
      </c>
      <c r="B26" s="19" t="s">
        <v>22</v>
      </c>
      <c r="C26" s="50">
        <f t="shared" si="2"/>
        <v>213</v>
      </c>
      <c r="D26" s="20"/>
      <c r="E26" s="27"/>
      <c r="F26" s="28"/>
      <c r="G26" s="28"/>
      <c r="H26" s="24"/>
      <c r="I26" s="24"/>
      <c r="J26" s="24"/>
      <c r="K26" s="24"/>
      <c r="L26" s="29"/>
      <c r="M26" s="24"/>
      <c r="N26" s="25"/>
      <c r="O26" s="26"/>
      <c r="P26" s="24"/>
      <c r="Q26" s="30"/>
      <c r="R26" s="26"/>
      <c r="S26" s="24"/>
      <c r="T26" s="30"/>
      <c r="U26" s="22"/>
      <c r="V26" s="30"/>
    </row>
    <row r="27" spans="1:22" x14ac:dyDescent="0.25">
      <c r="A27" s="18" t="s">
        <v>44</v>
      </c>
      <c r="B27" s="19" t="s">
        <v>25</v>
      </c>
      <c r="C27" s="50">
        <f t="shared" si="2"/>
        <v>214</v>
      </c>
      <c r="D27" s="20"/>
      <c r="E27" s="27"/>
      <c r="F27" s="28"/>
      <c r="G27" s="28"/>
      <c r="H27" s="24"/>
      <c r="I27" s="24"/>
      <c r="J27" s="24"/>
      <c r="K27" s="24"/>
      <c r="L27" s="29"/>
      <c r="M27" s="24"/>
      <c r="N27" s="25"/>
      <c r="O27" s="26"/>
      <c r="P27" s="24"/>
      <c r="Q27" s="30"/>
      <c r="R27" s="26"/>
      <c r="S27" s="24"/>
      <c r="T27" s="30"/>
      <c r="U27" s="22"/>
      <c r="V27" s="30"/>
    </row>
    <row r="28" spans="1:22" x14ac:dyDescent="0.25">
      <c r="A28" s="18"/>
      <c r="B28" s="19"/>
      <c r="C28" s="50">
        <f t="shared" si="2"/>
        <v>215</v>
      </c>
      <c r="D28" s="20"/>
      <c r="E28" s="27"/>
      <c r="F28" s="28"/>
      <c r="G28" s="28"/>
      <c r="H28" s="24"/>
      <c r="I28" s="24"/>
      <c r="J28" s="24"/>
      <c r="K28" s="24"/>
      <c r="L28" s="29"/>
      <c r="M28" s="24"/>
      <c r="N28" s="25"/>
      <c r="O28" s="26"/>
      <c r="P28" s="24"/>
      <c r="Q28" s="30"/>
      <c r="R28" s="26"/>
      <c r="S28" s="24"/>
      <c r="T28" s="30"/>
      <c r="U28" s="22"/>
      <c r="V28" s="30"/>
    </row>
    <row r="29" spans="1:22" ht="15.75" thickBot="1" x14ac:dyDescent="0.3">
      <c r="A29" s="59"/>
      <c r="B29" s="60"/>
      <c r="C29" s="50">
        <f t="shared" si="2"/>
        <v>216</v>
      </c>
      <c r="D29" s="32"/>
      <c r="E29" s="33"/>
      <c r="F29" s="34"/>
      <c r="G29" s="34"/>
      <c r="H29" s="35"/>
      <c r="I29" s="35"/>
      <c r="J29" s="35"/>
      <c r="K29" s="35"/>
      <c r="L29" s="36"/>
      <c r="M29" s="35"/>
      <c r="N29" s="37"/>
      <c r="O29" s="38"/>
      <c r="P29" s="35"/>
      <c r="Q29" s="39"/>
      <c r="R29" s="38"/>
      <c r="S29" s="35"/>
      <c r="T29" s="39"/>
      <c r="U29" s="40"/>
      <c r="V29" s="39"/>
    </row>
    <row r="30" spans="1:22" ht="15.75" thickBot="1" x14ac:dyDescent="0.3">
      <c r="A30" s="207"/>
      <c r="B30" s="208"/>
      <c r="C30" s="61"/>
      <c r="D30" s="62">
        <f>SUM(D17:D29)</f>
        <v>0</v>
      </c>
      <c r="E30" s="62">
        <f t="shared" ref="E30:V30" si="3">SUM(E17:E29)</f>
        <v>-28620</v>
      </c>
      <c r="F30" s="63">
        <f t="shared" si="3"/>
        <v>0</v>
      </c>
      <c r="G30" s="63">
        <f t="shared" si="3"/>
        <v>0</v>
      </c>
      <c r="H30" s="63">
        <f t="shared" si="3"/>
        <v>22620</v>
      </c>
      <c r="I30" s="63">
        <f t="shared" si="3"/>
        <v>0</v>
      </c>
      <c r="J30" s="63">
        <f t="shared" si="3"/>
        <v>0</v>
      </c>
      <c r="K30" s="63">
        <f t="shared" si="3"/>
        <v>0</v>
      </c>
      <c r="L30" s="64">
        <f t="shared" si="3"/>
        <v>6000</v>
      </c>
      <c r="M30" s="65">
        <f>SUM(M18:M29)</f>
        <v>0</v>
      </c>
      <c r="N30" s="64">
        <f t="shared" si="3"/>
        <v>0</v>
      </c>
      <c r="O30" s="66">
        <f t="shared" si="3"/>
        <v>0</v>
      </c>
      <c r="P30" s="63">
        <f t="shared" si="3"/>
        <v>44377.759999999995</v>
      </c>
      <c r="Q30" s="67">
        <f t="shared" si="3"/>
        <v>-44377.759999999995</v>
      </c>
      <c r="R30" s="66">
        <f t="shared" si="3"/>
        <v>0</v>
      </c>
      <c r="S30" s="63">
        <f t="shared" si="3"/>
        <v>15048.95</v>
      </c>
      <c r="T30" s="67">
        <f t="shared" si="3"/>
        <v>-15048.95</v>
      </c>
      <c r="U30" s="63">
        <f t="shared" si="3"/>
        <v>0</v>
      </c>
      <c r="V30" s="63">
        <f t="shared" si="3"/>
        <v>0</v>
      </c>
    </row>
    <row r="31" spans="1:22" x14ac:dyDescent="0.25">
      <c r="A31" s="209" t="s">
        <v>48</v>
      </c>
      <c r="B31" s="210"/>
      <c r="C31" s="68">
        <v>446</v>
      </c>
      <c r="D31" s="69"/>
      <c r="E31" s="70"/>
      <c r="F31" s="71"/>
      <c r="G31" s="71"/>
      <c r="H31" s="71"/>
      <c r="I31" s="71"/>
      <c r="J31" s="71"/>
      <c r="K31" s="71"/>
      <c r="L31" s="72"/>
      <c r="M31" s="71"/>
      <c r="N31" s="73"/>
      <c r="O31" s="74"/>
      <c r="P31" s="71"/>
      <c r="Q31" s="75"/>
      <c r="R31" s="74"/>
      <c r="S31" s="71"/>
      <c r="T31" s="75"/>
      <c r="U31" s="76"/>
      <c r="V31" s="75"/>
    </row>
    <row r="32" spans="1:22" x14ac:dyDescent="0.25">
      <c r="A32" s="18" t="s">
        <v>49</v>
      </c>
      <c r="B32" s="77" t="s">
        <v>50</v>
      </c>
      <c r="C32" s="78">
        <f>C31+1</f>
        <v>447</v>
      </c>
      <c r="D32" s="20">
        <v>900</v>
      </c>
      <c r="E32" s="27"/>
      <c r="F32" s="28"/>
      <c r="G32" s="28"/>
      <c r="H32" s="24"/>
      <c r="I32" s="24"/>
      <c r="J32" s="24"/>
      <c r="K32" s="24"/>
      <c r="L32" s="29"/>
      <c r="M32" s="24"/>
      <c r="N32" s="25"/>
      <c r="O32" s="26"/>
      <c r="P32" s="24"/>
      <c r="Q32" s="30"/>
      <c r="R32" s="26"/>
      <c r="S32" s="24"/>
      <c r="T32" s="30"/>
      <c r="U32" s="22"/>
      <c r="V32" s="30"/>
    </row>
    <row r="33" spans="1:22" x14ac:dyDescent="0.25">
      <c r="A33" s="18" t="s">
        <v>51</v>
      </c>
      <c r="B33" s="77" t="s">
        <v>52</v>
      </c>
      <c r="C33" s="78">
        <f t="shared" ref="C33:C55" si="4">C32+1</f>
        <v>448</v>
      </c>
      <c r="D33" s="20"/>
      <c r="E33" s="27"/>
      <c r="F33" s="28"/>
      <c r="G33" s="28"/>
      <c r="H33" s="24">
        <v>1519</v>
      </c>
      <c r="I33" s="24"/>
      <c r="J33" s="24"/>
      <c r="K33" s="24"/>
      <c r="L33" s="29"/>
      <c r="M33" s="24"/>
      <c r="N33" s="25"/>
      <c r="O33" s="26"/>
      <c r="P33" s="24"/>
      <c r="Q33" s="30"/>
      <c r="R33" s="26"/>
      <c r="S33" s="24"/>
      <c r="T33" s="30"/>
      <c r="U33" s="22"/>
      <c r="V33" s="30"/>
    </row>
    <row r="34" spans="1:22" x14ac:dyDescent="0.25">
      <c r="A34" s="18" t="s">
        <v>53</v>
      </c>
      <c r="B34" s="77" t="s">
        <v>54</v>
      </c>
      <c r="C34" s="78">
        <f t="shared" si="4"/>
        <v>449</v>
      </c>
      <c r="D34" s="20"/>
      <c r="E34" s="27"/>
      <c r="F34" s="28"/>
      <c r="G34" s="28"/>
      <c r="H34" s="24">
        <v>1595</v>
      </c>
      <c r="I34" s="24"/>
      <c r="J34" s="24"/>
      <c r="K34" s="24"/>
      <c r="L34" s="29"/>
      <c r="M34" s="24"/>
      <c r="N34" s="25"/>
      <c r="O34" s="26"/>
      <c r="P34" s="24"/>
      <c r="Q34" s="30"/>
      <c r="R34" s="26"/>
      <c r="S34" s="24"/>
      <c r="T34" s="30"/>
      <c r="U34" s="22"/>
      <c r="V34" s="30"/>
    </row>
    <row r="35" spans="1:22" x14ac:dyDescent="0.25">
      <c r="A35" s="18" t="s">
        <v>55</v>
      </c>
      <c r="B35" s="77" t="s">
        <v>56</v>
      </c>
      <c r="C35" s="78">
        <f t="shared" si="4"/>
        <v>450</v>
      </c>
      <c r="D35" s="20"/>
      <c r="E35" s="27"/>
      <c r="F35" s="28"/>
      <c r="G35" s="28"/>
      <c r="H35" s="24">
        <v>6325</v>
      </c>
      <c r="I35" s="24"/>
      <c r="J35" s="24"/>
      <c r="K35" s="24"/>
      <c r="L35" s="29"/>
      <c r="M35" s="24"/>
      <c r="N35" s="25"/>
      <c r="O35" s="26"/>
      <c r="P35" s="24"/>
      <c r="Q35" s="30"/>
      <c r="R35" s="26"/>
      <c r="S35" s="24"/>
      <c r="T35" s="30"/>
      <c r="U35" s="22"/>
      <c r="V35" s="30"/>
    </row>
    <row r="36" spans="1:22" x14ac:dyDescent="0.25">
      <c r="A36" s="18" t="s">
        <v>57</v>
      </c>
      <c r="B36" s="77" t="s">
        <v>58</v>
      </c>
      <c r="C36" s="78">
        <f t="shared" si="4"/>
        <v>451</v>
      </c>
      <c r="D36" s="20">
        <v>740</v>
      </c>
      <c r="E36" s="27"/>
      <c r="F36" s="28"/>
      <c r="G36" s="28"/>
      <c r="H36" s="24"/>
      <c r="I36" s="24"/>
      <c r="J36" s="24"/>
      <c r="K36" s="24"/>
      <c r="L36" s="29"/>
      <c r="M36" s="24"/>
      <c r="N36" s="25"/>
      <c r="O36" s="26"/>
      <c r="P36" s="24"/>
      <c r="Q36" s="30"/>
      <c r="R36" s="26"/>
      <c r="S36" s="24"/>
      <c r="T36" s="30"/>
      <c r="U36" s="22"/>
      <c r="V36" s="30"/>
    </row>
    <row r="37" spans="1:22" x14ac:dyDescent="0.25">
      <c r="A37" s="18" t="s">
        <v>59</v>
      </c>
      <c r="B37" s="77"/>
      <c r="C37" s="78">
        <f t="shared" si="4"/>
        <v>452</v>
      </c>
      <c r="D37" s="20">
        <v>740</v>
      </c>
      <c r="E37" s="27"/>
      <c r="F37" s="28"/>
      <c r="G37" s="28"/>
      <c r="H37" s="24"/>
      <c r="I37" s="24"/>
      <c r="J37" s="24"/>
      <c r="K37" s="24"/>
      <c r="L37" s="29"/>
      <c r="M37" s="24"/>
      <c r="N37" s="25"/>
      <c r="O37" s="26"/>
      <c r="P37" s="24"/>
      <c r="Q37" s="30"/>
      <c r="R37" s="26"/>
      <c r="S37" s="24"/>
      <c r="T37" s="30"/>
      <c r="U37" s="22"/>
      <c r="V37" s="30"/>
    </row>
    <row r="38" spans="1:22" x14ac:dyDescent="0.25">
      <c r="A38" s="18" t="s">
        <v>60</v>
      </c>
      <c r="B38" s="77"/>
      <c r="C38" s="78">
        <f t="shared" si="4"/>
        <v>453</v>
      </c>
      <c r="D38" s="20">
        <v>740</v>
      </c>
      <c r="E38" s="27"/>
      <c r="F38" s="28"/>
      <c r="G38" s="28"/>
      <c r="H38" s="24"/>
      <c r="I38" s="24"/>
      <c r="J38" s="24"/>
      <c r="K38" s="24"/>
      <c r="L38" s="29"/>
      <c r="M38" s="24"/>
      <c r="N38" s="25"/>
      <c r="O38" s="26"/>
      <c r="P38" s="24"/>
      <c r="Q38" s="30"/>
      <c r="R38" s="26"/>
      <c r="S38" s="24"/>
      <c r="T38" s="30"/>
      <c r="U38" s="22"/>
      <c r="V38" s="30"/>
    </row>
    <row r="39" spans="1:22" x14ac:dyDescent="0.25">
      <c r="A39" s="18" t="s">
        <v>61</v>
      </c>
      <c r="B39" s="77" t="s">
        <v>62</v>
      </c>
      <c r="C39" s="78">
        <f t="shared" si="4"/>
        <v>454</v>
      </c>
      <c r="D39" s="20"/>
      <c r="E39" s="27"/>
      <c r="F39" s="28"/>
      <c r="G39" s="28"/>
      <c r="H39" s="24"/>
      <c r="I39" s="24"/>
      <c r="J39" s="24"/>
      <c r="K39" s="24"/>
      <c r="L39" s="29"/>
      <c r="M39" s="24"/>
      <c r="N39" s="25"/>
      <c r="O39" s="26"/>
      <c r="P39" s="24">
        <v>20000</v>
      </c>
      <c r="Q39" s="30"/>
      <c r="R39" s="26"/>
      <c r="S39" s="24"/>
      <c r="T39" s="30"/>
      <c r="U39" s="22"/>
      <c r="V39" s="30"/>
    </row>
    <row r="40" spans="1:22" x14ac:dyDescent="0.25">
      <c r="A40" s="18" t="s">
        <v>63</v>
      </c>
      <c r="B40" s="77" t="s">
        <v>64</v>
      </c>
      <c r="C40" s="78">
        <f t="shared" si="4"/>
        <v>455</v>
      </c>
      <c r="D40" s="20"/>
      <c r="E40" s="27"/>
      <c r="F40" s="28"/>
      <c r="G40" s="28"/>
      <c r="H40" s="24">
        <v>33333</v>
      </c>
      <c r="I40" s="24"/>
      <c r="J40" s="24"/>
      <c r="K40" s="24"/>
      <c r="L40" s="29"/>
      <c r="M40" s="24"/>
      <c r="N40" s="25"/>
      <c r="O40" s="26"/>
      <c r="P40" s="24"/>
      <c r="Q40" s="30"/>
      <c r="R40" s="26"/>
      <c r="S40" s="24"/>
      <c r="T40" s="30"/>
      <c r="U40" s="22"/>
      <c r="V40" s="30"/>
    </row>
    <row r="41" spans="1:22" x14ac:dyDescent="0.25">
      <c r="A41" s="18" t="s">
        <v>65</v>
      </c>
      <c r="B41" s="77" t="s">
        <v>66</v>
      </c>
      <c r="C41" s="78">
        <f t="shared" si="4"/>
        <v>456</v>
      </c>
      <c r="D41" s="20"/>
      <c r="E41" s="27"/>
      <c r="F41" s="28"/>
      <c r="G41" s="28"/>
      <c r="H41" s="24"/>
      <c r="I41" s="24"/>
      <c r="J41" s="24"/>
      <c r="K41" s="24"/>
      <c r="L41" s="29">
        <v>3000</v>
      </c>
      <c r="M41" s="24"/>
      <c r="N41" s="25"/>
      <c r="O41" s="26"/>
      <c r="P41" s="24"/>
      <c r="Q41" s="30"/>
      <c r="R41" s="26"/>
      <c r="S41" s="24"/>
      <c r="T41" s="30"/>
      <c r="U41" s="22"/>
      <c r="V41" s="30"/>
    </row>
    <row r="42" spans="1:22" x14ac:dyDescent="0.25">
      <c r="A42" s="18" t="s">
        <v>67</v>
      </c>
      <c r="B42" s="77" t="s">
        <v>68</v>
      </c>
      <c r="C42" s="78">
        <f t="shared" si="4"/>
        <v>457</v>
      </c>
      <c r="D42" s="20"/>
      <c r="E42" s="27"/>
      <c r="F42" s="28"/>
      <c r="G42" s="28"/>
      <c r="H42" s="24"/>
      <c r="I42" s="24"/>
      <c r="J42" s="24"/>
      <c r="K42" s="24"/>
      <c r="L42" s="29"/>
      <c r="M42" s="24"/>
      <c r="N42" s="25"/>
      <c r="O42" s="26"/>
      <c r="P42" s="24">
        <v>5000</v>
      </c>
      <c r="Q42" s="30"/>
      <c r="R42" s="26"/>
      <c r="S42" s="24"/>
      <c r="T42" s="30"/>
      <c r="U42" s="22"/>
      <c r="V42" s="30"/>
    </row>
    <row r="43" spans="1:22" x14ac:dyDescent="0.25">
      <c r="A43" s="18" t="s">
        <v>69</v>
      </c>
      <c r="B43" s="77" t="s">
        <v>70</v>
      </c>
      <c r="C43" s="78">
        <f t="shared" si="4"/>
        <v>458</v>
      </c>
      <c r="D43" s="20"/>
      <c r="E43" s="27"/>
      <c r="F43" s="28"/>
      <c r="G43" s="28"/>
      <c r="H43" s="24"/>
      <c r="I43" s="24"/>
      <c r="J43" s="24"/>
      <c r="K43" s="24"/>
      <c r="L43" s="29"/>
      <c r="M43" s="24"/>
      <c r="N43" s="25"/>
      <c r="O43" s="26"/>
      <c r="P43" s="24"/>
      <c r="Q43" s="30"/>
      <c r="R43" s="26"/>
      <c r="S43" s="24">
        <v>50000</v>
      </c>
      <c r="T43" s="30"/>
      <c r="U43" s="22"/>
      <c r="V43" s="30"/>
    </row>
    <row r="44" spans="1:22" x14ac:dyDescent="0.25">
      <c r="A44" s="18" t="s">
        <v>71</v>
      </c>
      <c r="B44" s="77" t="s">
        <v>72</v>
      </c>
      <c r="C44" s="78">
        <f t="shared" si="4"/>
        <v>459</v>
      </c>
      <c r="D44" s="20"/>
      <c r="E44" s="27"/>
      <c r="F44" s="28"/>
      <c r="G44" s="28"/>
      <c r="H44" s="24"/>
      <c r="I44" s="24"/>
      <c r="J44" s="24"/>
      <c r="K44" s="24"/>
      <c r="L44" s="29"/>
      <c r="M44" s="24"/>
      <c r="N44" s="25"/>
      <c r="O44" s="26"/>
      <c r="P44" s="24"/>
      <c r="Q44" s="30"/>
      <c r="R44" s="26"/>
      <c r="S44" s="24">
        <v>15000</v>
      </c>
      <c r="T44" s="30"/>
      <c r="U44" s="22"/>
      <c r="V44" s="30"/>
    </row>
    <row r="45" spans="1:22" x14ac:dyDescent="0.25">
      <c r="A45" s="18" t="s">
        <v>73</v>
      </c>
      <c r="B45" s="77" t="s">
        <v>74</v>
      </c>
      <c r="C45" s="78">
        <f t="shared" si="4"/>
        <v>460</v>
      </c>
      <c r="D45" s="20"/>
      <c r="E45" s="27"/>
      <c r="F45" s="28"/>
      <c r="G45" s="28"/>
      <c r="H45" s="24"/>
      <c r="I45" s="24"/>
      <c r="J45" s="24"/>
      <c r="K45" s="24"/>
      <c r="L45" s="29"/>
      <c r="M45" s="24"/>
      <c r="N45" s="25"/>
      <c r="O45" s="26"/>
      <c r="P45" s="24">
        <v>30000</v>
      </c>
      <c r="Q45" s="30"/>
      <c r="R45" s="26"/>
      <c r="S45" s="24"/>
      <c r="T45" s="30"/>
      <c r="U45" s="22"/>
      <c r="V45" s="30"/>
    </row>
    <row r="46" spans="1:22" x14ac:dyDescent="0.25">
      <c r="A46" s="18" t="s">
        <v>75</v>
      </c>
      <c r="B46" s="77" t="s">
        <v>76</v>
      </c>
      <c r="C46" s="78">
        <f t="shared" si="4"/>
        <v>461</v>
      </c>
      <c r="D46" s="20"/>
      <c r="E46" s="27"/>
      <c r="F46" s="28"/>
      <c r="G46" s="28"/>
      <c r="H46" s="24"/>
      <c r="I46" s="24"/>
      <c r="J46" s="24"/>
      <c r="K46" s="24"/>
      <c r="L46" s="29"/>
      <c r="M46" s="24"/>
      <c r="N46" s="25"/>
      <c r="O46" s="26"/>
      <c r="P46" s="24"/>
      <c r="Q46" s="30"/>
      <c r="R46" s="26"/>
      <c r="S46" s="24"/>
      <c r="T46" s="30"/>
      <c r="U46" s="22"/>
      <c r="V46" s="30">
        <v>6000</v>
      </c>
    </row>
    <row r="47" spans="1:22" x14ac:dyDescent="0.25">
      <c r="A47" s="18" t="s">
        <v>77</v>
      </c>
      <c r="B47" s="77" t="s">
        <v>78</v>
      </c>
      <c r="C47" s="78">
        <f t="shared" si="4"/>
        <v>462</v>
      </c>
      <c r="D47" s="20"/>
      <c r="E47" s="27"/>
      <c r="F47" s="28"/>
      <c r="G47" s="28"/>
      <c r="H47" s="24"/>
      <c r="I47" s="24"/>
      <c r="J47" s="24"/>
      <c r="K47" s="24"/>
      <c r="L47" s="29"/>
      <c r="M47" s="24"/>
      <c r="N47" s="25"/>
      <c r="O47" s="26"/>
      <c r="P47" s="24"/>
      <c r="Q47" s="30"/>
      <c r="R47" s="26"/>
      <c r="S47" s="24">
        <v>11000</v>
      </c>
      <c r="T47" s="30"/>
      <c r="U47" s="22"/>
      <c r="V47" s="30"/>
    </row>
    <row r="48" spans="1:22" x14ac:dyDescent="0.25">
      <c r="A48" s="18" t="s">
        <v>79</v>
      </c>
      <c r="B48" s="77" t="s">
        <v>80</v>
      </c>
      <c r="C48" s="78">
        <f t="shared" si="4"/>
        <v>463</v>
      </c>
      <c r="D48" s="20"/>
      <c r="E48" s="27"/>
      <c r="F48" s="28"/>
      <c r="G48" s="28"/>
      <c r="H48" s="24"/>
      <c r="I48" s="24"/>
      <c r="J48" s="24"/>
      <c r="K48" s="24"/>
      <c r="L48" s="29"/>
      <c r="M48" s="24"/>
      <c r="N48" s="25"/>
      <c r="O48" s="26"/>
      <c r="P48" s="24"/>
      <c r="Q48" s="30"/>
      <c r="R48" s="26"/>
      <c r="S48" s="24">
        <v>16127</v>
      </c>
      <c r="T48" s="30"/>
      <c r="U48" s="22"/>
      <c r="V48" s="30"/>
    </row>
    <row r="49" spans="1:22" x14ac:dyDescent="0.25">
      <c r="A49" s="18" t="s">
        <v>81</v>
      </c>
      <c r="B49" s="77" t="s">
        <v>82</v>
      </c>
      <c r="C49" s="78">
        <f t="shared" si="4"/>
        <v>464</v>
      </c>
      <c r="D49" s="20"/>
      <c r="E49" s="27"/>
      <c r="F49" s="28"/>
      <c r="G49" s="28"/>
      <c r="H49" s="24"/>
      <c r="I49" s="24"/>
      <c r="J49" s="24"/>
      <c r="K49" s="24"/>
      <c r="L49" s="29"/>
      <c r="M49" s="24"/>
      <c r="N49" s="25"/>
      <c r="O49" s="26">
        <v>1695</v>
      </c>
      <c r="P49" s="24"/>
      <c r="Q49" s="30"/>
      <c r="R49" s="26"/>
      <c r="S49" s="24"/>
      <c r="T49" s="30"/>
      <c r="U49" s="22"/>
      <c r="V49" s="30"/>
    </row>
    <row r="50" spans="1:22" x14ac:dyDescent="0.25">
      <c r="A50" s="18" t="s">
        <v>81</v>
      </c>
      <c r="B50" s="77" t="s">
        <v>83</v>
      </c>
      <c r="C50" s="78">
        <f t="shared" si="4"/>
        <v>465</v>
      </c>
      <c r="D50" s="20"/>
      <c r="E50" s="27"/>
      <c r="F50" s="28"/>
      <c r="G50" s="28"/>
      <c r="H50" s="24"/>
      <c r="I50" s="24"/>
      <c r="J50" s="24"/>
      <c r="K50" s="24"/>
      <c r="L50" s="29"/>
      <c r="M50" s="24"/>
      <c r="N50" s="25"/>
      <c r="O50" s="26"/>
      <c r="P50" s="24"/>
      <c r="Q50" s="30"/>
      <c r="R50" s="26">
        <v>400</v>
      </c>
      <c r="S50" s="24"/>
      <c r="T50" s="30"/>
      <c r="U50" s="22"/>
      <c r="V50" s="30"/>
    </row>
    <row r="51" spans="1:22" x14ac:dyDescent="0.25">
      <c r="A51" s="18" t="s">
        <v>84</v>
      </c>
      <c r="B51" s="77" t="s">
        <v>50</v>
      </c>
      <c r="C51" s="78">
        <f t="shared" si="4"/>
        <v>466</v>
      </c>
      <c r="D51" s="20">
        <v>900</v>
      </c>
      <c r="E51" s="27"/>
      <c r="F51" s="28"/>
      <c r="G51" s="28"/>
      <c r="H51" s="24"/>
      <c r="I51" s="24"/>
      <c r="J51" s="24"/>
      <c r="K51" s="24"/>
      <c r="L51" s="29"/>
      <c r="M51" s="24"/>
      <c r="N51" s="25"/>
      <c r="O51" s="26"/>
      <c r="P51" s="24"/>
      <c r="Q51" s="30"/>
      <c r="R51" s="26"/>
      <c r="S51" s="24"/>
      <c r="T51" s="30"/>
      <c r="U51" s="22"/>
      <c r="V51" s="30"/>
    </row>
    <row r="52" spans="1:22" x14ac:dyDescent="0.25">
      <c r="A52" s="18" t="s">
        <v>85</v>
      </c>
      <c r="B52" s="77" t="s">
        <v>86</v>
      </c>
      <c r="C52" s="78">
        <f t="shared" si="4"/>
        <v>467</v>
      </c>
      <c r="D52" s="20">
        <v>450</v>
      </c>
      <c r="E52" s="27"/>
      <c r="F52" s="28"/>
      <c r="G52" s="28"/>
      <c r="H52" s="24"/>
      <c r="I52" s="24"/>
      <c r="J52" s="24"/>
      <c r="K52" s="24"/>
      <c r="L52" s="29"/>
      <c r="M52" s="24"/>
      <c r="N52" s="25"/>
      <c r="O52" s="26"/>
      <c r="P52" s="24"/>
      <c r="Q52" s="30"/>
      <c r="R52" s="26"/>
      <c r="S52" s="24"/>
      <c r="T52" s="30"/>
      <c r="U52" s="22"/>
      <c r="V52" s="30"/>
    </row>
    <row r="53" spans="1:22" x14ac:dyDescent="0.25">
      <c r="A53" s="18"/>
      <c r="B53" s="77"/>
      <c r="C53" s="78">
        <f>C52+1</f>
        <v>468</v>
      </c>
      <c r="D53" s="20"/>
      <c r="E53" s="27"/>
      <c r="F53" s="28"/>
      <c r="G53" s="28"/>
      <c r="H53" s="24"/>
      <c r="I53" s="24"/>
      <c r="J53" s="24"/>
      <c r="K53" s="24"/>
      <c r="L53" s="29"/>
      <c r="M53" s="24"/>
      <c r="N53" s="25"/>
      <c r="O53" s="26"/>
      <c r="P53" s="24"/>
      <c r="Q53" s="30"/>
      <c r="R53" s="26"/>
      <c r="S53" s="24"/>
      <c r="T53" s="30"/>
      <c r="U53" s="22"/>
      <c r="V53" s="30"/>
    </row>
    <row r="54" spans="1:22" x14ac:dyDescent="0.25">
      <c r="A54" s="18" t="s">
        <v>81</v>
      </c>
      <c r="B54" s="77" t="s">
        <v>82</v>
      </c>
      <c r="C54" s="78">
        <f t="shared" si="4"/>
        <v>469</v>
      </c>
      <c r="D54" s="20"/>
      <c r="E54" s="27"/>
      <c r="F54" s="28"/>
      <c r="G54" s="28"/>
      <c r="H54" s="24"/>
      <c r="I54" s="24"/>
      <c r="J54" s="24"/>
      <c r="K54" s="24"/>
      <c r="L54" s="29"/>
      <c r="M54" s="24"/>
      <c r="N54" s="25"/>
      <c r="O54" s="26"/>
      <c r="P54" s="24"/>
      <c r="Q54" s="30"/>
      <c r="R54" s="26"/>
      <c r="S54" s="24"/>
      <c r="T54" s="30"/>
      <c r="U54" s="22"/>
      <c r="V54" s="30"/>
    </row>
    <row r="55" spans="1:22" x14ac:dyDescent="0.25">
      <c r="A55" s="18" t="s">
        <v>81</v>
      </c>
      <c r="B55" s="77" t="s">
        <v>83</v>
      </c>
      <c r="C55" s="78">
        <f t="shared" si="4"/>
        <v>470</v>
      </c>
      <c r="D55" s="20"/>
      <c r="E55" s="27"/>
      <c r="F55" s="28"/>
      <c r="G55" s="28"/>
      <c r="H55" s="24"/>
      <c r="I55" s="24"/>
      <c r="J55" s="24"/>
      <c r="K55" s="24"/>
      <c r="L55" s="29"/>
      <c r="M55" s="24"/>
      <c r="N55" s="25"/>
      <c r="O55" s="26"/>
      <c r="P55" s="24"/>
      <c r="Q55" s="30"/>
      <c r="R55" s="26"/>
      <c r="S55" s="24"/>
      <c r="T55" s="30"/>
      <c r="U55" s="22"/>
      <c r="V55" s="30"/>
    </row>
    <row r="56" spans="1:22" x14ac:dyDescent="0.25">
      <c r="A56" s="79"/>
      <c r="B56" s="80"/>
      <c r="C56" s="78"/>
      <c r="D56" s="81">
        <f t="shared" ref="D56:L56" si="5">SUM(D31:D55)</f>
        <v>4470</v>
      </c>
      <c r="E56" s="81">
        <f t="shared" si="5"/>
        <v>0</v>
      </c>
      <c r="F56" s="82">
        <f t="shared" si="5"/>
        <v>0</v>
      </c>
      <c r="G56" s="82">
        <f t="shared" si="5"/>
        <v>0</v>
      </c>
      <c r="H56" s="82">
        <f t="shared" si="5"/>
        <v>42772</v>
      </c>
      <c r="I56" s="82">
        <f t="shared" si="5"/>
        <v>0</v>
      </c>
      <c r="J56" s="82">
        <f t="shared" si="5"/>
        <v>0</v>
      </c>
      <c r="K56" s="82">
        <f t="shared" si="5"/>
        <v>0</v>
      </c>
      <c r="L56" s="83">
        <f t="shared" si="5"/>
        <v>3000</v>
      </c>
      <c r="M56" s="84">
        <f>SUM(M32:M55)</f>
        <v>0</v>
      </c>
      <c r="N56" s="83">
        <f t="shared" ref="N56:V56" si="6">SUM(N31:N55)</f>
        <v>0</v>
      </c>
      <c r="O56" s="85">
        <f t="shared" si="6"/>
        <v>1695</v>
      </c>
      <c r="P56" s="82">
        <f t="shared" si="6"/>
        <v>55000</v>
      </c>
      <c r="Q56" s="86">
        <f t="shared" si="6"/>
        <v>0</v>
      </c>
      <c r="R56" s="85">
        <f t="shared" si="6"/>
        <v>400</v>
      </c>
      <c r="S56" s="82">
        <f t="shared" si="6"/>
        <v>92127</v>
      </c>
      <c r="T56" s="86">
        <f t="shared" si="6"/>
        <v>0</v>
      </c>
      <c r="U56" s="82">
        <f t="shared" si="6"/>
        <v>0</v>
      </c>
      <c r="V56" s="82">
        <f t="shared" si="6"/>
        <v>6000</v>
      </c>
    </row>
    <row r="57" spans="1:22" ht="15.75" thickBot="1" x14ac:dyDescent="0.3">
      <c r="A57" s="87" t="s">
        <v>87</v>
      </c>
      <c r="B57" s="88">
        <f>D57+E57+F57*5+G57*3.5+O57+R57</f>
        <v>12856.96</v>
      </c>
      <c r="C57" s="89" t="s">
        <v>88</v>
      </c>
      <c r="D57" s="90">
        <f t="shared" ref="D57:V57" si="7">D16+D30-D56</f>
        <v>-4470</v>
      </c>
      <c r="E57" s="90">
        <f t="shared" si="7"/>
        <v>4981</v>
      </c>
      <c r="F57" s="91">
        <f t="shared" si="7"/>
        <v>735.39200000000005</v>
      </c>
      <c r="G57" s="91">
        <f t="shared" si="7"/>
        <v>0</v>
      </c>
      <c r="H57" s="91">
        <f t="shared" si="7"/>
        <v>35916.449999999924</v>
      </c>
      <c r="I57" s="91">
        <f t="shared" si="7"/>
        <v>40320.614999999998</v>
      </c>
      <c r="J57" s="91">
        <f t="shared" si="7"/>
        <v>453.22999999999729</v>
      </c>
      <c r="K57" s="91">
        <f t="shared" si="7"/>
        <v>1</v>
      </c>
      <c r="L57" s="92">
        <f t="shared" si="7"/>
        <v>1454.5000000000146</v>
      </c>
      <c r="M57" s="15">
        <f t="shared" si="7"/>
        <v>101917</v>
      </c>
      <c r="N57" s="93">
        <f t="shared" si="7"/>
        <v>550</v>
      </c>
      <c r="O57" s="94">
        <f t="shared" si="7"/>
        <v>6629</v>
      </c>
      <c r="P57" s="91">
        <f t="shared" si="7"/>
        <v>-4902.6800000001822</v>
      </c>
      <c r="Q57" s="93">
        <f t="shared" si="7"/>
        <v>0</v>
      </c>
      <c r="R57" s="94">
        <f t="shared" si="7"/>
        <v>2040</v>
      </c>
      <c r="S57" s="91">
        <f t="shared" si="7"/>
        <v>-77073.62</v>
      </c>
      <c r="T57" s="93">
        <f t="shared" si="7"/>
        <v>0</v>
      </c>
      <c r="U57" s="91">
        <f t="shared" si="7"/>
        <v>380000</v>
      </c>
      <c r="V57" s="91">
        <f t="shared" si="7"/>
        <v>22738.360000000022</v>
      </c>
    </row>
  </sheetData>
  <mergeCells count="12">
    <mergeCell ref="U2:V2"/>
    <mergeCell ref="A16:B16"/>
    <mergeCell ref="A30:B30"/>
    <mergeCell ref="A31:B31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57D4C-C6AD-4BFE-851B-7B31D8827D7C}">
  <dimension ref="A1:V55"/>
  <sheetViews>
    <sheetView rightToLeft="1" workbookViewId="0">
      <selection activeCell="G18" sqref="G18"/>
    </sheetView>
  </sheetViews>
  <sheetFormatPr defaultRowHeight="15" x14ac:dyDescent="0.25"/>
  <cols>
    <col min="1" max="1" width="29.140625" bestFit="1" customWidth="1"/>
    <col min="2" max="2" width="34.7109375" bestFit="1" customWidth="1"/>
    <col min="3" max="3" width="6.7109375" customWidth="1"/>
    <col min="4" max="5" width="9" style="95"/>
    <col min="6" max="11" width="9" style="96"/>
    <col min="12" max="12" width="9.42578125" style="96" bestFit="1" customWidth="1"/>
    <col min="13" max="14" width="9.42578125" style="96" customWidth="1"/>
    <col min="15" max="15" width="9.5703125" style="95" bestFit="1" customWidth="1"/>
    <col min="16" max="16" width="9.85546875" style="96" bestFit="1" customWidth="1"/>
    <col min="17" max="17" width="9" style="96"/>
    <col min="18" max="18" width="9.5703125" style="95" bestFit="1" customWidth="1"/>
    <col min="19" max="19" width="9.85546875" style="96" bestFit="1" customWidth="1"/>
    <col min="20" max="20" width="9" style="96"/>
    <col min="21" max="21" width="9.42578125" style="96" bestFit="1" customWidth="1"/>
    <col min="22" max="22" width="9" style="96"/>
  </cols>
  <sheetData>
    <row r="1" spans="1:22" x14ac:dyDescent="0.25">
      <c r="A1" s="1">
        <v>4</v>
      </c>
      <c r="B1" s="2">
        <f>'[1]1'!B1</f>
        <v>5</v>
      </c>
      <c r="C1" s="3"/>
      <c r="D1" s="222" t="s">
        <v>0</v>
      </c>
      <c r="E1" s="223"/>
      <c r="F1" s="223"/>
      <c r="G1" s="223"/>
      <c r="H1" s="223"/>
      <c r="I1" s="223"/>
      <c r="J1" s="223"/>
      <c r="K1" s="223"/>
      <c r="L1" s="223"/>
      <c r="M1" s="223"/>
      <c r="N1" s="224"/>
      <c r="O1" s="211" t="s">
        <v>1</v>
      </c>
      <c r="P1" s="212"/>
      <c r="Q1" s="213"/>
      <c r="R1" s="214" t="s">
        <v>2</v>
      </c>
      <c r="S1" s="212"/>
      <c r="T1" s="213"/>
      <c r="U1" s="97" t="s">
        <v>3</v>
      </c>
      <c r="V1" s="5" t="s">
        <v>4</v>
      </c>
    </row>
    <row r="2" spans="1:22" x14ac:dyDescent="0.25">
      <c r="A2" s="205">
        <f>'[1]1'!A2:B2</f>
        <v>2025</v>
      </c>
      <c r="B2" s="206"/>
      <c r="C2" s="6"/>
      <c r="D2" s="206" t="s">
        <v>5</v>
      </c>
      <c r="E2" s="215"/>
      <c r="F2" s="215"/>
      <c r="G2" s="215"/>
      <c r="H2" s="219" t="s">
        <v>6</v>
      </c>
      <c r="I2" s="220"/>
      <c r="J2" s="220"/>
      <c r="K2" s="220"/>
      <c r="L2" s="220"/>
      <c r="M2" s="220"/>
      <c r="N2" s="221"/>
      <c r="O2" s="13" t="s">
        <v>5</v>
      </c>
      <c r="P2" s="215" t="s">
        <v>6</v>
      </c>
      <c r="Q2" s="204"/>
      <c r="R2" s="11" t="s">
        <v>5</v>
      </c>
      <c r="S2" s="215" t="s">
        <v>6</v>
      </c>
      <c r="T2" s="204"/>
      <c r="U2" s="203" t="s">
        <v>5</v>
      </c>
      <c r="V2" s="204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98" t="s">
        <v>19</v>
      </c>
      <c r="N3" s="98" t="s">
        <v>20</v>
      </c>
      <c r="O3" s="13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99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412</v>
      </c>
      <c r="D4" s="13">
        <f>'[1]3'!D57</f>
        <v>-4470</v>
      </c>
      <c r="E4" s="13">
        <f>'[1]3'!E57</f>
        <v>4981</v>
      </c>
      <c r="F4" s="17">
        <f>'[1]3'!F57</f>
        <v>735.39200000000005</v>
      </c>
      <c r="G4" s="17">
        <f>'[1]3'!G57</f>
        <v>0</v>
      </c>
      <c r="H4" s="17">
        <f>'[1]3'!H57</f>
        <v>35916.449999999924</v>
      </c>
      <c r="I4" s="17">
        <f>'[1]3'!I57</f>
        <v>40320.614999999998</v>
      </c>
      <c r="J4" s="17">
        <f>'[1]3'!J57</f>
        <v>453.22999999999729</v>
      </c>
      <c r="K4" s="17">
        <f>'[1]3'!K57</f>
        <v>1</v>
      </c>
      <c r="L4" s="9">
        <f>'[1]3'!L57</f>
        <v>1454.5000000000146</v>
      </c>
      <c r="M4" s="98">
        <f>'[1]3'!M57</f>
        <v>101917</v>
      </c>
      <c r="N4" s="98">
        <f>'[1]3'!N57</f>
        <v>550</v>
      </c>
      <c r="O4" s="13">
        <f>'[1]3'!O57</f>
        <v>6629</v>
      </c>
      <c r="P4" s="17">
        <f>'[1]3'!P57</f>
        <v>-4902.6800000001822</v>
      </c>
      <c r="Q4" s="17">
        <f>'[1]3'!Q57</f>
        <v>0</v>
      </c>
      <c r="R4" s="13">
        <f>'[1]3'!R57</f>
        <v>2040</v>
      </c>
      <c r="S4" s="17">
        <f>'[1]3'!S57</f>
        <v>-77073.62</v>
      </c>
      <c r="T4" s="17">
        <f>'[1]3'!T57</f>
        <v>0</v>
      </c>
      <c r="U4" s="17">
        <f>'[1]3'!U57</f>
        <v>380000</v>
      </c>
      <c r="V4" s="17">
        <f>'[1]3'!V57</f>
        <v>22738.360000000022</v>
      </c>
    </row>
    <row r="5" spans="1:22" x14ac:dyDescent="0.25">
      <c r="A5" s="18"/>
      <c r="B5" s="19" t="s">
        <v>32</v>
      </c>
      <c r="C5" s="6">
        <f>C4+1</f>
        <v>413</v>
      </c>
      <c r="D5" s="20"/>
      <c r="E5" s="27"/>
      <c r="F5" s="28"/>
      <c r="G5" s="28"/>
      <c r="H5" s="24"/>
      <c r="I5" s="24"/>
      <c r="J5" s="24"/>
      <c r="K5" s="24"/>
      <c r="L5" s="29"/>
      <c r="M5" s="100"/>
      <c r="N5" s="100"/>
      <c r="O5" s="20">
        <v>3633</v>
      </c>
      <c r="P5" s="24"/>
      <c r="Q5" s="30"/>
      <c r="R5" s="26"/>
      <c r="S5" s="24"/>
      <c r="T5" s="30"/>
      <c r="U5" s="101"/>
      <c r="V5" s="30"/>
    </row>
    <row r="6" spans="1:22" x14ac:dyDescent="0.25">
      <c r="A6" s="18"/>
      <c r="B6" s="19" t="s">
        <v>34</v>
      </c>
      <c r="C6" s="6">
        <f t="shared" ref="C6:C18" si="0">C5+1</f>
        <v>414</v>
      </c>
      <c r="D6" s="20"/>
      <c r="E6" s="27"/>
      <c r="F6" s="28"/>
      <c r="G6" s="28"/>
      <c r="H6" s="24"/>
      <c r="I6" s="24"/>
      <c r="J6" s="24"/>
      <c r="K6" s="24"/>
      <c r="L6" s="29"/>
      <c r="M6" s="100"/>
      <c r="N6" s="100"/>
      <c r="O6" s="20"/>
      <c r="P6" s="24"/>
      <c r="Q6" s="30"/>
      <c r="R6" s="26">
        <v>2080</v>
      </c>
      <c r="S6" s="24"/>
      <c r="T6" s="30"/>
      <c r="U6" s="101"/>
      <c r="V6" s="30"/>
    </row>
    <row r="7" spans="1:22" x14ac:dyDescent="0.25">
      <c r="A7" s="18" t="s">
        <v>89</v>
      </c>
      <c r="B7" s="19" t="s">
        <v>90</v>
      </c>
      <c r="C7" s="6">
        <f t="shared" si="0"/>
        <v>415</v>
      </c>
      <c r="D7" s="20"/>
      <c r="E7" s="27">
        <v>1295</v>
      </c>
      <c r="F7" s="28"/>
      <c r="G7" s="28"/>
      <c r="H7" s="24"/>
      <c r="I7" s="24"/>
      <c r="J7" s="24"/>
      <c r="K7" s="24"/>
      <c r="L7" s="29"/>
      <c r="M7" s="100"/>
      <c r="N7" s="100"/>
      <c r="O7" s="20"/>
      <c r="P7" s="24"/>
      <c r="Q7" s="30"/>
      <c r="R7" s="26"/>
      <c r="S7" s="24"/>
      <c r="T7" s="30"/>
      <c r="U7" s="101"/>
      <c r="V7" s="30"/>
    </row>
    <row r="8" spans="1:22" x14ac:dyDescent="0.25">
      <c r="A8" s="18" t="s">
        <v>91</v>
      </c>
      <c r="B8" s="19" t="s">
        <v>92</v>
      </c>
      <c r="C8" s="6">
        <f t="shared" si="0"/>
        <v>416</v>
      </c>
      <c r="D8" s="20"/>
      <c r="E8" s="27">
        <v>9000</v>
      </c>
      <c r="F8" s="28"/>
      <c r="G8" s="28"/>
      <c r="H8" s="24"/>
      <c r="I8" s="24"/>
      <c r="J8" s="24"/>
      <c r="K8" s="24"/>
      <c r="L8" s="29"/>
      <c r="M8" s="100"/>
      <c r="N8" s="100"/>
      <c r="O8" s="20"/>
      <c r="P8" s="24"/>
      <c r="Q8" s="30"/>
      <c r="R8" s="26"/>
      <c r="S8" s="24"/>
      <c r="T8" s="30"/>
      <c r="U8" s="101"/>
      <c r="V8" s="30"/>
    </row>
    <row r="9" spans="1:22" x14ac:dyDescent="0.25">
      <c r="A9" s="18"/>
      <c r="B9" s="19"/>
      <c r="C9" s="6">
        <f t="shared" si="0"/>
        <v>417</v>
      </c>
      <c r="D9" s="20"/>
      <c r="E9" s="27"/>
      <c r="F9" s="28"/>
      <c r="G9" s="28"/>
      <c r="H9" s="24"/>
      <c r="I9" s="24"/>
      <c r="J9" s="24"/>
      <c r="K9" s="24"/>
      <c r="L9" s="29"/>
      <c r="M9" s="100"/>
      <c r="N9" s="100"/>
      <c r="O9" s="20"/>
      <c r="P9" s="24"/>
      <c r="Q9" s="30"/>
      <c r="R9" s="26"/>
      <c r="S9" s="24"/>
      <c r="T9" s="30"/>
      <c r="U9" s="101"/>
      <c r="V9" s="30"/>
    </row>
    <row r="10" spans="1:22" x14ac:dyDescent="0.25">
      <c r="A10" s="19"/>
      <c r="B10" s="31"/>
      <c r="C10" s="6">
        <f t="shared" si="0"/>
        <v>418</v>
      </c>
      <c r="D10" s="20"/>
      <c r="E10" s="27"/>
      <c r="F10" s="28"/>
      <c r="G10" s="28"/>
      <c r="H10" s="24"/>
      <c r="I10" s="24"/>
      <c r="J10" s="24"/>
      <c r="K10" s="24"/>
      <c r="L10" s="29"/>
      <c r="M10" s="100"/>
      <c r="N10" s="100"/>
      <c r="O10" s="20"/>
      <c r="P10" s="24"/>
      <c r="Q10" s="30"/>
      <c r="R10" s="26"/>
      <c r="S10" s="24"/>
      <c r="T10" s="30"/>
      <c r="U10" s="101"/>
      <c r="V10" s="30"/>
    </row>
    <row r="11" spans="1:22" x14ac:dyDescent="0.25">
      <c r="A11" s="18"/>
      <c r="B11" s="31"/>
      <c r="C11" s="6">
        <f t="shared" si="0"/>
        <v>419</v>
      </c>
      <c r="D11" s="20"/>
      <c r="E11" s="27"/>
      <c r="F11" s="28"/>
      <c r="G11" s="28"/>
      <c r="H11" s="24"/>
      <c r="I11" s="24"/>
      <c r="J11" s="24"/>
      <c r="K11" s="24"/>
      <c r="L11" s="29"/>
      <c r="M11" s="100"/>
      <c r="N11" s="100"/>
      <c r="O11" s="20"/>
      <c r="P11" s="24"/>
      <c r="Q11" s="30"/>
      <c r="R11" s="26"/>
      <c r="S11" s="24"/>
      <c r="T11" s="30"/>
      <c r="U11" s="101"/>
      <c r="V11" s="30"/>
    </row>
    <row r="12" spans="1:22" x14ac:dyDescent="0.25">
      <c r="A12" s="102"/>
      <c r="B12" s="31"/>
      <c r="C12" s="6">
        <f t="shared" si="0"/>
        <v>420</v>
      </c>
      <c r="D12" s="20"/>
      <c r="E12" s="27"/>
      <c r="F12" s="28"/>
      <c r="G12" s="28"/>
      <c r="H12" s="24"/>
      <c r="I12" s="24"/>
      <c r="J12" s="24"/>
      <c r="K12" s="24"/>
      <c r="L12" s="29"/>
      <c r="M12" s="100"/>
      <c r="N12" s="100"/>
      <c r="O12" s="20"/>
      <c r="P12" s="24"/>
      <c r="Q12" s="30"/>
      <c r="R12" s="26"/>
      <c r="S12" s="24"/>
      <c r="T12" s="30"/>
      <c r="U12" s="101"/>
      <c r="V12" s="30"/>
    </row>
    <row r="13" spans="1:22" x14ac:dyDescent="0.25">
      <c r="A13" s="102"/>
      <c r="B13" s="31"/>
      <c r="C13" s="6">
        <f t="shared" si="0"/>
        <v>421</v>
      </c>
      <c r="D13" s="20"/>
      <c r="E13" s="27"/>
      <c r="F13" s="28"/>
      <c r="G13" s="28"/>
      <c r="H13" s="24"/>
      <c r="I13" s="24"/>
      <c r="J13" s="24"/>
      <c r="K13" s="24"/>
      <c r="L13" s="29"/>
      <c r="M13" s="100"/>
      <c r="N13" s="100"/>
      <c r="O13" s="20"/>
      <c r="P13" s="24"/>
      <c r="Q13" s="30"/>
      <c r="R13" s="26"/>
      <c r="S13" s="24"/>
      <c r="T13" s="30"/>
      <c r="U13" s="101"/>
      <c r="V13" s="30"/>
    </row>
    <row r="14" spans="1:22" x14ac:dyDescent="0.25">
      <c r="A14" s="102"/>
      <c r="B14" s="31"/>
      <c r="C14" s="6">
        <f t="shared" si="0"/>
        <v>422</v>
      </c>
      <c r="D14" s="20"/>
      <c r="E14" s="27"/>
      <c r="F14" s="28"/>
      <c r="G14" s="28"/>
      <c r="H14" s="24"/>
      <c r="I14" s="24"/>
      <c r="J14" s="24"/>
      <c r="K14" s="24"/>
      <c r="L14" s="29"/>
      <c r="M14" s="100"/>
      <c r="N14" s="100"/>
      <c r="O14" s="20"/>
      <c r="P14" s="24"/>
      <c r="Q14" s="30"/>
      <c r="R14" s="26"/>
      <c r="S14" s="24"/>
      <c r="T14" s="30"/>
      <c r="U14" s="101"/>
      <c r="V14" s="30"/>
    </row>
    <row r="15" spans="1:22" x14ac:dyDescent="0.25">
      <c r="A15" s="102"/>
      <c r="B15" s="31"/>
      <c r="C15" s="6">
        <f t="shared" si="0"/>
        <v>423</v>
      </c>
      <c r="D15" s="20"/>
      <c r="E15" s="27"/>
      <c r="F15" s="28"/>
      <c r="G15" s="28"/>
      <c r="H15" s="24"/>
      <c r="I15" s="24"/>
      <c r="J15" s="24"/>
      <c r="K15" s="24"/>
      <c r="L15" s="29"/>
      <c r="M15" s="100"/>
      <c r="N15" s="100"/>
      <c r="O15" s="20"/>
      <c r="P15" s="24"/>
      <c r="Q15" s="30"/>
      <c r="R15" s="26"/>
      <c r="S15" s="24"/>
      <c r="T15" s="30"/>
      <c r="U15" s="101"/>
      <c r="V15" s="30"/>
    </row>
    <row r="16" spans="1:22" x14ac:dyDescent="0.25">
      <c r="A16" s="102"/>
      <c r="B16" s="31"/>
      <c r="C16" s="6">
        <f t="shared" si="0"/>
        <v>424</v>
      </c>
      <c r="D16" s="20"/>
      <c r="E16" s="27"/>
      <c r="F16" s="28"/>
      <c r="G16" s="28"/>
      <c r="H16" s="24"/>
      <c r="I16" s="24"/>
      <c r="J16" s="24"/>
      <c r="K16" s="24"/>
      <c r="L16" s="29"/>
      <c r="M16" s="100"/>
      <c r="N16" s="100"/>
      <c r="O16" s="20"/>
      <c r="P16" s="24"/>
      <c r="Q16" s="30"/>
      <c r="R16" s="26"/>
      <c r="S16" s="24"/>
      <c r="T16" s="30"/>
      <c r="U16" s="101"/>
      <c r="V16" s="30"/>
    </row>
    <row r="17" spans="1:22" x14ac:dyDescent="0.25">
      <c r="A17" s="102"/>
      <c r="B17" s="19" t="s">
        <v>32</v>
      </c>
      <c r="C17" s="6">
        <f t="shared" si="0"/>
        <v>425</v>
      </c>
      <c r="D17" s="20"/>
      <c r="E17" s="27"/>
      <c r="F17" s="28"/>
      <c r="G17" s="28"/>
      <c r="H17" s="24"/>
      <c r="I17" s="24"/>
      <c r="J17" s="24"/>
      <c r="K17" s="24"/>
      <c r="L17" s="29"/>
      <c r="M17" s="100"/>
      <c r="N17" s="100"/>
      <c r="O17" s="20"/>
      <c r="P17" s="24"/>
      <c r="Q17" s="30"/>
      <c r="R17" s="26"/>
      <c r="S17" s="24"/>
      <c r="T17" s="30"/>
      <c r="U17" s="101"/>
      <c r="V17" s="30"/>
    </row>
    <row r="18" spans="1:22" ht="15.75" thickBot="1" x14ac:dyDescent="0.3">
      <c r="A18" s="102"/>
      <c r="B18" s="19" t="s">
        <v>34</v>
      </c>
      <c r="C18" s="6">
        <f t="shared" si="0"/>
        <v>426</v>
      </c>
      <c r="D18" s="32"/>
      <c r="E18" s="33"/>
      <c r="F18" s="34"/>
      <c r="G18" s="34"/>
      <c r="H18" s="35"/>
      <c r="I18" s="35"/>
      <c r="J18" s="35"/>
      <c r="K18" s="35"/>
      <c r="L18" s="36"/>
      <c r="M18" s="103"/>
      <c r="N18" s="103"/>
      <c r="O18" s="32"/>
      <c r="P18" s="35"/>
      <c r="Q18" s="39"/>
      <c r="R18" s="38"/>
      <c r="S18" s="35"/>
      <c r="T18" s="39"/>
      <c r="U18" s="104"/>
      <c r="V18" s="39"/>
    </row>
    <row r="19" spans="1:22" ht="15.75" thickBot="1" x14ac:dyDescent="0.3">
      <c r="A19" s="205"/>
      <c r="B19" s="206"/>
      <c r="C19" s="6"/>
      <c r="D19" s="41">
        <f>SUM(D4:D18)</f>
        <v>-4470</v>
      </c>
      <c r="E19" s="42">
        <f t="shared" ref="E19:O19" si="1">SUM(E4:E18)</f>
        <v>15276</v>
      </c>
      <c r="F19" s="43">
        <f t="shared" si="1"/>
        <v>735.39200000000005</v>
      </c>
      <c r="G19" s="43">
        <f t="shared" si="1"/>
        <v>0</v>
      </c>
      <c r="H19" s="43">
        <f t="shared" si="1"/>
        <v>35916.449999999924</v>
      </c>
      <c r="I19" s="43">
        <f t="shared" si="1"/>
        <v>40320.614999999998</v>
      </c>
      <c r="J19" s="43">
        <f t="shared" si="1"/>
        <v>453.22999999999729</v>
      </c>
      <c r="K19" s="43">
        <f t="shared" si="1"/>
        <v>1</v>
      </c>
      <c r="L19" s="44">
        <f t="shared" si="1"/>
        <v>1454.5000000000146</v>
      </c>
      <c r="M19" s="47">
        <f>SUM(M4:M18)</f>
        <v>101917</v>
      </c>
      <c r="N19" s="47">
        <f t="shared" si="1"/>
        <v>550</v>
      </c>
      <c r="O19" s="41">
        <f t="shared" si="1"/>
        <v>10262</v>
      </c>
      <c r="P19" s="43">
        <f>SUM(P4:P18)</f>
        <v>-4902.6800000001822</v>
      </c>
      <c r="Q19" s="43">
        <f t="shared" ref="Q19:V19" si="2">SUM(Q4:Q18)</f>
        <v>0</v>
      </c>
      <c r="R19" s="42">
        <f t="shared" si="2"/>
        <v>4120</v>
      </c>
      <c r="S19" s="43">
        <f t="shared" si="2"/>
        <v>-77073.62</v>
      </c>
      <c r="T19" s="43">
        <f t="shared" si="2"/>
        <v>0</v>
      </c>
      <c r="U19" s="43">
        <f t="shared" si="2"/>
        <v>380000</v>
      </c>
      <c r="V19" s="43">
        <f t="shared" si="2"/>
        <v>22738.360000000022</v>
      </c>
    </row>
    <row r="20" spans="1:22" x14ac:dyDescent="0.25">
      <c r="A20" s="49" t="s">
        <v>93</v>
      </c>
      <c r="B20" s="49" t="s">
        <v>42</v>
      </c>
      <c r="C20" s="50">
        <v>210</v>
      </c>
      <c r="D20" s="51"/>
      <c r="E20" s="52"/>
      <c r="F20" s="53"/>
      <c r="G20" s="53"/>
      <c r="H20" s="53"/>
      <c r="I20" s="53"/>
      <c r="J20" s="53"/>
      <c r="K20" s="53"/>
      <c r="L20" s="54"/>
      <c r="M20" s="105"/>
      <c r="N20" s="105"/>
      <c r="O20" s="51"/>
      <c r="P20" s="53"/>
      <c r="Q20" s="57"/>
      <c r="R20" s="56"/>
      <c r="S20" s="53"/>
      <c r="T20" s="57"/>
      <c r="U20" s="106"/>
      <c r="V20" s="57"/>
    </row>
    <row r="21" spans="1:22" x14ac:dyDescent="0.25">
      <c r="A21" s="18" t="s">
        <v>94</v>
      </c>
      <c r="B21" s="19" t="s">
        <v>47</v>
      </c>
      <c r="C21" s="50">
        <f>C20+1</f>
        <v>211</v>
      </c>
      <c r="D21" s="20"/>
      <c r="E21" s="27">
        <v>7744</v>
      </c>
      <c r="F21" s="28"/>
      <c r="G21" s="28"/>
      <c r="H21" s="24"/>
      <c r="I21" s="24"/>
      <c r="J21" s="24"/>
      <c r="K21" s="24"/>
      <c r="L21" s="29"/>
      <c r="M21" s="100"/>
      <c r="N21" s="100"/>
      <c r="O21" s="20">
        <v>-5629</v>
      </c>
      <c r="P21" s="24"/>
      <c r="Q21" s="30"/>
      <c r="R21" s="26">
        <v>-2115</v>
      </c>
      <c r="S21" s="24"/>
      <c r="T21" s="30"/>
      <c r="U21" s="101"/>
      <c r="V21" s="30"/>
    </row>
    <row r="22" spans="1:22" x14ac:dyDescent="0.25">
      <c r="A22" s="18" t="s">
        <v>47</v>
      </c>
      <c r="B22" s="19" t="s">
        <v>10</v>
      </c>
      <c r="C22" s="50">
        <f t="shared" ref="C22:C32" si="3">C21+1</f>
        <v>212</v>
      </c>
      <c r="D22" s="20">
        <v>10000</v>
      </c>
      <c r="E22" s="27">
        <v>-10000</v>
      </c>
      <c r="F22" s="28"/>
      <c r="G22" s="28"/>
      <c r="H22" s="24"/>
      <c r="I22" s="24"/>
      <c r="J22" s="24"/>
      <c r="K22" s="24"/>
      <c r="L22" s="29"/>
      <c r="M22" s="100"/>
      <c r="N22" s="100"/>
      <c r="O22" s="20"/>
      <c r="P22" s="24"/>
      <c r="Q22" s="30"/>
      <c r="R22" s="26"/>
      <c r="S22" s="24"/>
      <c r="T22" s="30"/>
      <c r="U22" s="101"/>
      <c r="V22" s="30"/>
    </row>
    <row r="23" spans="1:22" x14ac:dyDescent="0.25">
      <c r="A23" s="107"/>
      <c r="B23" s="108"/>
      <c r="C23" s="50">
        <v>34</v>
      </c>
      <c r="D23" s="20"/>
      <c r="E23" s="27"/>
      <c r="F23" s="28"/>
      <c r="G23" s="28"/>
      <c r="H23" s="24"/>
      <c r="I23" s="24"/>
      <c r="J23" s="24"/>
      <c r="K23" s="24"/>
      <c r="L23" s="29"/>
      <c r="M23" s="100"/>
      <c r="N23" s="100"/>
      <c r="O23" s="20"/>
      <c r="P23" s="24"/>
      <c r="Q23" s="30"/>
      <c r="R23" s="26"/>
      <c r="S23" s="24"/>
      <c r="T23" s="30"/>
      <c r="U23" s="101"/>
      <c r="V23" s="30"/>
    </row>
    <row r="24" spans="1:22" x14ac:dyDescent="0.25">
      <c r="A24" s="102"/>
      <c r="B24" s="31"/>
      <c r="C24" s="50">
        <f>C22+1</f>
        <v>213</v>
      </c>
      <c r="D24" s="20"/>
      <c r="E24" s="27"/>
      <c r="F24" s="28"/>
      <c r="G24" s="28"/>
      <c r="H24" s="24"/>
      <c r="I24" s="24"/>
      <c r="J24" s="24"/>
      <c r="K24" s="24"/>
      <c r="L24" s="29"/>
      <c r="M24" s="100"/>
      <c r="N24" s="100"/>
      <c r="O24" s="20"/>
      <c r="P24" s="24"/>
      <c r="Q24" s="30"/>
      <c r="R24" s="26"/>
      <c r="S24" s="24"/>
      <c r="T24" s="30"/>
      <c r="U24" s="101"/>
      <c r="V24" s="30"/>
    </row>
    <row r="25" spans="1:22" x14ac:dyDescent="0.25">
      <c r="A25" s="18"/>
      <c r="B25" s="19"/>
      <c r="C25" s="50">
        <f t="shared" si="3"/>
        <v>214</v>
      </c>
      <c r="D25" s="20"/>
      <c r="E25" s="27"/>
      <c r="F25" s="28"/>
      <c r="G25" s="28"/>
      <c r="H25" s="24"/>
      <c r="I25" s="24"/>
      <c r="J25" s="24"/>
      <c r="K25" s="24"/>
      <c r="L25" s="29"/>
      <c r="M25" s="100"/>
      <c r="N25" s="100"/>
      <c r="O25" s="20"/>
      <c r="P25" s="24"/>
      <c r="Q25" s="30"/>
      <c r="R25" s="26"/>
      <c r="S25" s="24"/>
      <c r="T25" s="30"/>
      <c r="U25" s="101"/>
      <c r="V25" s="30"/>
    </row>
    <row r="26" spans="1:22" x14ac:dyDescent="0.25">
      <c r="A26" s="102"/>
      <c r="B26" s="31"/>
      <c r="C26" s="50">
        <f t="shared" si="3"/>
        <v>215</v>
      </c>
      <c r="D26" s="20"/>
      <c r="E26" s="27"/>
      <c r="F26" s="28"/>
      <c r="G26" s="28"/>
      <c r="H26" s="24"/>
      <c r="I26" s="24"/>
      <c r="J26" s="24"/>
      <c r="K26" s="24"/>
      <c r="L26" s="29"/>
      <c r="M26" s="100"/>
      <c r="N26" s="100"/>
      <c r="O26" s="20"/>
      <c r="P26" s="24"/>
      <c r="Q26" s="30"/>
      <c r="R26" s="26"/>
      <c r="S26" s="24"/>
      <c r="T26" s="30"/>
      <c r="U26" s="101"/>
      <c r="V26" s="30"/>
    </row>
    <row r="27" spans="1:22" x14ac:dyDescent="0.25">
      <c r="A27" s="102"/>
      <c r="B27" s="31"/>
      <c r="C27" s="50">
        <f t="shared" si="3"/>
        <v>216</v>
      </c>
      <c r="D27" s="20"/>
      <c r="E27" s="27"/>
      <c r="F27" s="28"/>
      <c r="G27" s="28"/>
      <c r="H27" s="24"/>
      <c r="I27" s="24"/>
      <c r="J27" s="24"/>
      <c r="K27" s="24"/>
      <c r="L27" s="29"/>
      <c r="M27" s="100"/>
      <c r="N27" s="100"/>
      <c r="O27" s="20"/>
      <c r="P27" s="24"/>
      <c r="Q27" s="30"/>
      <c r="R27" s="26"/>
      <c r="S27" s="24"/>
      <c r="T27" s="30"/>
      <c r="U27" s="101"/>
      <c r="V27" s="30"/>
    </row>
    <row r="28" spans="1:22" x14ac:dyDescent="0.25">
      <c r="A28" s="18"/>
      <c r="B28" s="19"/>
      <c r="C28" s="50">
        <f t="shared" si="3"/>
        <v>217</v>
      </c>
      <c r="D28" s="20"/>
      <c r="E28" s="27"/>
      <c r="F28" s="28"/>
      <c r="G28" s="28"/>
      <c r="H28" s="24"/>
      <c r="I28" s="24"/>
      <c r="J28" s="24"/>
      <c r="K28" s="24"/>
      <c r="L28" s="29"/>
      <c r="M28" s="100"/>
      <c r="N28" s="100"/>
      <c r="O28" s="20"/>
      <c r="P28" s="24"/>
      <c r="Q28" s="30"/>
      <c r="R28" s="26"/>
      <c r="S28" s="24"/>
      <c r="T28" s="30"/>
      <c r="U28" s="101"/>
      <c r="V28" s="30"/>
    </row>
    <row r="29" spans="1:22" x14ac:dyDescent="0.25">
      <c r="A29" s="102"/>
      <c r="B29" s="31"/>
      <c r="C29" s="50">
        <f t="shared" si="3"/>
        <v>218</v>
      </c>
      <c r="D29" s="20"/>
      <c r="E29" s="27"/>
      <c r="F29" s="28"/>
      <c r="G29" s="28"/>
      <c r="H29" s="24"/>
      <c r="I29" s="24"/>
      <c r="J29" s="24"/>
      <c r="K29" s="24"/>
      <c r="L29" s="29"/>
      <c r="M29" s="100"/>
      <c r="N29" s="100"/>
      <c r="O29" s="20"/>
      <c r="P29" s="24"/>
      <c r="Q29" s="30"/>
      <c r="R29" s="26"/>
      <c r="S29" s="24"/>
      <c r="T29" s="30"/>
      <c r="U29" s="101"/>
      <c r="V29" s="30"/>
    </row>
    <row r="30" spans="1:22" x14ac:dyDescent="0.25">
      <c r="A30" s="102"/>
      <c r="B30" s="31"/>
      <c r="C30" s="50">
        <f t="shared" si="3"/>
        <v>219</v>
      </c>
      <c r="D30" s="20"/>
      <c r="E30" s="27"/>
      <c r="F30" s="28"/>
      <c r="G30" s="28"/>
      <c r="H30" s="24"/>
      <c r="I30" s="24"/>
      <c r="J30" s="24"/>
      <c r="K30" s="24"/>
      <c r="L30" s="29"/>
      <c r="M30" s="100"/>
      <c r="N30" s="100"/>
      <c r="O30" s="20"/>
      <c r="P30" s="24"/>
      <c r="Q30" s="30"/>
      <c r="R30" s="26"/>
      <c r="S30" s="24"/>
      <c r="T30" s="30"/>
      <c r="U30" s="101"/>
      <c r="V30" s="30"/>
    </row>
    <row r="31" spans="1:22" x14ac:dyDescent="0.25">
      <c r="A31" s="102"/>
      <c r="B31" s="31"/>
      <c r="C31" s="50">
        <f t="shared" si="3"/>
        <v>220</v>
      </c>
      <c r="D31" s="20"/>
      <c r="E31" s="27"/>
      <c r="F31" s="28"/>
      <c r="G31" s="28"/>
      <c r="H31" s="24"/>
      <c r="I31" s="24"/>
      <c r="J31" s="24"/>
      <c r="K31" s="24"/>
      <c r="L31" s="29"/>
      <c r="M31" s="100"/>
      <c r="N31" s="100"/>
      <c r="O31" s="20"/>
      <c r="P31" s="24"/>
      <c r="Q31" s="30"/>
      <c r="R31" s="26"/>
      <c r="S31" s="24"/>
      <c r="T31" s="30"/>
      <c r="U31" s="101"/>
      <c r="V31" s="30"/>
    </row>
    <row r="32" spans="1:22" ht="15.75" thickBot="1" x14ac:dyDescent="0.3">
      <c r="A32" s="109"/>
      <c r="B32" s="110"/>
      <c r="C32" s="50">
        <f t="shared" si="3"/>
        <v>221</v>
      </c>
      <c r="D32" s="32"/>
      <c r="E32" s="33"/>
      <c r="F32" s="34"/>
      <c r="G32" s="34"/>
      <c r="H32" s="35"/>
      <c r="I32" s="35"/>
      <c r="J32" s="35"/>
      <c r="K32" s="35"/>
      <c r="L32" s="36"/>
      <c r="M32" s="103"/>
      <c r="N32" s="103"/>
      <c r="O32" s="32"/>
      <c r="P32" s="35"/>
      <c r="Q32" s="39"/>
      <c r="R32" s="38"/>
      <c r="S32" s="35"/>
      <c r="T32" s="39"/>
      <c r="U32" s="104"/>
      <c r="V32" s="39"/>
    </row>
    <row r="33" spans="1:22" ht="15.75" thickBot="1" x14ac:dyDescent="0.3">
      <c r="A33" s="207"/>
      <c r="B33" s="208"/>
      <c r="C33" s="61"/>
      <c r="D33" s="62">
        <f t="shared" ref="D33:V33" si="4">SUM(D20:D32)</f>
        <v>10000</v>
      </c>
      <c r="E33" s="62">
        <f t="shared" si="4"/>
        <v>-2256</v>
      </c>
      <c r="F33" s="63">
        <f t="shared" si="4"/>
        <v>0</v>
      </c>
      <c r="G33" s="63">
        <f t="shared" si="4"/>
        <v>0</v>
      </c>
      <c r="H33" s="63">
        <f t="shared" si="4"/>
        <v>0</v>
      </c>
      <c r="I33" s="63">
        <f t="shared" si="4"/>
        <v>0</v>
      </c>
      <c r="J33" s="63">
        <f t="shared" si="4"/>
        <v>0</v>
      </c>
      <c r="K33" s="63">
        <f t="shared" si="4"/>
        <v>0</v>
      </c>
      <c r="L33" s="64">
        <f t="shared" si="4"/>
        <v>0</v>
      </c>
      <c r="M33" s="111">
        <f>SUM(M21:M32)</f>
        <v>0</v>
      </c>
      <c r="N33" s="111">
        <f t="shared" si="4"/>
        <v>0</v>
      </c>
      <c r="O33" s="62">
        <f t="shared" si="4"/>
        <v>-5629</v>
      </c>
      <c r="P33" s="63">
        <f t="shared" si="4"/>
        <v>0</v>
      </c>
      <c r="Q33" s="63">
        <f t="shared" si="4"/>
        <v>0</v>
      </c>
      <c r="R33" s="62">
        <f t="shared" si="4"/>
        <v>-2115</v>
      </c>
      <c r="S33" s="63">
        <f t="shared" si="4"/>
        <v>0</v>
      </c>
      <c r="T33" s="63">
        <f t="shared" si="4"/>
        <v>0</v>
      </c>
      <c r="U33" s="63">
        <f t="shared" si="4"/>
        <v>0</v>
      </c>
      <c r="V33" s="63">
        <f t="shared" si="4"/>
        <v>0</v>
      </c>
    </row>
    <row r="34" spans="1:22" x14ac:dyDescent="0.25">
      <c r="A34" s="209" t="s">
        <v>48</v>
      </c>
      <c r="B34" s="210"/>
      <c r="C34" s="68">
        <v>467</v>
      </c>
      <c r="D34" s="69"/>
      <c r="E34" s="70"/>
      <c r="F34" s="71"/>
      <c r="G34" s="71"/>
      <c r="H34" s="71"/>
      <c r="I34" s="71"/>
      <c r="J34" s="71"/>
      <c r="K34" s="71"/>
      <c r="L34" s="72"/>
      <c r="M34" s="112"/>
      <c r="N34" s="112"/>
      <c r="O34" s="69"/>
      <c r="P34" s="71"/>
      <c r="Q34" s="75"/>
      <c r="R34" s="74"/>
      <c r="S34" s="71"/>
      <c r="T34" s="75"/>
      <c r="U34" s="113"/>
      <c r="V34" s="75"/>
    </row>
    <row r="35" spans="1:22" x14ac:dyDescent="0.25">
      <c r="A35" s="18" t="s">
        <v>95</v>
      </c>
      <c r="B35" s="77" t="s">
        <v>96</v>
      </c>
      <c r="C35" s="78">
        <f>C34+1</f>
        <v>468</v>
      </c>
      <c r="D35" s="20">
        <v>900</v>
      </c>
      <c r="E35" s="27"/>
      <c r="F35" s="28"/>
      <c r="G35" s="28"/>
      <c r="H35" s="24"/>
      <c r="I35" s="24"/>
      <c r="J35" s="24"/>
      <c r="K35" s="24"/>
      <c r="L35" s="29"/>
      <c r="M35" s="100"/>
      <c r="N35" s="100"/>
      <c r="O35" s="20"/>
      <c r="P35" s="24"/>
      <c r="Q35" s="30"/>
      <c r="R35" s="26"/>
      <c r="S35" s="24"/>
      <c r="T35" s="30"/>
      <c r="U35" s="101"/>
      <c r="V35" s="30"/>
    </row>
    <row r="36" spans="1:22" x14ac:dyDescent="0.25">
      <c r="A36" s="18" t="s">
        <v>97</v>
      </c>
      <c r="B36" s="77" t="s">
        <v>96</v>
      </c>
      <c r="C36" s="78">
        <f t="shared" ref="C36:C53" si="5">C35+1</f>
        <v>469</v>
      </c>
      <c r="D36" s="20">
        <v>900</v>
      </c>
      <c r="E36" s="27"/>
      <c r="F36" s="28"/>
      <c r="G36" s="28"/>
      <c r="H36" s="24"/>
      <c r="I36" s="24"/>
      <c r="J36" s="24"/>
      <c r="K36" s="24"/>
      <c r="L36" s="29"/>
      <c r="M36" s="100"/>
      <c r="N36" s="100"/>
      <c r="O36" s="20"/>
      <c r="P36" s="24"/>
      <c r="Q36" s="30"/>
      <c r="R36" s="26"/>
      <c r="S36" s="24"/>
      <c r="T36" s="30"/>
      <c r="U36" s="101"/>
      <c r="V36" s="30"/>
    </row>
    <row r="37" spans="1:22" x14ac:dyDescent="0.25">
      <c r="A37" s="18" t="s">
        <v>98</v>
      </c>
      <c r="B37" s="77" t="s">
        <v>99</v>
      </c>
      <c r="C37" s="78">
        <f t="shared" si="5"/>
        <v>470</v>
      </c>
      <c r="D37" s="20">
        <v>900</v>
      </c>
      <c r="E37" s="27"/>
      <c r="F37" s="28"/>
      <c r="G37" s="28"/>
      <c r="H37" s="24"/>
      <c r="I37" s="24"/>
      <c r="J37" s="24"/>
      <c r="K37" s="24"/>
      <c r="L37" s="29"/>
      <c r="M37" s="100"/>
      <c r="N37" s="100"/>
      <c r="O37" s="20"/>
      <c r="P37" s="24"/>
      <c r="Q37" s="30"/>
      <c r="R37" s="26"/>
      <c r="S37" s="24"/>
      <c r="T37" s="30"/>
      <c r="U37" s="101"/>
      <c r="V37" s="30"/>
    </row>
    <row r="38" spans="1:22" x14ac:dyDescent="0.25">
      <c r="A38" s="18" t="s">
        <v>81</v>
      </c>
      <c r="B38" s="77" t="s">
        <v>82</v>
      </c>
      <c r="C38" s="78">
        <f t="shared" si="5"/>
        <v>471</v>
      </c>
      <c r="D38" s="20"/>
      <c r="E38" s="27"/>
      <c r="F38" s="28"/>
      <c r="G38" s="28"/>
      <c r="H38" s="24"/>
      <c r="I38" s="24"/>
      <c r="J38" s="24"/>
      <c r="K38" s="24"/>
      <c r="L38" s="29"/>
      <c r="M38" s="100"/>
      <c r="N38" s="100"/>
      <c r="O38" s="20">
        <v>560</v>
      </c>
      <c r="P38" s="24"/>
      <c r="Q38" s="30"/>
      <c r="R38" s="26"/>
      <c r="S38" s="24"/>
      <c r="T38" s="30"/>
      <c r="U38" s="101"/>
      <c r="V38" s="30"/>
    </row>
    <row r="39" spans="1:22" x14ac:dyDescent="0.25">
      <c r="A39" s="18" t="s">
        <v>81</v>
      </c>
      <c r="B39" s="77" t="s">
        <v>83</v>
      </c>
      <c r="C39" s="78">
        <f t="shared" si="5"/>
        <v>472</v>
      </c>
      <c r="D39" s="20"/>
      <c r="E39" s="27"/>
      <c r="F39" s="28"/>
      <c r="G39" s="28"/>
      <c r="H39" s="24"/>
      <c r="I39" s="24"/>
      <c r="J39" s="24"/>
      <c r="K39" s="24"/>
      <c r="L39" s="29"/>
      <c r="M39" s="100"/>
      <c r="N39" s="100"/>
      <c r="O39" s="20"/>
      <c r="P39" s="24"/>
      <c r="Q39" s="30"/>
      <c r="R39" s="26">
        <v>30</v>
      </c>
      <c r="S39" s="24"/>
      <c r="T39" s="30"/>
      <c r="U39" s="101"/>
      <c r="V39" s="30"/>
    </row>
    <row r="40" spans="1:22" x14ac:dyDescent="0.25">
      <c r="A40" s="31"/>
      <c r="B40" s="19" t="s">
        <v>100</v>
      </c>
      <c r="C40" s="78">
        <f t="shared" si="5"/>
        <v>473</v>
      </c>
      <c r="D40" s="20"/>
      <c r="E40" s="27"/>
      <c r="F40" s="28"/>
      <c r="G40" s="28"/>
      <c r="H40" s="24">
        <v>36.32</v>
      </c>
      <c r="I40" s="24"/>
      <c r="J40" s="24"/>
      <c r="K40" s="24"/>
      <c r="L40" s="29"/>
      <c r="M40" s="100"/>
      <c r="N40" s="100"/>
      <c r="O40" s="20"/>
      <c r="P40" s="24"/>
      <c r="Q40" s="30"/>
      <c r="R40" s="26"/>
      <c r="S40" s="24"/>
      <c r="T40" s="30"/>
      <c r="U40" s="101"/>
      <c r="V40" s="30"/>
    </row>
    <row r="41" spans="1:22" x14ac:dyDescent="0.25">
      <c r="A41" s="18"/>
      <c r="B41" s="19" t="s">
        <v>100</v>
      </c>
      <c r="C41" s="78">
        <f>C40+1</f>
        <v>474</v>
      </c>
      <c r="D41" s="20"/>
      <c r="E41" s="27"/>
      <c r="F41" s="28"/>
      <c r="G41" s="28"/>
      <c r="H41" s="24"/>
      <c r="I41" s="24"/>
      <c r="J41" s="24"/>
      <c r="K41" s="24"/>
      <c r="L41" s="29"/>
      <c r="M41" s="100"/>
      <c r="N41" s="100"/>
      <c r="O41" s="20"/>
      <c r="P41" s="24">
        <v>1.54</v>
      </c>
      <c r="Q41" s="30"/>
      <c r="R41" s="26"/>
      <c r="S41" s="24"/>
      <c r="T41" s="30"/>
      <c r="U41" s="101"/>
      <c r="V41" s="30"/>
    </row>
    <row r="42" spans="1:22" x14ac:dyDescent="0.25">
      <c r="A42" s="18"/>
      <c r="B42" s="31"/>
      <c r="C42" s="78">
        <f t="shared" ref="C42:C43" si="6">C41+1</f>
        <v>475</v>
      </c>
      <c r="D42" s="20"/>
      <c r="E42" s="27"/>
      <c r="F42" s="28"/>
      <c r="G42" s="28"/>
      <c r="H42" s="24"/>
      <c r="I42" s="24"/>
      <c r="J42" s="24"/>
      <c r="K42" s="24"/>
      <c r="L42" s="29"/>
      <c r="M42" s="100"/>
      <c r="N42" s="100"/>
      <c r="O42" s="20"/>
      <c r="P42" s="24"/>
      <c r="Q42" s="30"/>
      <c r="R42" s="26"/>
      <c r="S42" s="24"/>
      <c r="T42" s="30"/>
      <c r="U42" s="101"/>
      <c r="V42" s="30"/>
    </row>
    <row r="43" spans="1:22" x14ac:dyDescent="0.25">
      <c r="A43" s="18"/>
      <c r="B43" s="31"/>
      <c r="C43" s="78">
        <f t="shared" si="6"/>
        <v>476</v>
      </c>
      <c r="D43" s="20"/>
      <c r="E43" s="27"/>
      <c r="F43" s="28"/>
      <c r="G43" s="28"/>
      <c r="H43" s="24"/>
      <c r="I43" s="24"/>
      <c r="J43" s="24"/>
      <c r="K43" s="24"/>
      <c r="L43" s="29"/>
      <c r="M43" s="100"/>
      <c r="N43" s="100"/>
      <c r="O43" s="20"/>
      <c r="P43" s="24"/>
      <c r="Q43" s="30"/>
      <c r="R43" s="26"/>
      <c r="S43" s="24"/>
      <c r="T43" s="30"/>
      <c r="U43" s="101"/>
      <c r="V43" s="30"/>
    </row>
    <row r="44" spans="1:22" x14ac:dyDescent="0.25">
      <c r="A44" s="114"/>
      <c r="B44" s="31"/>
      <c r="C44" s="78">
        <f>C43+1</f>
        <v>477</v>
      </c>
      <c r="D44" s="20"/>
      <c r="E44" s="27"/>
      <c r="F44" s="28"/>
      <c r="G44" s="28"/>
      <c r="H44" s="24"/>
      <c r="I44" s="24"/>
      <c r="J44" s="24"/>
      <c r="K44" s="24"/>
      <c r="L44" s="29"/>
      <c r="M44" s="100"/>
      <c r="N44" s="100"/>
      <c r="O44" s="20"/>
      <c r="P44" s="24"/>
      <c r="Q44" s="30"/>
      <c r="R44" s="26"/>
      <c r="S44" s="24"/>
      <c r="T44" s="30"/>
      <c r="U44" s="101"/>
      <c r="V44" s="30"/>
    </row>
    <row r="45" spans="1:22" x14ac:dyDescent="0.25">
      <c r="A45" s="114"/>
      <c r="B45" s="77"/>
      <c r="C45" s="78">
        <f t="shared" si="5"/>
        <v>478</v>
      </c>
      <c r="D45" s="20"/>
      <c r="E45" s="27"/>
      <c r="F45" s="28"/>
      <c r="G45" s="28"/>
      <c r="H45" s="24"/>
      <c r="I45" s="24"/>
      <c r="J45" s="24"/>
      <c r="K45" s="24"/>
      <c r="L45" s="29"/>
      <c r="M45" s="100"/>
      <c r="N45" s="100"/>
      <c r="O45" s="20"/>
      <c r="P45" s="24"/>
      <c r="Q45" s="30"/>
      <c r="R45" s="26"/>
      <c r="S45" s="24"/>
      <c r="T45" s="30"/>
      <c r="U45" s="101"/>
      <c r="V45" s="30"/>
    </row>
    <row r="46" spans="1:22" x14ac:dyDescent="0.25">
      <c r="A46" s="18"/>
      <c r="B46" s="77"/>
      <c r="C46" s="78">
        <f t="shared" si="5"/>
        <v>479</v>
      </c>
      <c r="D46" s="20"/>
      <c r="E46" s="27"/>
      <c r="F46" s="28"/>
      <c r="G46" s="28"/>
      <c r="H46" s="24"/>
      <c r="I46" s="24"/>
      <c r="J46" s="24"/>
      <c r="K46" s="24"/>
      <c r="L46" s="29"/>
      <c r="M46" s="100"/>
      <c r="N46" s="100"/>
      <c r="O46" s="20"/>
      <c r="P46" s="24"/>
      <c r="Q46" s="30"/>
      <c r="R46" s="26"/>
      <c r="S46" s="24"/>
      <c r="T46" s="30"/>
      <c r="U46" s="101"/>
      <c r="V46" s="30"/>
    </row>
    <row r="47" spans="1:22" x14ac:dyDescent="0.25">
      <c r="A47" s="18"/>
      <c r="B47" s="77"/>
      <c r="C47" s="78">
        <f t="shared" si="5"/>
        <v>480</v>
      </c>
      <c r="D47" s="20"/>
      <c r="E47" s="27"/>
      <c r="F47" s="28"/>
      <c r="G47" s="28"/>
      <c r="H47" s="24"/>
      <c r="I47" s="24"/>
      <c r="J47" s="24"/>
      <c r="K47" s="24"/>
      <c r="L47" s="29"/>
      <c r="M47" s="100"/>
      <c r="N47" s="100"/>
      <c r="O47" s="20"/>
      <c r="P47" s="24"/>
      <c r="Q47" s="30"/>
      <c r="R47" s="26"/>
      <c r="S47" s="24"/>
      <c r="T47" s="30"/>
      <c r="U47" s="101"/>
      <c r="V47" s="30"/>
    </row>
    <row r="48" spans="1:22" x14ac:dyDescent="0.25">
      <c r="A48" s="114"/>
      <c r="B48" s="77"/>
      <c r="C48" s="78">
        <f t="shared" si="5"/>
        <v>481</v>
      </c>
      <c r="D48" s="20"/>
      <c r="E48" s="27"/>
      <c r="F48" s="28"/>
      <c r="G48" s="28"/>
      <c r="H48" s="24"/>
      <c r="I48" s="24"/>
      <c r="J48" s="24"/>
      <c r="K48" s="24"/>
      <c r="L48" s="29"/>
      <c r="M48" s="100"/>
      <c r="N48" s="100"/>
      <c r="O48" s="20"/>
      <c r="P48" s="24"/>
      <c r="Q48" s="30"/>
      <c r="R48" s="26"/>
      <c r="S48" s="24"/>
      <c r="T48" s="30"/>
      <c r="U48" s="101"/>
      <c r="V48" s="30"/>
    </row>
    <row r="49" spans="1:22" x14ac:dyDescent="0.25">
      <c r="A49" s="114"/>
      <c r="B49" s="31"/>
      <c r="C49" s="78">
        <f t="shared" si="5"/>
        <v>482</v>
      </c>
      <c r="D49" s="20"/>
      <c r="E49" s="27"/>
      <c r="F49" s="28"/>
      <c r="G49" s="28"/>
      <c r="H49" s="24"/>
      <c r="I49" s="24"/>
      <c r="J49" s="24"/>
      <c r="K49" s="24"/>
      <c r="L49" s="29"/>
      <c r="M49" s="100"/>
      <c r="N49" s="100"/>
      <c r="O49" s="20"/>
      <c r="P49" s="24"/>
      <c r="Q49" s="30"/>
      <c r="R49" s="26"/>
      <c r="S49" s="24"/>
      <c r="T49" s="30"/>
      <c r="U49" s="101"/>
      <c r="V49" s="30"/>
    </row>
    <row r="50" spans="1:22" x14ac:dyDescent="0.25">
      <c r="A50" s="114"/>
      <c r="B50" s="31"/>
      <c r="C50" s="78">
        <f t="shared" si="5"/>
        <v>483</v>
      </c>
      <c r="D50" s="20"/>
      <c r="E50" s="27"/>
      <c r="F50" s="28"/>
      <c r="G50" s="28"/>
      <c r="H50" s="24"/>
      <c r="I50" s="24"/>
      <c r="J50" s="24"/>
      <c r="K50" s="24"/>
      <c r="L50" s="29"/>
      <c r="M50" s="100"/>
      <c r="N50" s="100"/>
      <c r="O50" s="20"/>
      <c r="P50" s="24"/>
      <c r="Q50" s="30"/>
      <c r="R50" s="26"/>
      <c r="S50" s="24"/>
      <c r="T50" s="30"/>
      <c r="U50" s="101"/>
      <c r="V50" s="30"/>
    </row>
    <row r="51" spans="1:22" x14ac:dyDescent="0.25">
      <c r="A51" s="115"/>
      <c r="B51" s="31"/>
      <c r="C51" s="78">
        <f t="shared" si="5"/>
        <v>484</v>
      </c>
      <c r="D51" s="20"/>
      <c r="E51" s="27"/>
      <c r="F51" s="28"/>
      <c r="G51" s="28"/>
      <c r="H51" s="24"/>
      <c r="I51" s="24"/>
      <c r="J51" s="24"/>
      <c r="K51" s="24"/>
      <c r="L51" s="29"/>
      <c r="M51" s="100"/>
      <c r="N51" s="100"/>
      <c r="O51" s="20"/>
      <c r="P51" s="24"/>
      <c r="Q51" s="30"/>
      <c r="R51" s="26"/>
      <c r="S51" s="24"/>
      <c r="T51" s="30"/>
      <c r="U51" s="101"/>
      <c r="V51" s="30"/>
    </row>
    <row r="52" spans="1:22" x14ac:dyDescent="0.25">
      <c r="A52" s="18" t="s">
        <v>81</v>
      </c>
      <c r="B52" s="77" t="s">
        <v>82</v>
      </c>
      <c r="C52" s="78">
        <f t="shared" si="5"/>
        <v>485</v>
      </c>
      <c r="D52" s="20"/>
      <c r="E52" s="27"/>
      <c r="F52" s="28"/>
      <c r="G52" s="28"/>
      <c r="H52" s="24"/>
      <c r="I52" s="24"/>
      <c r="J52" s="24"/>
      <c r="K52" s="24"/>
      <c r="L52" s="29"/>
      <c r="M52" s="100"/>
      <c r="N52" s="100"/>
      <c r="O52" s="20"/>
      <c r="P52" s="24"/>
      <c r="Q52" s="30"/>
      <c r="R52" s="26"/>
      <c r="S52" s="24"/>
      <c r="T52" s="30"/>
      <c r="U52" s="101"/>
      <c r="V52" s="30"/>
    </row>
    <row r="53" spans="1:22" x14ac:dyDescent="0.25">
      <c r="A53" s="18" t="s">
        <v>81</v>
      </c>
      <c r="B53" s="77" t="s">
        <v>83</v>
      </c>
      <c r="C53" s="78">
        <f t="shared" si="5"/>
        <v>486</v>
      </c>
      <c r="D53" s="20"/>
      <c r="E53" s="27"/>
      <c r="F53" s="28"/>
      <c r="G53" s="28"/>
      <c r="H53" s="24"/>
      <c r="I53" s="24"/>
      <c r="J53" s="24"/>
      <c r="K53" s="24"/>
      <c r="L53" s="29"/>
      <c r="M53" s="100"/>
      <c r="N53" s="100"/>
      <c r="O53" s="20"/>
      <c r="P53" s="24"/>
      <c r="Q53" s="30"/>
      <c r="R53" s="26"/>
      <c r="S53" s="24"/>
      <c r="T53" s="30"/>
      <c r="U53" s="101"/>
      <c r="V53" s="30"/>
    </row>
    <row r="54" spans="1:22" x14ac:dyDescent="0.25">
      <c r="A54" s="79"/>
      <c r="B54" s="80"/>
      <c r="C54" s="78"/>
      <c r="D54" s="81">
        <f t="shared" ref="D54:L54" si="7">SUM(D34:D53)</f>
        <v>2700</v>
      </c>
      <c r="E54" s="81">
        <f t="shared" si="7"/>
        <v>0</v>
      </c>
      <c r="F54" s="82">
        <f t="shared" si="7"/>
        <v>0</v>
      </c>
      <c r="G54" s="82">
        <f t="shared" si="7"/>
        <v>0</v>
      </c>
      <c r="H54" s="82">
        <f t="shared" si="7"/>
        <v>36.32</v>
      </c>
      <c r="I54" s="82">
        <f t="shared" si="7"/>
        <v>0</v>
      </c>
      <c r="J54" s="82">
        <f t="shared" si="7"/>
        <v>0</v>
      </c>
      <c r="K54" s="82">
        <f t="shared" si="7"/>
        <v>0</v>
      </c>
      <c r="L54" s="83">
        <f t="shared" si="7"/>
        <v>0</v>
      </c>
      <c r="M54" s="116">
        <f>SUM(M35:M53)</f>
        <v>0</v>
      </c>
      <c r="N54" s="116">
        <f t="shared" ref="N54:V54" si="8">SUM(N34:N53)</f>
        <v>0</v>
      </c>
      <c r="O54" s="81">
        <f t="shared" si="8"/>
        <v>560</v>
      </c>
      <c r="P54" s="82">
        <f t="shared" si="8"/>
        <v>1.54</v>
      </c>
      <c r="Q54" s="82">
        <f t="shared" si="8"/>
        <v>0</v>
      </c>
      <c r="R54" s="81">
        <f t="shared" si="8"/>
        <v>30</v>
      </c>
      <c r="S54" s="82">
        <f t="shared" si="8"/>
        <v>0</v>
      </c>
      <c r="T54" s="82">
        <f t="shared" si="8"/>
        <v>0</v>
      </c>
      <c r="U54" s="82">
        <f t="shared" si="8"/>
        <v>0</v>
      </c>
      <c r="V54" s="82">
        <f t="shared" si="8"/>
        <v>0</v>
      </c>
    </row>
    <row r="55" spans="1:22" ht="15.75" thickBot="1" x14ac:dyDescent="0.3">
      <c r="A55" s="87" t="s">
        <v>87</v>
      </c>
      <c r="B55" s="88">
        <f>D55+E55+F55*5+G55*3.5+O55+R55</f>
        <v>25574.959999999999</v>
      </c>
      <c r="C55" s="89" t="s">
        <v>88</v>
      </c>
      <c r="D55" s="90">
        <f t="shared" ref="D55:V55" si="9">D19+D33-D54</f>
        <v>2830</v>
      </c>
      <c r="E55" s="90">
        <f t="shared" si="9"/>
        <v>13020</v>
      </c>
      <c r="F55" s="91">
        <f t="shared" si="9"/>
        <v>735.39200000000005</v>
      </c>
      <c r="G55" s="91">
        <f t="shared" si="9"/>
        <v>0</v>
      </c>
      <c r="H55" s="91">
        <f t="shared" si="9"/>
        <v>35880.129999999925</v>
      </c>
      <c r="I55" s="91">
        <f t="shared" si="9"/>
        <v>40320.614999999998</v>
      </c>
      <c r="J55" s="91">
        <f t="shared" si="9"/>
        <v>453.22999999999729</v>
      </c>
      <c r="K55" s="91">
        <f t="shared" si="9"/>
        <v>1</v>
      </c>
      <c r="L55" s="92">
        <f t="shared" si="9"/>
        <v>1454.5000000000146</v>
      </c>
      <c r="M55" s="117">
        <f t="shared" si="9"/>
        <v>101917</v>
      </c>
      <c r="N55" s="117">
        <f t="shared" si="9"/>
        <v>550</v>
      </c>
      <c r="O55" s="90">
        <f t="shared" si="9"/>
        <v>4073</v>
      </c>
      <c r="P55" s="91">
        <f t="shared" si="9"/>
        <v>-4904.2200000001822</v>
      </c>
      <c r="Q55" s="91">
        <f t="shared" si="9"/>
        <v>0</v>
      </c>
      <c r="R55" s="90">
        <f t="shared" si="9"/>
        <v>1975</v>
      </c>
      <c r="S55" s="91">
        <f t="shared" si="9"/>
        <v>-77073.62</v>
      </c>
      <c r="T55" s="91">
        <f t="shared" si="9"/>
        <v>0</v>
      </c>
      <c r="U55" s="91">
        <f t="shared" si="9"/>
        <v>380000</v>
      </c>
      <c r="V55" s="91">
        <f t="shared" si="9"/>
        <v>22738.360000000022</v>
      </c>
    </row>
  </sheetData>
  <mergeCells count="12">
    <mergeCell ref="U2:V2"/>
    <mergeCell ref="A19:B19"/>
    <mergeCell ref="A33:B33"/>
    <mergeCell ref="A34:B34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2115F-D1A7-42CE-AD8B-2E498B2A2880}">
  <dimension ref="A1:V56"/>
  <sheetViews>
    <sheetView rightToLeft="1" workbookViewId="0">
      <selection activeCell="B13" sqref="B13"/>
    </sheetView>
  </sheetViews>
  <sheetFormatPr defaultRowHeight="15" x14ac:dyDescent="0.25"/>
  <cols>
    <col min="1" max="1" width="29.42578125" customWidth="1"/>
    <col min="2" max="2" width="33.28515625" customWidth="1"/>
    <col min="3" max="3" width="6.7109375" customWidth="1"/>
    <col min="4" max="5" width="9" style="95"/>
    <col min="6" max="11" width="9" style="96"/>
    <col min="12" max="12" width="9.42578125" style="96" bestFit="1" customWidth="1"/>
    <col min="13" max="14" width="9.42578125" style="96" customWidth="1"/>
    <col min="15" max="15" width="9.5703125" style="95" bestFit="1" customWidth="1"/>
    <col min="16" max="16" width="9.85546875" style="96" bestFit="1" customWidth="1"/>
    <col min="17" max="17" width="9" style="96"/>
    <col min="18" max="18" width="9.5703125" style="95" bestFit="1" customWidth="1"/>
    <col min="19" max="19" width="9.85546875" style="96" bestFit="1" customWidth="1"/>
    <col min="20" max="20" width="9.7109375" style="96" bestFit="1" customWidth="1"/>
    <col min="21" max="21" width="9.42578125" style="96" bestFit="1" customWidth="1"/>
    <col min="22" max="22" width="9" style="96"/>
  </cols>
  <sheetData>
    <row r="1" spans="1:22" x14ac:dyDescent="0.25">
      <c r="A1" s="1">
        <v>5</v>
      </c>
      <c r="B1" s="2">
        <f>'[1]1'!B1</f>
        <v>5</v>
      </c>
      <c r="C1" s="3"/>
      <c r="D1" s="222" t="s">
        <v>0</v>
      </c>
      <c r="E1" s="223"/>
      <c r="F1" s="223"/>
      <c r="G1" s="223"/>
      <c r="H1" s="223"/>
      <c r="I1" s="223"/>
      <c r="J1" s="223"/>
      <c r="K1" s="223"/>
      <c r="L1" s="223"/>
      <c r="M1" s="223"/>
      <c r="N1" s="224"/>
      <c r="O1" s="214" t="s">
        <v>1</v>
      </c>
      <c r="P1" s="227"/>
      <c r="Q1" s="228"/>
      <c r="R1" s="214" t="s">
        <v>2</v>
      </c>
      <c r="S1" s="227"/>
      <c r="T1" s="228"/>
      <c r="U1" s="97" t="s">
        <v>3</v>
      </c>
      <c r="V1" s="5" t="s">
        <v>4</v>
      </c>
    </row>
    <row r="2" spans="1:22" x14ac:dyDescent="0.25">
      <c r="A2" s="205">
        <f>'[1]1'!A2:B2</f>
        <v>2025</v>
      </c>
      <c r="B2" s="206"/>
      <c r="C2" s="6"/>
      <c r="D2" s="206" t="s">
        <v>5</v>
      </c>
      <c r="E2" s="229"/>
      <c r="F2" s="229"/>
      <c r="G2" s="229"/>
      <c r="H2" s="219" t="s">
        <v>6</v>
      </c>
      <c r="I2" s="220"/>
      <c r="J2" s="220"/>
      <c r="K2" s="220"/>
      <c r="L2" s="220"/>
      <c r="M2" s="220"/>
      <c r="N2" s="221"/>
      <c r="O2" s="11" t="s">
        <v>5</v>
      </c>
      <c r="P2" s="229" t="s">
        <v>6</v>
      </c>
      <c r="Q2" s="226"/>
      <c r="R2" s="11" t="s">
        <v>5</v>
      </c>
      <c r="S2" s="229" t="s">
        <v>6</v>
      </c>
      <c r="T2" s="226"/>
      <c r="U2" s="225" t="s">
        <v>5</v>
      </c>
      <c r="V2" s="226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9" t="s">
        <v>20</v>
      </c>
      <c r="O3" s="11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99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416</v>
      </c>
      <c r="D4" s="13">
        <f>'[1]4'!D56</f>
        <v>2830</v>
      </c>
      <c r="E4" s="13">
        <f>'[1]4'!E56</f>
        <v>13020</v>
      </c>
      <c r="F4" s="17">
        <f>'[1]4'!F56</f>
        <v>735.39200000000005</v>
      </c>
      <c r="G4" s="17">
        <f>'[1]4'!G56</f>
        <v>0</v>
      </c>
      <c r="H4" s="17">
        <f>'[1]4'!H56</f>
        <v>36880.129999999925</v>
      </c>
      <c r="I4" s="17">
        <f>'[1]4'!I56</f>
        <v>40320.614999999998</v>
      </c>
      <c r="J4" s="17">
        <f>'[1]4'!J56</f>
        <v>453.22999999999729</v>
      </c>
      <c r="K4" s="17">
        <f>'[1]4'!K56</f>
        <v>1</v>
      </c>
      <c r="L4" s="9">
        <f>'[1]4'!L56</f>
        <v>1454.5000000000146</v>
      </c>
      <c r="M4" s="15">
        <f>'[1]4'!M56</f>
        <v>101917</v>
      </c>
      <c r="N4" s="17">
        <f>'[1]4'!N56</f>
        <v>550</v>
      </c>
      <c r="O4" s="13">
        <f>'[1]4'!O56</f>
        <v>4073</v>
      </c>
      <c r="P4" s="17">
        <f>'[1]4'!P56</f>
        <v>-4904.2200000001822</v>
      </c>
      <c r="Q4" s="17">
        <f>'[1]4'!Q56</f>
        <v>0</v>
      </c>
      <c r="R4" s="13">
        <f>'[1]4'!R56</f>
        <v>1975</v>
      </c>
      <c r="S4" s="17">
        <f>'[1]4'!S56</f>
        <v>-77073.62</v>
      </c>
      <c r="T4" s="17">
        <f>'[1]4'!T56</f>
        <v>0</v>
      </c>
      <c r="U4" s="17">
        <f>'[1]4'!U56</f>
        <v>380000</v>
      </c>
      <c r="V4" s="17">
        <f>'[1]4'!V56</f>
        <v>22738.360000000022</v>
      </c>
    </row>
    <row r="5" spans="1:22" x14ac:dyDescent="0.25">
      <c r="A5" s="18"/>
      <c r="B5" s="19" t="s">
        <v>32</v>
      </c>
      <c r="C5" s="6">
        <f>C4+1</f>
        <v>417</v>
      </c>
      <c r="D5" s="20"/>
      <c r="E5" s="27"/>
      <c r="F5" s="28"/>
      <c r="G5" s="28"/>
      <c r="H5" s="24"/>
      <c r="I5" s="24"/>
      <c r="J5" s="24"/>
      <c r="K5" s="24"/>
      <c r="L5" s="29"/>
      <c r="M5" s="24"/>
      <c r="N5" s="23"/>
      <c r="O5" s="26">
        <v>5310</v>
      </c>
      <c r="P5" s="24"/>
      <c r="Q5" s="30"/>
      <c r="R5" s="26"/>
      <c r="S5" s="24"/>
      <c r="T5" s="30"/>
      <c r="U5" s="101"/>
      <c r="V5" s="30"/>
    </row>
    <row r="6" spans="1:22" x14ac:dyDescent="0.25">
      <c r="A6" s="18"/>
      <c r="B6" s="19" t="s">
        <v>34</v>
      </c>
      <c r="C6" s="6">
        <f t="shared" ref="C6:C15" si="0">C5+1</f>
        <v>418</v>
      </c>
      <c r="D6" s="20"/>
      <c r="E6" s="27"/>
      <c r="F6" s="28"/>
      <c r="G6" s="28"/>
      <c r="H6" s="24"/>
      <c r="I6" s="24"/>
      <c r="J6" s="24"/>
      <c r="K6" s="24"/>
      <c r="L6" s="29"/>
      <c r="M6" s="24"/>
      <c r="N6" s="23"/>
      <c r="O6" s="26"/>
      <c r="P6" s="24"/>
      <c r="Q6" s="30"/>
      <c r="R6" s="26">
        <v>1350</v>
      </c>
      <c r="S6" s="24"/>
      <c r="T6" s="30"/>
      <c r="U6" s="101"/>
      <c r="V6" s="30"/>
    </row>
    <row r="7" spans="1:22" x14ac:dyDescent="0.25">
      <c r="A7" s="19"/>
      <c r="B7" s="19"/>
      <c r="C7" s="6">
        <f t="shared" si="0"/>
        <v>419</v>
      </c>
      <c r="D7" s="20"/>
      <c r="E7" s="27"/>
      <c r="F7" s="28"/>
      <c r="G7" s="28"/>
      <c r="H7" s="24"/>
      <c r="I7" s="24"/>
      <c r="J7" s="24"/>
      <c r="K7" s="24"/>
      <c r="L7" s="29"/>
      <c r="M7" s="24"/>
      <c r="N7" s="23"/>
      <c r="O7" s="26"/>
      <c r="P7" s="24"/>
      <c r="Q7" s="30"/>
      <c r="R7" s="26"/>
      <c r="S7" s="24"/>
      <c r="T7" s="30"/>
      <c r="U7" s="101"/>
      <c r="V7" s="30"/>
    </row>
    <row r="8" spans="1:22" x14ac:dyDescent="0.25">
      <c r="A8" s="18"/>
      <c r="B8" s="19"/>
      <c r="C8" s="6">
        <f>C7+1</f>
        <v>420</v>
      </c>
      <c r="D8" s="20"/>
      <c r="E8" s="27"/>
      <c r="F8" s="28"/>
      <c r="G8" s="28"/>
      <c r="H8" s="24"/>
      <c r="I8" s="24"/>
      <c r="J8" s="24"/>
      <c r="K8" s="24"/>
      <c r="L8" s="29"/>
      <c r="M8" s="24"/>
      <c r="N8" s="23"/>
      <c r="O8" s="26"/>
      <c r="P8" s="24"/>
      <c r="Q8" s="30"/>
      <c r="R8" s="26"/>
      <c r="S8" s="24"/>
      <c r="T8" s="30"/>
      <c r="U8" s="101"/>
      <c r="V8" s="30"/>
    </row>
    <row r="9" spans="1:22" x14ac:dyDescent="0.25">
      <c r="A9" s="18"/>
      <c r="B9" s="19"/>
      <c r="C9" s="6">
        <f t="shared" ref="C9:C10" si="1">C8+1</f>
        <v>421</v>
      </c>
      <c r="D9" s="20"/>
      <c r="E9" s="27"/>
      <c r="F9" s="28"/>
      <c r="G9" s="28"/>
      <c r="H9" s="24"/>
      <c r="I9" s="24"/>
      <c r="J9" s="24"/>
      <c r="K9" s="24"/>
      <c r="L9" s="29"/>
      <c r="M9" s="24"/>
      <c r="N9" s="23"/>
      <c r="O9" s="26"/>
      <c r="P9" s="24"/>
      <c r="Q9" s="30"/>
      <c r="R9" s="26"/>
      <c r="S9" s="24"/>
      <c r="T9" s="30"/>
      <c r="U9" s="101"/>
      <c r="V9" s="30"/>
    </row>
    <row r="10" spans="1:22" x14ac:dyDescent="0.25">
      <c r="A10" s="18"/>
      <c r="B10" s="19"/>
      <c r="C10" s="6">
        <f t="shared" si="1"/>
        <v>422</v>
      </c>
      <c r="D10" s="20"/>
      <c r="E10" s="27"/>
      <c r="F10" s="28"/>
      <c r="G10" s="28"/>
      <c r="H10" s="24"/>
      <c r="I10" s="24"/>
      <c r="J10" s="24"/>
      <c r="K10" s="24"/>
      <c r="L10" s="118"/>
      <c r="M10" s="119"/>
      <c r="N10" s="23"/>
      <c r="O10" s="26"/>
      <c r="P10" s="24"/>
      <c r="Q10" s="30"/>
      <c r="R10" s="26"/>
      <c r="S10" s="24"/>
      <c r="T10" s="30"/>
      <c r="U10" s="101"/>
      <c r="V10" s="30"/>
    </row>
    <row r="11" spans="1:22" x14ac:dyDescent="0.25">
      <c r="A11" s="18"/>
      <c r="B11" s="19"/>
      <c r="C11" s="6">
        <f t="shared" si="0"/>
        <v>423</v>
      </c>
      <c r="D11" s="20"/>
      <c r="E11" s="27"/>
      <c r="F11" s="28"/>
      <c r="G11" s="28"/>
      <c r="H11" s="24"/>
      <c r="I11" s="24"/>
      <c r="J11" s="24"/>
      <c r="K11" s="24"/>
      <c r="L11" s="29"/>
      <c r="M11" s="24"/>
      <c r="N11" s="23"/>
      <c r="O11" s="26"/>
      <c r="P11" s="24"/>
      <c r="Q11" s="30"/>
      <c r="R11" s="26"/>
      <c r="S11" s="24"/>
      <c r="T11" s="30"/>
      <c r="U11" s="101"/>
      <c r="V11" s="30"/>
    </row>
    <row r="12" spans="1:22" x14ac:dyDescent="0.25">
      <c r="A12" s="18"/>
      <c r="B12" s="19"/>
      <c r="C12" s="6">
        <f t="shared" si="0"/>
        <v>424</v>
      </c>
      <c r="D12" s="20"/>
      <c r="E12" s="27"/>
      <c r="F12" s="28"/>
      <c r="G12" s="28"/>
      <c r="H12" s="24"/>
      <c r="I12" s="24"/>
      <c r="J12" s="24"/>
      <c r="K12" s="24"/>
      <c r="L12" s="29"/>
      <c r="M12" s="24"/>
      <c r="N12" s="23"/>
      <c r="O12" s="26"/>
      <c r="P12" s="24"/>
      <c r="Q12" s="30"/>
      <c r="R12" s="26"/>
      <c r="S12" s="24"/>
      <c r="T12" s="30"/>
      <c r="U12" s="101"/>
      <c r="V12" s="30"/>
    </row>
    <row r="13" spans="1:22" x14ac:dyDescent="0.25">
      <c r="A13" s="18"/>
      <c r="B13" s="19"/>
      <c r="C13" s="6">
        <f t="shared" si="0"/>
        <v>425</v>
      </c>
      <c r="D13" s="20"/>
      <c r="E13" s="27"/>
      <c r="F13" s="28"/>
      <c r="G13" s="28"/>
      <c r="H13" s="24"/>
      <c r="I13" s="24"/>
      <c r="J13" s="24"/>
      <c r="K13" s="24"/>
      <c r="L13" s="29"/>
      <c r="M13" s="24"/>
      <c r="N13" s="23"/>
      <c r="O13" s="26"/>
      <c r="P13" s="24"/>
      <c r="Q13" s="30"/>
      <c r="R13" s="26"/>
      <c r="S13" s="24"/>
      <c r="T13" s="30"/>
      <c r="U13" s="101"/>
      <c r="V13" s="30"/>
    </row>
    <row r="14" spans="1:22" x14ac:dyDescent="0.25">
      <c r="A14" s="18"/>
      <c r="B14" s="19" t="s">
        <v>32</v>
      </c>
      <c r="C14" s="6">
        <f t="shared" si="0"/>
        <v>426</v>
      </c>
      <c r="D14" s="20"/>
      <c r="E14" s="27"/>
      <c r="F14" s="28"/>
      <c r="G14" s="28"/>
      <c r="H14" s="24"/>
      <c r="I14" s="24"/>
      <c r="J14" s="24"/>
      <c r="K14" s="24"/>
      <c r="L14" s="29"/>
      <c r="M14" s="24"/>
      <c r="N14" s="23"/>
      <c r="O14" s="26"/>
      <c r="P14" s="24"/>
      <c r="Q14" s="30"/>
      <c r="R14" s="26"/>
      <c r="S14" s="24"/>
      <c r="T14" s="30"/>
      <c r="U14" s="101"/>
      <c r="V14" s="30"/>
    </row>
    <row r="15" spans="1:22" ht="15.75" thickBot="1" x14ac:dyDescent="0.3">
      <c r="A15" s="18"/>
      <c r="B15" s="19" t="s">
        <v>34</v>
      </c>
      <c r="C15" s="6">
        <f t="shared" si="0"/>
        <v>427</v>
      </c>
      <c r="D15" s="32"/>
      <c r="E15" s="33"/>
      <c r="F15" s="34"/>
      <c r="G15" s="34"/>
      <c r="H15" s="35"/>
      <c r="I15" s="35"/>
      <c r="J15" s="35"/>
      <c r="K15" s="35"/>
      <c r="L15" s="36"/>
      <c r="M15" s="24"/>
      <c r="N15" s="120"/>
      <c r="O15" s="38"/>
      <c r="P15" s="35"/>
      <c r="Q15" s="39"/>
      <c r="R15" s="38"/>
      <c r="S15" s="35"/>
      <c r="T15" s="39"/>
      <c r="U15" s="104"/>
      <c r="V15" s="39"/>
    </row>
    <row r="16" spans="1:22" ht="15.75" thickBot="1" x14ac:dyDescent="0.3">
      <c r="A16" s="205"/>
      <c r="B16" s="206"/>
      <c r="C16" s="6"/>
      <c r="D16" s="41">
        <f t="shared" ref="D16:V16" si="2">SUM(D4:D15)</f>
        <v>2830</v>
      </c>
      <c r="E16" s="42">
        <f t="shared" si="2"/>
        <v>13020</v>
      </c>
      <c r="F16" s="43">
        <f t="shared" si="2"/>
        <v>735.39200000000005</v>
      </c>
      <c r="G16" s="43">
        <f t="shared" si="2"/>
        <v>0</v>
      </c>
      <c r="H16" s="43">
        <f t="shared" si="2"/>
        <v>36880.129999999925</v>
      </c>
      <c r="I16" s="43">
        <f t="shared" si="2"/>
        <v>40320.614999999998</v>
      </c>
      <c r="J16" s="43">
        <f t="shared" si="2"/>
        <v>453.22999999999729</v>
      </c>
      <c r="K16" s="43">
        <f t="shared" si="2"/>
        <v>1</v>
      </c>
      <c r="L16" s="44">
        <f t="shared" si="2"/>
        <v>1454.5000000000146</v>
      </c>
      <c r="M16" s="15">
        <f>SUM(M4:M15)</f>
        <v>101917</v>
      </c>
      <c r="N16" s="121">
        <f t="shared" si="2"/>
        <v>550</v>
      </c>
      <c r="O16" s="42">
        <f t="shared" si="2"/>
        <v>9383</v>
      </c>
      <c r="P16" s="43">
        <f t="shared" si="2"/>
        <v>-4904.2200000001822</v>
      </c>
      <c r="Q16" s="43">
        <f t="shared" si="2"/>
        <v>0</v>
      </c>
      <c r="R16" s="42">
        <f t="shared" si="2"/>
        <v>3325</v>
      </c>
      <c r="S16" s="43">
        <f t="shared" si="2"/>
        <v>-77073.62</v>
      </c>
      <c r="T16" s="43">
        <f t="shared" si="2"/>
        <v>0</v>
      </c>
      <c r="U16" s="43">
        <f t="shared" si="2"/>
        <v>380000</v>
      </c>
      <c r="V16" s="43">
        <f t="shared" si="2"/>
        <v>22738.360000000022</v>
      </c>
    </row>
    <row r="17" spans="1:22" x14ac:dyDescent="0.25">
      <c r="A17" s="49" t="s">
        <v>93</v>
      </c>
      <c r="B17" s="49" t="s">
        <v>42</v>
      </c>
      <c r="C17" s="50">
        <v>212</v>
      </c>
      <c r="D17" s="51"/>
      <c r="E17" s="52"/>
      <c r="F17" s="53"/>
      <c r="G17" s="53"/>
      <c r="H17" s="53"/>
      <c r="I17" s="53"/>
      <c r="J17" s="53"/>
      <c r="K17" s="53"/>
      <c r="L17" s="54"/>
      <c r="M17" s="122"/>
      <c r="N17" s="123"/>
      <c r="O17" s="56"/>
      <c r="P17" s="53"/>
      <c r="Q17" s="57"/>
      <c r="R17" s="56"/>
      <c r="S17" s="53"/>
      <c r="T17" s="57"/>
      <c r="U17" s="106"/>
      <c r="V17" s="57"/>
    </row>
    <row r="18" spans="1:22" x14ac:dyDescent="0.25">
      <c r="A18" s="18" t="s">
        <v>94</v>
      </c>
      <c r="B18" s="19" t="s">
        <v>47</v>
      </c>
      <c r="C18" s="50">
        <f>C17+1</f>
        <v>213</v>
      </c>
      <c r="D18" s="20"/>
      <c r="E18" s="27">
        <v>6123</v>
      </c>
      <c r="F18" s="28"/>
      <c r="G18" s="28"/>
      <c r="H18" s="24"/>
      <c r="I18" s="24"/>
      <c r="J18" s="24"/>
      <c r="K18" s="24"/>
      <c r="L18" s="29"/>
      <c r="M18" s="24"/>
      <c r="N18" s="23"/>
      <c r="O18" s="26">
        <v>-4073</v>
      </c>
      <c r="P18" s="24"/>
      <c r="Q18" s="30"/>
      <c r="R18" s="26">
        <v>-2050</v>
      </c>
      <c r="S18" s="24"/>
      <c r="T18" s="30"/>
      <c r="U18" s="101"/>
      <c r="V18" s="30"/>
    </row>
    <row r="19" spans="1:22" x14ac:dyDescent="0.25">
      <c r="A19" s="18" t="s">
        <v>101</v>
      </c>
      <c r="B19" s="19" t="s">
        <v>25</v>
      </c>
      <c r="C19" s="50">
        <f t="shared" ref="C19:C30" si="3">C18+1</f>
        <v>214</v>
      </c>
      <c r="D19" s="20"/>
      <c r="E19" s="27">
        <v>-20000</v>
      </c>
      <c r="F19" s="28"/>
      <c r="G19" s="28"/>
      <c r="H19" s="24"/>
      <c r="I19" s="24"/>
      <c r="J19" s="24"/>
      <c r="K19" s="24"/>
      <c r="L19" s="29"/>
      <c r="M19" s="24"/>
      <c r="N19" s="23"/>
      <c r="O19" s="26"/>
      <c r="P19" s="24"/>
      <c r="Q19" s="30"/>
      <c r="R19" s="26"/>
      <c r="S19" s="24">
        <v>20000</v>
      </c>
      <c r="T19" s="30"/>
      <c r="U19" s="101"/>
      <c r="V19" s="30"/>
    </row>
    <row r="20" spans="1:22" x14ac:dyDescent="0.25">
      <c r="A20" s="18" t="s">
        <v>102</v>
      </c>
      <c r="B20" s="19" t="s">
        <v>103</v>
      </c>
      <c r="C20" s="50">
        <f t="shared" si="3"/>
        <v>215</v>
      </c>
      <c r="D20" s="20"/>
      <c r="E20" s="27"/>
      <c r="F20" s="28">
        <v>-440</v>
      </c>
      <c r="G20" s="28"/>
      <c r="H20" s="24"/>
      <c r="I20" s="24">
        <v>440</v>
      </c>
      <c r="J20" s="24"/>
      <c r="K20" s="24"/>
      <c r="L20" s="29"/>
      <c r="M20" s="24"/>
      <c r="N20" s="23"/>
      <c r="O20" s="26"/>
      <c r="P20" s="24"/>
      <c r="Q20" s="30"/>
      <c r="R20" s="26"/>
      <c r="S20" s="24"/>
      <c r="T20" s="30"/>
      <c r="U20" s="101"/>
      <c r="V20" s="30"/>
    </row>
    <row r="21" spans="1:22" x14ac:dyDescent="0.25">
      <c r="A21" s="18"/>
      <c r="B21" s="19"/>
      <c r="C21" s="50">
        <f t="shared" si="3"/>
        <v>216</v>
      </c>
      <c r="D21" s="20"/>
      <c r="E21" s="27"/>
      <c r="F21" s="28"/>
      <c r="G21" s="28"/>
      <c r="H21" s="24"/>
      <c r="I21" s="24"/>
      <c r="J21" s="24"/>
      <c r="K21" s="24"/>
      <c r="L21" s="29"/>
      <c r="M21" s="24"/>
      <c r="N21" s="23"/>
      <c r="O21" s="26"/>
      <c r="P21" s="24"/>
      <c r="Q21" s="30"/>
      <c r="R21" s="26"/>
      <c r="S21" s="24"/>
      <c r="T21" s="30"/>
      <c r="U21" s="101"/>
      <c r="V21" s="30"/>
    </row>
    <row r="22" spans="1:22" x14ac:dyDescent="0.25">
      <c r="A22" s="18"/>
      <c r="B22" s="19"/>
      <c r="C22" s="50">
        <f t="shared" si="3"/>
        <v>217</v>
      </c>
      <c r="D22" s="20"/>
      <c r="E22" s="27"/>
      <c r="F22" s="28"/>
      <c r="G22" s="28"/>
      <c r="H22" s="24"/>
      <c r="I22" s="24"/>
      <c r="J22" s="24"/>
      <c r="K22" s="24"/>
      <c r="L22" s="29"/>
      <c r="M22" s="24"/>
      <c r="N22" s="23"/>
      <c r="O22" s="26"/>
      <c r="P22" s="24"/>
      <c r="Q22" s="30"/>
      <c r="R22" s="26"/>
      <c r="S22" s="24"/>
      <c r="T22" s="30"/>
      <c r="U22" s="101"/>
      <c r="V22" s="30"/>
    </row>
    <row r="23" spans="1:22" x14ac:dyDescent="0.25">
      <c r="A23" s="18"/>
      <c r="B23" s="19"/>
      <c r="C23" s="50">
        <f t="shared" si="3"/>
        <v>218</v>
      </c>
      <c r="D23" s="20"/>
      <c r="E23" s="27"/>
      <c r="F23" s="28"/>
      <c r="G23" s="28"/>
      <c r="H23" s="24"/>
      <c r="I23" s="24"/>
      <c r="J23" s="24"/>
      <c r="K23" s="24"/>
      <c r="L23" s="29"/>
      <c r="M23" s="24"/>
      <c r="N23" s="23"/>
      <c r="O23" s="26"/>
      <c r="P23" s="24"/>
      <c r="Q23" s="30"/>
      <c r="R23" s="26"/>
      <c r="S23" s="24"/>
      <c r="T23" s="30"/>
      <c r="U23" s="101"/>
      <c r="V23" s="30"/>
    </row>
    <row r="24" spans="1:22" x14ac:dyDescent="0.25">
      <c r="A24" s="18"/>
      <c r="B24" s="19"/>
      <c r="C24" s="50">
        <f t="shared" si="3"/>
        <v>219</v>
      </c>
      <c r="D24" s="20"/>
      <c r="E24" s="27"/>
      <c r="F24" s="28"/>
      <c r="G24" s="28"/>
      <c r="H24" s="24"/>
      <c r="I24" s="24"/>
      <c r="J24" s="24"/>
      <c r="K24" s="24"/>
      <c r="L24" s="29"/>
      <c r="M24" s="24"/>
      <c r="N24" s="23"/>
      <c r="O24" s="26"/>
      <c r="P24" s="24"/>
      <c r="Q24" s="30"/>
      <c r="R24" s="26"/>
      <c r="S24" s="24"/>
      <c r="T24" s="30"/>
      <c r="U24" s="101"/>
      <c r="V24" s="30"/>
    </row>
    <row r="25" spans="1:22" x14ac:dyDescent="0.25">
      <c r="A25" s="18"/>
      <c r="B25" s="19"/>
      <c r="C25" s="50">
        <f t="shared" si="3"/>
        <v>220</v>
      </c>
      <c r="D25" s="20"/>
      <c r="E25" s="27"/>
      <c r="F25" s="28"/>
      <c r="G25" s="28"/>
      <c r="H25" s="24"/>
      <c r="I25" s="24"/>
      <c r="J25" s="24"/>
      <c r="K25" s="24"/>
      <c r="L25" s="29"/>
      <c r="M25" s="24"/>
      <c r="N25" s="23"/>
      <c r="O25" s="26"/>
      <c r="P25" s="24"/>
      <c r="Q25" s="30"/>
      <c r="R25" s="26"/>
      <c r="S25" s="24"/>
      <c r="T25" s="30"/>
      <c r="U25" s="101"/>
      <c r="V25" s="30"/>
    </row>
    <row r="26" spans="1:22" x14ac:dyDescent="0.25">
      <c r="A26" s="18"/>
      <c r="B26" s="19"/>
      <c r="C26" s="50">
        <f t="shared" si="3"/>
        <v>221</v>
      </c>
      <c r="D26" s="20"/>
      <c r="E26" s="27"/>
      <c r="F26" s="28"/>
      <c r="G26" s="28"/>
      <c r="H26" s="24"/>
      <c r="I26" s="24"/>
      <c r="J26" s="24"/>
      <c r="K26" s="24"/>
      <c r="L26" s="29"/>
      <c r="M26" s="24"/>
      <c r="N26" s="23"/>
      <c r="O26" s="26"/>
      <c r="P26" s="24"/>
      <c r="Q26" s="30"/>
      <c r="R26" s="26"/>
      <c r="S26" s="24"/>
      <c r="T26" s="30"/>
      <c r="U26" s="101"/>
      <c r="V26" s="30"/>
    </row>
    <row r="27" spans="1:22" x14ac:dyDescent="0.25">
      <c r="A27" s="59"/>
      <c r="B27" s="60"/>
      <c r="C27" s="50">
        <f t="shared" si="3"/>
        <v>222</v>
      </c>
      <c r="D27" s="32"/>
      <c r="E27" s="33"/>
      <c r="F27" s="34"/>
      <c r="G27" s="34"/>
      <c r="H27" s="35"/>
      <c r="I27" s="35"/>
      <c r="J27" s="35"/>
      <c r="K27" s="35"/>
      <c r="L27" s="36"/>
      <c r="M27" s="24"/>
      <c r="N27" s="120"/>
      <c r="O27" s="38"/>
      <c r="P27" s="35"/>
      <c r="Q27" s="39"/>
      <c r="R27" s="38"/>
      <c r="S27" s="35"/>
      <c r="T27" s="39"/>
      <c r="U27" s="104"/>
      <c r="V27" s="39"/>
    </row>
    <row r="28" spans="1:22" x14ac:dyDescent="0.25">
      <c r="A28" s="59"/>
      <c r="B28" s="60"/>
      <c r="C28" s="50">
        <f t="shared" si="3"/>
        <v>223</v>
      </c>
      <c r="D28" s="32"/>
      <c r="E28" s="33"/>
      <c r="F28" s="34"/>
      <c r="G28" s="34"/>
      <c r="H28" s="35"/>
      <c r="I28" s="35"/>
      <c r="J28" s="35"/>
      <c r="K28" s="35"/>
      <c r="L28" s="36"/>
      <c r="M28" s="24"/>
      <c r="N28" s="120"/>
      <c r="O28" s="38"/>
      <c r="P28" s="35"/>
      <c r="Q28" s="39"/>
      <c r="R28" s="38"/>
      <c r="S28" s="35"/>
      <c r="T28" s="39"/>
      <c r="U28" s="104"/>
      <c r="V28" s="39"/>
    </row>
    <row r="29" spans="1:22" x14ac:dyDescent="0.25">
      <c r="A29" s="59"/>
      <c r="B29" s="60"/>
      <c r="C29" s="50">
        <f t="shared" si="3"/>
        <v>224</v>
      </c>
      <c r="D29" s="32"/>
      <c r="E29" s="33"/>
      <c r="F29" s="34"/>
      <c r="G29" s="34"/>
      <c r="H29" s="35"/>
      <c r="I29" s="35"/>
      <c r="J29" s="35"/>
      <c r="K29" s="35"/>
      <c r="L29" s="36"/>
      <c r="M29" s="24"/>
      <c r="N29" s="120"/>
      <c r="O29" s="38"/>
      <c r="P29" s="35"/>
      <c r="Q29" s="39"/>
      <c r="R29" s="38"/>
      <c r="S29" s="35"/>
      <c r="T29" s="39"/>
      <c r="U29" s="104"/>
      <c r="V29" s="39"/>
    </row>
    <row r="30" spans="1:22" ht="15.75" thickBot="1" x14ac:dyDescent="0.3">
      <c r="A30" s="59"/>
      <c r="B30" s="60"/>
      <c r="C30" s="50">
        <f t="shared" si="3"/>
        <v>225</v>
      </c>
      <c r="D30" s="32"/>
      <c r="E30" s="33"/>
      <c r="F30" s="34"/>
      <c r="G30" s="34"/>
      <c r="H30" s="35"/>
      <c r="I30" s="35"/>
      <c r="J30" s="35"/>
      <c r="K30" s="35"/>
      <c r="L30" s="36"/>
      <c r="M30" s="24"/>
      <c r="N30" s="120"/>
      <c r="O30" s="38"/>
      <c r="P30" s="35"/>
      <c r="Q30" s="39"/>
      <c r="R30" s="38"/>
      <c r="S30" s="35"/>
      <c r="T30" s="39"/>
      <c r="U30" s="104"/>
      <c r="V30" s="39"/>
    </row>
    <row r="31" spans="1:22" ht="15.75" thickBot="1" x14ac:dyDescent="0.3">
      <c r="A31" s="207"/>
      <c r="B31" s="208"/>
      <c r="C31" s="61"/>
      <c r="D31" s="62">
        <f>SUM(D17:D30)</f>
        <v>0</v>
      </c>
      <c r="E31" s="62">
        <f t="shared" ref="E31:V31" si="4">SUM(E17:E30)</f>
        <v>-13877</v>
      </c>
      <c r="F31" s="63">
        <f t="shared" si="4"/>
        <v>-440</v>
      </c>
      <c r="G31" s="63">
        <f t="shared" si="4"/>
        <v>0</v>
      </c>
      <c r="H31" s="63">
        <f t="shared" si="4"/>
        <v>0</v>
      </c>
      <c r="I31" s="63">
        <f t="shared" si="4"/>
        <v>440</v>
      </c>
      <c r="J31" s="63">
        <f t="shared" si="4"/>
        <v>0</v>
      </c>
      <c r="K31" s="63">
        <f t="shared" si="4"/>
        <v>0</v>
      </c>
      <c r="L31" s="64">
        <f t="shared" si="4"/>
        <v>0</v>
      </c>
      <c r="M31" s="124">
        <f>SUM(M18:M30)</f>
        <v>0</v>
      </c>
      <c r="N31" s="63">
        <f t="shared" si="4"/>
        <v>0</v>
      </c>
      <c r="O31" s="62">
        <f t="shared" si="4"/>
        <v>-4073</v>
      </c>
      <c r="P31" s="63">
        <f t="shared" si="4"/>
        <v>0</v>
      </c>
      <c r="Q31" s="63">
        <f t="shared" si="4"/>
        <v>0</v>
      </c>
      <c r="R31" s="62">
        <f t="shared" si="4"/>
        <v>-2050</v>
      </c>
      <c r="S31" s="63">
        <f t="shared" si="4"/>
        <v>20000</v>
      </c>
      <c r="T31" s="63">
        <f t="shared" si="4"/>
        <v>0</v>
      </c>
      <c r="U31" s="63">
        <f t="shared" si="4"/>
        <v>0</v>
      </c>
      <c r="V31" s="63">
        <f t="shared" si="4"/>
        <v>0</v>
      </c>
    </row>
    <row r="32" spans="1:22" x14ac:dyDescent="0.25">
      <c r="A32" s="209" t="s">
        <v>48</v>
      </c>
      <c r="B32" s="210"/>
      <c r="C32" s="68">
        <v>474</v>
      </c>
      <c r="D32" s="69"/>
      <c r="E32" s="70"/>
      <c r="F32" s="71"/>
      <c r="G32" s="71"/>
      <c r="H32" s="71"/>
      <c r="I32" s="71"/>
      <c r="J32" s="71"/>
      <c r="K32" s="71"/>
      <c r="L32" s="72"/>
      <c r="M32" s="125"/>
      <c r="N32" s="126"/>
      <c r="O32" s="74"/>
      <c r="P32" s="71"/>
      <c r="Q32" s="75"/>
      <c r="R32" s="74"/>
      <c r="S32" s="71"/>
      <c r="T32" s="75"/>
      <c r="U32" s="113"/>
      <c r="V32" s="75"/>
    </row>
    <row r="33" spans="1:22" x14ac:dyDescent="0.25">
      <c r="A33" s="102" t="s">
        <v>104</v>
      </c>
      <c r="B33" s="77" t="s">
        <v>82</v>
      </c>
      <c r="C33" s="78">
        <f>C32+1</f>
        <v>475</v>
      </c>
      <c r="D33" s="20"/>
      <c r="E33" s="27"/>
      <c r="F33" s="28"/>
      <c r="G33" s="28"/>
      <c r="H33" s="24"/>
      <c r="I33" s="24"/>
      <c r="J33" s="24"/>
      <c r="K33" s="24"/>
      <c r="L33" s="29"/>
      <c r="M33" s="24"/>
      <c r="N33" s="23"/>
      <c r="O33" s="26">
        <v>340</v>
      </c>
      <c r="P33" s="24"/>
      <c r="Q33" s="30"/>
      <c r="R33" s="26"/>
      <c r="S33" s="24"/>
      <c r="T33" s="30"/>
      <c r="U33" s="101"/>
      <c r="V33" s="30"/>
    </row>
    <row r="34" spans="1:22" x14ac:dyDescent="0.25">
      <c r="A34" s="102" t="s">
        <v>104</v>
      </c>
      <c r="B34" s="77" t="s">
        <v>83</v>
      </c>
      <c r="C34" s="78">
        <f t="shared" ref="C34:C54" si="5">C33+1</f>
        <v>476</v>
      </c>
      <c r="D34" s="20"/>
      <c r="E34" s="27"/>
      <c r="F34" s="28"/>
      <c r="G34" s="28"/>
      <c r="H34" s="24"/>
      <c r="I34" s="24"/>
      <c r="J34" s="24"/>
      <c r="K34" s="24"/>
      <c r="L34" s="29"/>
      <c r="M34" s="24"/>
      <c r="N34" s="23"/>
      <c r="O34" s="26"/>
      <c r="P34" s="24"/>
      <c r="Q34" s="30"/>
      <c r="R34" s="26">
        <v>130</v>
      </c>
      <c r="S34" s="24"/>
      <c r="T34" s="30"/>
      <c r="U34" s="101"/>
      <c r="V34" s="30"/>
    </row>
    <row r="35" spans="1:22" x14ac:dyDescent="0.25">
      <c r="A35" s="102" t="s">
        <v>105</v>
      </c>
      <c r="B35" s="77" t="s">
        <v>106</v>
      </c>
      <c r="C35" s="78">
        <f t="shared" si="5"/>
        <v>477</v>
      </c>
      <c r="D35" s="20">
        <v>389</v>
      </c>
      <c r="E35" s="27"/>
      <c r="F35" s="28"/>
      <c r="G35" s="28"/>
      <c r="H35" s="24"/>
      <c r="I35" s="24"/>
      <c r="J35" s="24"/>
      <c r="K35" s="24"/>
      <c r="L35" s="29"/>
      <c r="M35" s="24"/>
      <c r="N35" s="23"/>
      <c r="O35" s="26"/>
      <c r="P35" s="24"/>
      <c r="Q35" s="30"/>
      <c r="R35" s="26"/>
      <c r="S35" s="24"/>
      <c r="T35" s="30"/>
      <c r="U35" s="101"/>
      <c r="V35" s="30"/>
    </row>
    <row r="36" spans="1:22" x14ac:dyDescent="0.25">
      <c r="A36" s="18" t="s">
        <v>107</v>
      </c>
      <c r="B36" s="77" t="s">
        <v>108</v>
      </c>
      <c r="C36" s="78">
        <f t="shared" si="5"/>
        <v>478</v>
      </c>
      <c r="D36" s="20">
        <v>950</v>
      </c>
      <c r="E36" s="27"/>
      <c r="F36" s="28"/>
      <c r="G36" s="28"/>
      <c r="H36" s="24"/>
      <c r="I36" s="24"/>
      <c r="J36" s="24"/>
      <c r="K36" s="24"/>
      <c r="L36" s="29"/>
      <c r="M36" s="24"/>
      <c r="N36" s="23"/>
      <c r="O36" s="26"/>
      <c r="P36" s="24"/>
      <c r="Q36" s="30"/>
      <c r="R36" s="26"/>
      <c r="S36" s="24"/>
      <c r="T36" s="30"/>
      <c r="U36" s="101"/>
      <c r="V36" s="30"/>
    </row>
    <row r="37" spans="1:22" x14ac:dyDescent="0.25">
      <c r="A37" s="18" t="s">
        <v>109</v>
      </c>
      <c r="B37" s="77" t="s">
        <v>110</v>
      </c>
      <c r="C37" s="78">
        <f t="shared" si="5"/>
        <v>479</v>
      </c>
      <c r="D37" s="20">
        <v>383</v>
      </c>
      <c r="E37" s="27"/>
      <c r="F37" s="28"/>
      <c r="G37" s="28"/>
      <c r="H37" s="24"/>
      <c r="I37" s="24"/>
      <c r="J37" s="24"/>
      <c r="K37" s="24"/>
      <c r="L37" s="29"/>
      <c r="M37" s="24"/>
      <c r="N37" s="23"/>
      <c r="O37" s="26"/>
      <c r="P37" s="24"/>
      <c r="Q37" s="30"/>
      <c r="R37" s="26"/>
      <c r="S37" s="24"/>
      <c r="T37" s="30"/>
      <c r="U37" s="101"/>
      <c r="V37" s="30"/>
    </row>
    <row r="38" spans="1:22" x14ac:dyDescent="0.25">
      <c r="A38" s="18"/>
      <c r="B38" s="19"/>
      <c r="C38" s="78">
        <f t="shared" si="5"/>
        <v>480</v>
      </c>
      <c r="D38" s="20"/>
      <c r="E38" s="27"/>
      <c r="F38" s="28"/>
      <c r="G38" s="28"/>
      <c r="H38" s="24"/>
      <c r="I38" s="24"/>
      <c r="J38" s="24"/>
      <c r="K38" s="24"/>
      <c r="L38" s="29"/>
      <c r="M38" s="24"/>
      <c r="N38" s="23"/>
      <c r="O38" s="26"/>
      <c r="P38" s="24"/>
      <c r="Q38" s="30"/>
      <c r="R38" s="26"/>
      <c r="S38" s="24"/>
      <c r="T38" s="30"/>
      <c r="U38" s="101"/>
      <c r="V38" s="30"/>
    </row>
    <row r="39" spans="1:22" x14ac:dyDescent="0.25">
      <c r="A39" s="102"/>
      <c r="B39" s="77"/>
      <c r="C39" s="78">
        <f t="shared" si="5"/>
        <v>481</v>
      </c>
      <c r="D39" s="20"/>
      <c r="E39" s="27"/>
      <c r="F39" s="28"/>
      <c r="G39" s="28"/>
      <c r="H39" s="24"/>
      <c r="I39" s="24"/>
      <c r="J39" s="24"/>
      <c r="K39" s="24"/>
      <c r="L39" s="29"/>
      <c r="M39" s="24"/>
      <c r="N39" s="23"/>
      <c r="O39" s="26"/>
      <c r="P39" s="24"/>
      <c r="Q39" s="30"/>
      <c r="R39" s="26"/>
      <c r="S39" s="24"/>
      <c r="T39" s="30"/>
      <c r="U39" s="101"/>
      <c r="V39" s="30"/>
    </row>
    <row r="40" spans="1:22" x14ac:dyDescent="0.25">
      <c r="A40" s="18"/>
      <c r="B40" s="19"/>
      <c r="C40" s="78">
        <f t="shared" si="5"/>
        <v>482</v>
      </c>
      <c r="D40" s="20"/>
      <c r="E40" s="27"/>
      <c r="F40" s="28"/>
      <c r="G40" s="28"/>
      <c r="H40" s="24"/>
      <c r="I40" s="24"/>
      <c r="J40" s="24"/>
      <c r="K40" s="24"/>
      <c r="L40" s="29"/>
      <c r="M40" s="24"/>
      <c r="N40" s="23"/>
      <c r="O40" s="26"/>
      <c r="P40" s="24"/>
      <c r="Q40" s="30"/>
      <c r="R40" s="26"/>
      <c r="S40" s="24"/>
      <c r="T40" s="30"/>
      <c r="U40" s="101"/>
      <c r="V40" s="30"/>
    </row>
    <row r="41" spans="1:22" x14ac:dyDescent="0.25">
      <c r="A41" s="18"/>
      <c r="B41" s="77"/>
      <c r="C41" s="78">
        <f t="shared" si="5"/>
        <v>483</v>
      </c>
      <c r="D41" s="20"/>
      <c r="E41" s="27"/>
      <c r="F41" s="28"/>
      <c r="G41" s="28"/>
      <c r="H41" s="24"/>
      <c r="I41" s="24"/>
      <c r="J41" s="24"/>
      <c r="K41" s="24"/>
      <c r="L41" s="29"/>
      <c r="M41" s="24"/>
      <c r="N41" s="23"/>
      <c r="O41" s="26"/>
      <c r="P41" s="24"/>
      <c r="Q41" s="30"/>
      <c r="R41" s="26"/>
      <c r="S41" s="24"/>
      <c r="T41" s="30"/>
      <c r="U41" s="101"/>
      <c r="V41" s="30"/>
    </row>
    <row r="42" spans="1:22" x14ac:dyDescent="0.25">
      <c r="A42" s="18"/>
      <c r="B42" s="77"/>
      <c r="C42" s="78">
        <f t="shared" si="5"/>
        <v>484</v>
      </c>
      <c r="D42" s="20"/>
      <c r="E42" s="27"/>
      <c r="F42" s="28"/>
      <c r="G42" s="28"/>
      <c r="H42" s="24"/>
      <c r="I42" s="24"/>
      <c r="J42" s="24"/>
      <c r="K42" s="24"/>
      <c r="L42" s="29"/>
      <c r="M42" s="24"/>
      <c r="N42" s="23"/>
      <c r="O42" s="26"/>
      <c r="P42" s="24"/>
      <c r="Q42" s="30"/>
      <c r="R42" s="26"/>
      <c r="S42" s="24"/>
      <c r="T42" s="30"/>
      <c r="U42" s="101"/>
      <c r="V42" s="30"/>
    </row>
    <row r="43" spans="1:22" x14ac:dyDescent="0.25">
      <c r="A43" s="18"/>
      <c r="B43" s="77"/>
      <c r="C43" s="78">
        <f t="shared" si="5"/>
        <v>485</v>
      </c>
      <c r="D43" s="20"/>
      <c r="E43" s="27"/>
      <c r="F43" s="28"/>
      <c r="G43" s="28"/>
      <c r="H43" s="24"/>
      <c r="I43" s="24"/>
      <c r="J43" s="24"/>
      <c r="K43" s="24"/>
      <c r="L43" s="29"/>
      <c r="M43" s="24"/>
      <c r="N43" s="23"/>
      <c r="O43" s="26"/>
      <c r="P43" s="24"/>
      <c r="Q43" s="30"/>
      <c r="R43" s="26"/>
      <c r="S43" s="24"/>
      <c r="T43" s="30"/>
      <c r="U43" s="101"/>
      <c r="V43" s="30"/>
    </row>
    <row r="44" spans="1:22" x14ac:dyDescent="0.25">
      <c r="A44" s="102"/>
      <c r="B44" s="77"/>
      <c r="C44" s="78">
        <f t="shared" si="5"/>
        <v>486</v>
      </c>
      <c r="D44" s="20"/>
      <c r="E44" s="27"/>
      <c r="F44" s="28"/>
      <c r="G44" s="28"/>
      <c r="H44" s="24"/>
      <c r="I44" s="24"/>
      <c r="J44" s="24"/>
      <c r="K44" s="24"/>
      <c r="L44" s="29"/>
      <c r="M44" s="24"/>
      <c r="N44" s="23"/>
      <c r="O44" s="26"/>
      <c r="P44" s="24"/>
      <c r="Q44" s="30"/>
      <c r="R44" s="26"/>
      <c r="S44" s="24"/>
      <c r="T44" s="30"/>
      <c r="U44" s="101"/>
      <c r="V44" s="30"/>
    </row>
    <row r="45" spans="1:22" x14ac:dyDescent="0.25">
      <c r="A45" s="102"/>
      <c r="B45" s="77"/>
      <c r="C45" s="78">
        <f t="shared" si="5"/>
        <v>487</v>
      </c>
      <c r="D45" s="20"/>
      <c r="E45" s="27"/>
      <c r="F45" s="28"/>
      <c r="G45" s="28"/>
      <c r="H45" s="24"/>
      <c r="I45" s="24"/>
      <c r="J45" s="24"/>
      <c r="K45" s="24"/>
      <c r="L45" s="29"/>
      <c r="M45" s="24"/>
      <c r="N45" s="23"/>
      <c r="O45" s="26"/>
      <c r="P45" s="24"/>
      <c r="Q45" s="30"/>
      <c r="R45" s="26"/>
      <c r="S45" s="24"/>
      <c r="T45" s="30"/>
      <c r="U45" s="101"/>
      <c r="V45" s="30"/>
    </row>
    <row r="46" spans="1:22" x14ac:dyDescent="0.25">
      <c r="A46" s="102"/>
      <c r="B46" s="77"/>
      <c r="C46" s="78">
        <f t="shared" si="5"/>
        <v>488</v>
      </c>
      <c r="D46" s="20"/>
      <c r="E46" s="27"/>
      <c r="F46" s="28"/>
      <c r="G46" s="28"/>
      <c r="H46" s="24"/>
      <c r="I46" s="24"/>
      <c r="J46" s="24"/>
      <c r="K46" s="24"/>
      <c r="L46" s="29"/>
      <c r="M46" s="24"/>
      <c r="N46" s="23"/>
      <c r="O46" s="26"/>
      <c r="P46" s="24"/>
      <c r="Q46" s="30"/>
      <c r="R46" s="26"/>
      <c r="S46" s="24"/>
      <c r="T46" s="30"/>
      <c r="U46" s="101"/>
      <c r="V46" s="30"/>
    </row>
    <row r="47" spans="1:22" x14ac:dyDescent="0.25">
      <c r="A47" s="102"/>
      <c r="B47" s="77"/>
      <c r="C47" s="78">
        <f t="shared" si="5"/>
        <v>489</v>
      </c>
      <c r="D47" s="20"/>
      <c r="E47" s="27"/>
      <c r="F47" s="28"/>
      <c r="G47" s="28"/>
      <c r="H47" s="24"/>
      <c r="I47" s="24"/>
      <c r="J47" s="24"/>
      <c r="K47" s="24"/>
      <c r="L47" s="29"/>
      <c r="M47" s="24"/>
      <c r="N47" s="23"/>
      <c r="O47" s="26"/>
      <c r="P47" s="24"/>
      <c r="Q47" s="30"/>
      <c r="R47" s="26"/>
      <c r="S47" s="24"/>
      <c r="T47" s="30"/>
      <c r="U47" s="101"/>
      <c r="V47" s="30"/>
    </row>
    <row r="48" spans="1:22" x14ac:dyDescent="0.25">
      <c r="A48" s="102"/>
      <c r="B48" s="77"/>
      <c r="C48" s="78">
        <f t="shared" si="5"/>
        <v>490</v>
      </c>
      <c r="D48" s="20"/>
      <c r="E48" s="27"/>
      <c r="F48" s="28"/>
      <c r="G48" s="28"/>
      <c r="H48" s="24"/>
      <c r="I48" s="24"/>
      <c r="J48" s="24"/>
      <c r="K48" s="24"/>
      <c r="L48" s="29"/>
      <c r="M48" s="24"/>
      <c r="N48" s="23"/>
      <c r="O48" s="26"/>
      <c r="P48" s="24"/>
      <c r="Q48" s="30"/>
      <c r="R48" s="26"/>
      <c r="S48" s="24"/>
      <c r="T48" s="30"/>
      <c r="U48" s="101"/>
      <c r="V48" s="30"/>
    </row>
    <row r="49" spans="1:22" x14ac:dyDescent="0.25">
      <c r="A49" s="102"/>
      <c r="B49" s="77"/>
      <c r="C49" s="78">
        <f t="shared" si="5"/>
        <v>491</v>
      </c>
      <c r="D49" s="20"/>
      <c r="E49" s="27"/>
      <c r="F49" s="28"/>
      <c r="G49" s="28"/>
      <c r="H49" s="24"/>
      <c r="I49" s="24"/>
      <c r="J49" s="24"/>
      <c r="K49" s="24"/>
      <c r="L49" s="29"/>
      <c r="M49" s="24"/>
      <c r="N49" s="23"/>
      <c r="O49" s="26"/>
      <c r="P49" s="24"/>
      <c r="Q49" s="30"/>
      <c r="R49" s="26"/>
      <c r="S49" s="24"/>
      <c r="T49" s="30"/>
      <c r="U49" s="101"/>
      <c r="V49" s="30"/>
    </row>
    <row r="50" spans="1:22" x14ac:dyDescent="0.25">
      <c r="A50" s="18"/>
      <c r="B50" s="77"/>
      <c r="C50" s="78">
        <f t="shared" si="5"/>
        <v>492</v>
      </c>
      <c r="D50" s="20"/>
      <c r="E50" s="27"/>
      <c r="F50" s="28"/>
      <c r="G50" s="28"/>
      <c r="H50" s="24"/>
      <c r="I50" s="24"/>
      <c r="J50" s="24"/>
      <c r="K50" s="24"/>
      <c r="L50" s="29"/>
      <c r="M50" s="24"/>
      <c r="N50" s="23"/>
      <c r="O50" s="26"/>
      <c r="P50" s="24"/>
      <c r="Q50" s="30"/>
      <c r="R50" s="26"/>
      <c r="S50" s="24"/>
      <c r="T50" s="30"/>
      <c r="U50" s="101"/>
      <c r="V50" s="30"/>
    </row>
    <row r="51" spans="1:22" x14ac:dyDescent="0.25">
      <c r="A51" s="18"/>
      <c r="B51" s="77"/>
      <c r="C51" s="78">
        <f t="shared" si="5"/>
        <v>493</v>
      </c>
      <c r="D51" s="20"/>
      <c r="E51" s="27"/>
      <c r="F51" s="28"/>
      <c r="G51" s="28"/>
      <c r="H51" s="24"/>
      <c r="I51" s="24"/>
      <c r="J51" s="24"/>
      <c r="K51" s="24"/>
      <c r="L51" s="29"/>
      <c r="M51" s="24"/>
      <c r="N51" s="23"/>
      <c r="O51" s="26"/>
      <c r="P51" s="24"/>
      <c r="Q51" s="30"/>
      <c r="R51" s="26"/>
      <c r="S51" s="24"/>
      <c r="T51" s="30"/>
      <c r="U51" s="101"/>
      <c r="V51" s="30"/>
    </row>
    <row r="52" spans="1:22" x14ac:dyDescent="0.25">
      <c r="A52" s="18"/>
      <c r="B52" s="77"/>
      <c r="C52" s="78">
        <f t="shared" si="5"/>
        <v>494</v>
      </c>
      <c r="D52" s="20"/>
      <c r="E52" s="27"/>
      <c r="F52" s="28"/>
      <c r="G52" s="28"/>
      <c r="H52" s="24"/>
      <c r="I52" s="24"/>
      <c r="J52" s="24"/>
      <c r="K52" s="24"/>
      <c r="L52" s="29"/>
      <c r="M52" s="24"/>
      <c r="N52" s="23"/>
      <c r="O52" s="26"/>
      <c r="P52" s="24"/>
      <c r="Q52" s="30"/>
      <c r="R52" s="26"/>
      <c r="S52" s="24"/>
      <c r="T52" s="30"/>
      <c r="U52" s="101"/>
      <c r="V52" s="30"/>
    </row>
    <row r="53" spans="1:22" x14ac:dyDescent="0.25">
      <c r="A53" s="102" t="s">
        <v>104</v>
      </c>
      <c r="B53" s="77" t="s">
        <v>82</v>
      </c>
      <c r="C53" s="78">
        <f t="shared" si="5"/>
        <v>495</v>
      </c>
      <c r="D53" s="20"/>
      <c r="E53" s="27"/>
      <c r="F53" s="28"/>
      <c r="G53" s="28"/>
      <c r="H53" s="24"/>
      <c r="I53" s="24"/>
      <c r="J53" s="24"/>
      <c r="K53" s="24"/>
      <c r="L53" s="29"/>
      <c r="M53" s="24"/>
      <c r="N53" s="23"/>
      <c r="O53" s="26"/>
      <c r="P53" s="24"/>
      <c r="Q53" s="30"/>
      <c r="R53" s="26"/>
      <c r="S53" s="24"/>
      <c r="T53" s="30"/>
      <c r="U53" s="101"/>
      <c r="V53" s="30"/>
    </row>
    <row r="54" spans="1:22" x14ac:dyDescent="0.25">
      <c r="A54" s="102" t="s">
        <v>104</v>
      </c>
      <c r="B54" s="77" t="s">
        <v>83</v>
      </c>
      <c r="C54" s="78">
        <f t="shared" si="5"/>
        <v>496</v>
      </c>
      <c r="D54" s="20"/>
      <c r="E54" s="27"/>
      <c r="F54" s="28"/>
      <c r="G54" s="28"/>
      <c r="H54" s="24"/>
      <c r="I54" s="24"/>
      <c r="J54" s="24"/>
      <c r="K54" s="24"/>
      <c r="L54" s="29"/>
      <c r="M54" s="24"/>
      <c r="N54" s="23"/>
      <c r="O54" s="26"/>
      <c r="P54" s="24"/>
      <c r="Q54" s="30"/>
      <c r="R54" s="26"/>
      <c r="S54" s="24"/>
      <c r="T54" s="30"/>
      <c r="U54" s="101"/>
      <c r="V54" s="30"/>
    </row>
    <row r="55" spans="1:22" x14ac:dyDescent="0.25">
      <c r="A55" s="79"/>
      <c r="B55" s="80"/>
      <c r="C55" s="78"/>
      <c r="D55" s="81">
        <f t="shared" ref="D55:V55" si="6">SUM(D32:D54)</f>
        <v>1722</v>
      </c>
      <c r="E55" s="81">
        <f t="shared" si="6"/>
        <v>0</v>
      </c>
      <c r="F55" s="82">
        <f t="shared" si="6"/>
        <v>0</v>
      </c>
      <c r="G55" s="82">
        <f t="shared" si="6"/>
        <v>0</v>
      </c>
      <c r="H55" s="82">
        <f t="shared" si="6"/>
        <v>0</v>
      </c>
      <c r="I55" s="82">
        <f t="shared" si="6"/>
        <v>0</v>
      </c>
      <c r="J55" s="82">
        <f t="shared" si="6"/>
        <v>0</v>
      </c>
      <c r="K55" s="82">
        <f t="shared" si="6"/>
        <v>0</v>
      </c>
      <c r="L55" s="83">
        <f t="shared" si="6"/>
        <v>0</v>
      </c>
      <c r="M55" s="84">
        <f>SUM(M33:M54)</f>
        <v>0</v>
      </c>
      <c r="N55" s="82">
        <f t="shared" si="6"/>
        <v>0</v>
      </c>
      <c r="O55" s="81">
        <f t="shared" si="6"/>
        <v>340</v>
      </c>
      <c r="P55" s="82">
        <f t="shared" si="6"/>
        <v>0</v>
      </c>
      <c r="Q55" s="82">
        <f t="shared" si="6"/>
        <v>0</v>
      </c>
      <c r="R55" s="81">
        <f t="shared" si="6"/>
        <v>130</v>
      </c>
      <c r="S55" s="82">
        <f t="shared" si="6"/>
        <v>0</v>
      </c>
      <c r="T55" s="82">
        <f t="shared" si="6"/>
        <v>0</v>
      </c>
      <c r="U55" s="82">
        <f t="shared" si="6"/>
        <v>0</v>
      </c>
      <c r="V55" s="82">
        <f t="shared" si="6"/>
        <v>0</v>
      </c>
    </row>
    <row r="56" spans="1:22" ht="15.75" thickBot="1" x14ac:dyDescent="0.3">
      <c r="A56" s="87" t="s">
        <v>87</v>
      </c>
      <c r="B56" s="88">
        <f>D56+E56+F56*5+G56*3.5+O56+R56</f>
        <v>7842.96</v>
      </c>
      <c r="C56" s="89" t="s">
        <v>88</v>
      </c>
      <c r="D56" s="90">
        <f t="shared" ref="D56:V56" si="7">D16+D31-D55</f>
        <v>1108</v>
      </c>
      <c r="E56" s="90">
        <f t="shared" si="7"/>
        <v>-857</v>
      </c>
      <c r="F56" s="91">
        <f t="shared" si="7"/>
        <v>295.39200000000005</v>
      </c>
      <c r="G56" s="91">
        <f t="shared" si="7"/>
        <v>0</v>
      </c>
      <c r="H56" s="91">
        <f t="shared" si="7"/>
        <v>36880.129999999925</v>
      </c>
      <c r="I56" s="91">
        <f t="shared" si="7"/>
        <v>40760.614999999998</v>
      </c>
      <c r="J56" s="91">
        <f t="shared" si="7"/>
        <v>453.22999999999729</v>
      </c>
      <c r="K56" s="91">
        <f t="shared" si="7"/>
        <v>1</v>
      </c>
      <c r="L56" s="92">
        <f t="shared" si="7"/>
        <v>1454.5000000000146</v>
      </c>
      <c r="M56" s="15">
        <f>M16+M31-M55</f>
        <v>101917</v>
      </c>
      <c r="N56" s="91">
        <f t="shared" si="7"/>
        <v>550</v>
      </c>
      <c r="O56" s="90">
        <f t="shared" si="7"/>
        <v>4970</v>
      </c>
      <c r="P56" s="91">
        <f t="shared" si="7"/>
        <v>-4904.2200000001822</v>
      </c>
      <c r="Q56" s="91">
        <f t="shared" si="7"/>
        <v>0</v>
      </c>
      <c r="R56" s="90">
        <f t="shared" si="7"/>
        <v>1145</v>
      </c>
      <c r="S56" s="91">
        <f t="shared" si="7"/>
        <v>-57073.619999999995</v>
      </c>
      <c r="T56" s="91">
        <f t="shared" si="7"/>
        <v>0</v>
      </c>
      <c r="U56" s="91">
        <f t="shared" si="7"/>
        <v>380000</v>
      </c>
      <c r="V56" s="91">
        <f t="shared" si="7"/>
        <v>22738.360000000022</v>
      </c>
    </row>
  </sheetData>
  <mergeCells count="12">
    <mergeCell ref="U2:V2"/>
    <mergeCell ref="A16:B16"/>
    <mergeCell ref="A31:B31"/>
    <mergeCell ref="A32:B32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F2B6E-1BB9-442F-A296-87D0D7037614}">
  <dimension ref="A1:V57"/>
  <sheetViews>
    <sheetView rightToLeft="1" workbookViewId="0">
      <selection activeCell="A40" sqref="A40"/>
    </sheetView>
  </sheetViews>
  <sheetFormatPr defaultRowHeight="15" x14ac:dyDescent="0.25"/>
  <cols>
    <col min="1" max="1" width="26.28515625" customWidth="1"/>
    <col min="2" max="2" width="36.5703125" customWidth="1"/>
    <col min="3" max="3" width="6.7109375" customWidth="1"/>
    <col min="4" max="5" width="9" style="95"/>
    <col min="6" max="11" width="9" style="96"/>
    <col min="12" max="12" width="9.42578125" style="96" bestFit="1" customWidth="1"/>
    <col min="13" max="14" width="9.42578125" style="96" customWidth="1"/>
    <col min="15" max="15" width="9.5703125" style="95" bestFit="1" customWidth="1"/>
    <col min="16" max="16" width="9.85546875" style="96" bestFit="1" customWidth="1"/>
    <col min="17" max="17" width="9.42578125" style="96" bestFit="1" customWidth="1"/>
    <col min="18" max="18" width="9.5703125" style="95" bestFit="1" customWidth="1"/>
    <col min="19" max="19" width="9.42578125" style="96" bestFit="1" customWidth="1"/>
    <col min="20" max="20" width="9" style="96"/>
    <col min="21" max="21" width="9.42578125" style="96" bestFit="1" customWidth="1"/>
    <col min="22" max="22" width="9" style="96"/>
  </cols>
  <sheetData>
    <row r="1" spans="1:22" x14ac:dyDescent="0.25">
      <c r="A1" s="1">
        <v>6</v>
      </c>
      <c r="B1" s="2">
        <f>'[1]1'!B1</f>
        <v>5</v>
      </c>
      <c r="C1" s="3">
        <v>2024</v>
      </c>
      <c r="D1" s="222" t="s">
        <v>0</v>
      </c>
      <c r="E1" s="223"/>
      <c r="F1" s="223"/>
      <c r="G1" s="223"/>
      <c r="H1" s="223"/>
      <c r="I1" s="223"/>
      <c r="J1" s="223"/>
      <c r="K1" s="223"/>
      <c r="L1" s="223"/>
      <c r="M1" s="223"/>
      <c r="N1" s="224"/>
      <c r="O1" s="211" t="s">
        <v>1</v>
      </c>
      <c r="P1" s="212"/>
      <c r="Q1" s="213"/>
      <c r="R1" s="214" t="s">
        <v>2</v>
      </c>
      <c r="S1" s="212"/>
      <c r="T1" s="213"/>
      <c r="U1" s="97" t="s">
        <v>3</v>
      </c>
      <c r="V1" s="5" t="s">
        <v>4</v>
      </c>
    </row>
    <row r="2" spans="1:22" x14ac:dyDescent="0.25">
      <c r="A2" s="205">
        <f>'[1]1'!A2:B2</f>
        <v>2025</v>
      </c>
      <c r="B2" s="206"/>
      <c r="C2" s="6"/>
      <c r="D2" s="203" t="s">
        <v>5</v>
      </c>
      <c r="E2" s="215"/>
      <c r="F2" s="215"/>
      <c r="G2" s="215"/>
      <c r="H2" s="230" t="s">
        <v>6</v>
      </c>
      <c r="I2" s="231"/>
      <c r="J2" s="231"/>
      <c r="K2" s="231"/>
      <c r="L2" s="231"/>
      <c r="M2" s="231"/>
      <c r="N2" s="232"/>
      <c r="O2" s="13" t="s">
        <v>5</v>
      </c>
      <c r="P2" s="215" t="s">
        <v>6</v>
      </c>
      <c r="Q2" s="204"/>
      <c r="R2" s="11" t="s">
        <v>5</v>
      </c>
      <c r="S2" s="215" t="s">
        <v>6</v>
      </c>
      <c r="T2" s="204"/>
      <c r="U2" s="203" t="s">
        <v>5</v>
      </c>
      <c r="V2" s="204"/>
    </row>
    <row r="3" spans="1:22" x14ac:dyDescent="0.25">
      <c r="A3" s="12" t="s">
        <v>7</v>
      </c>
      <c r="B3" s="7" t="s">
        <v>8</v>
      </c>
      <c r="C3" s="6" t="s">
        <v>9</v>
      </c>
      <c r="D3" s="11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10" t="s">
        <v>20</v>
      </c>
      <c r="O3" s="13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99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418</v>
      </c>
      <c r="D4" s="11">
        <f>'[1]5'!D56</f>
        <v>1108</v>
      </c>
      <c r="E4" s="13">
        <f>'[1]5'!E56</f>
        <v>-857</v>
      </c>
      <c r="F4" s="17">
        <f>'[1]5'!F56</f>
        <v>295.39200000000005</v>
      </c>
      <c r="G4" s="17">
        <f>'[1]5'!G56</f>
        <v>0</v>
      </c>
      <c r="H4" s="17">
        <f>'[1]5'!H56</f>
        <v>36880.129999999925</v>
      </c>
      <c r="I4" s="17">
        <f>'[1]5'!I56</f>
        <v>40760.614999999998</v>
      </c>
      <c r="J4" s="17">
        <f>'[1]5'!J56</f>
        <v>453.22999999999729</v>
      </c>
      <c r="K4" s="17">
        <f>'[1]5'!K56</f>
        <v>1</v>
      </c>
      <c r="L4" s="9">
        <f>'[1]5'!L56</f>
        <v>1454.5000000000146</v>
      </c>
      <c r="M4" s="15">
        <f>'[1]5'!M56</f>
        <v>101917</v>
      </c>
      <c r="N4" s="10">
        <f>'[1]5'!N56</f>
        <v>550</v>
      </c>
      <c r="O4" s="13">
        <f>'[1]5'!O56</f>
        <v>4970</v>
      </c>
      <c r="P4" s="17">
        <f>'[1]5'!P56</f>
        <v>-4904.2200000001822</v>
      </c>
      <c r="Q4" s="17">
        <f>'[1]5'!Q56</f>
        <v>0</v>
      </c>
      <c r="R4" s="13">
        <f>'[1]5'!R56</f>
        <v>1145</v>
      </c>
      <c r="S4" s="17">
        <f>'[1]5'!S56</f>
        <v>-57073.619999999995</v>
      </c>
      <c r="T4" s="17">
        <f>'[1]5'!T56</f>
        <v>0</v>
      </c>
      <c r="U4" s="17">
        <f>'[1]5'!U56</f>
        <v>380000</v>
      </c>
      <c r="V4" s="17">
        <f>'[1]5'!V56</f>
        <v>22738.360000000022</v>
      </c>
    </row>
    <row r="5" spans="1:22" x14ac:dyDescent="0.25">
      <c r="A5" s="18" t="s">
        <v>111</v>
      </c>
      <c r="B5" s="19" t="s">
        <v>40</v>
      </c>
      <c r="C5" s="6">
        <f>C4+1</f>
        <v>419</v>
      </c>
      <c r="D5" s="26"/>
      <c r="E5" s="27">
        <v>326</v>
      </c>
      <c r="F5" s="28"/>
      <c r="G5" s="28"/>
      <c r="H5" s="24"/>
      <c r="I5" s="24"/>
      <c r="J5" s="24"/>
      <c r="K5" s="24"/>
      <c r="L5" s="29"/>
      <c r="M5" s="24"/>
      <c r="N5" s="25"/>
      <c r="O5" s="20"/>
      <c r="P5" s="24"/>
      <c r="Q5" s="30"/>
      <c r="R5" s="26"/>
      <c r="S5" s="24"/>
      <c r="T5" s="30"/>
      <c r="U5" s="101"/>
      <c r="V5" s="30"/>
    </row>
    <row r="6" spans="1:22" x14ac:dyDescent="0.25">
      <c r="A6" s="18" t="s">
        <v>37</v>
      </c>
      <c r="B6" s="19" t="s">
        <v>112</v>
      </c>
      <c r="C6" s="6">
        <f t="shared" ref="C6:C20" si="0">C5+1</f>
        <v>420</v>
      </c>
      <c r="D6" s="26"/>
      <c r="E6" s="27">
        <v>90</v>
      </c>
      <c r="F6" s="28"/>
      <c r="G6" s="28"/>
      <c r="H6" s="24"/>
      <c r="I6" s="24"/>
      <c r="J6" s="24"/>
      <c r="K6" s="24"/>
      <c r="L6" s="29"/>
      <c r="M6" s="24"/>
      <c r="N6" s="25"/>
      <c r="O6" s="20"/>
      <c r="P6" s="24"/>
      <c r="Q6" s="30"/>
      <c r="R6" s="26"/>
      <c r="S6" s="24"/>
      <c r="T6" s="30"/>
      <c r="U6" s="101"/>
      <c r="V6" s="30"/>
    </row>
    <row r="7" spans="1:22" x14ac:dyDescent="0.25">
      <c r="A7" s="18" t="s">
        <v>22</v>
      </c>
      <c r="B7" s="19" t="s">
        <v>32</v>
      </c>
      <c r="C7" s="6">
        <f t="shared" si="0"/>
        <v>421</v>
      </c>
      <c r="D7" s="26"/>
      <c r="E7" s="27"/>
      <c r="F7" s="28"/>
      <c r="G7" s="28"/>
      <c r="H7" s="24"/>
      <c r="I7" s="24"/>
      <c r="J7" s="24"/>
      <c r="K7" s="24"/>
      <c r="L7" s="29"/>
      <c r="M7" s="24"/>
      <c r="N7" s="25"/>
      <c r="O7" s="20"/>
      <c r="P7" s="24"/>
      <c r="Q7" s="30">
        <v>30000</v>
      </c>
      <c r="R7" s="26"/>
      <c r="S7" s="24"/>
      <c r="T7" s="30"/>
      <c r="U7" s="101"/>
      <c r="V7" s="30"/>
    </row>
    <row r="8" spans="1:22" x14ac:dyDescent="0.25">
      <c r="A8" s="18" t="s">
        <v>33</v>
      </c>
      <c r="B8" s="19" t="s">
        <v>34</v>
      </c>
      <c r="C8" s="6">
        <f t="shared" si="0"/>
        <v>422</v>
      </c>
      <c r="D8" s="26"/>
      <c r="E8" s="27"/>
      <c r="F8" s="28"/>
      <c r="G8" s="28"/>
      <c r="H8" s="24"/>
      <c r="I8" s="24"/>
      <c r="J8" s="24"/>
      <c r="K8" s="24"/>
      <c r="L8" s="29"/>
      <c r="M8" s="24"/>
      <c r="N8" s="25"/>
      <c r="O8" s="20"/>
      <c r="P8" s="24"/>
      <c r="Q8" s="30"/>
      <c r="R8" s="26"/>
      <c r="S8" s="24"/>
      <c r="T8" s="30">
        <v>7000</v>
      </c>
      <c r="U8" s="101"/>
      <c r="V8" s="30"/>
    </row>
    <row r="9" spans="1:22" x14ac:dyDescent="0.25">
      <c r="A9" s="18"/>
      <c r="B9" s="19" t="s">
        <v>32</v>
      </c>
      <c r="C9" s="6">
        <f t="shared" si="0"/>
        <v>423</v>
      </c>
      <c r="D9" s="26"/>
      <c r="E9" s="27"/>
      <c r="F9" s="28"/>
      <c r="G9" s="28"/>
      <c r="H9" s="24"/>
      <c r="I9" s="24"/>
      <c r="J9" s="24"/>
      <c r="K9" s="24"/>
      <c r="L9" s="29"/>
      <c r="M9" s="24"/>
      <c r="N9" s="25"/>
      <c r="O9" s="20">
        <v>3612</v>
      </c>
      <c r="P9" s="24"/>
      <c r="Q9" s="30"/>
      <c r="R9" s="26"/>
      <c r="S9" s="24"/>
      <c r="T9" s="30"/>
      <c r="U9" s="101"/>
      <c r="V9" s="30"/>
    </row>
    <row r="10" spans="1:22" x14ac:dyDescent="0.25">
      <c r="A10" s="18"/>
      <c r="B10" s="19" t="s">
        <v>34</v>
      </c>
      <c r="C10" s="6">
        <f t="shared" si="0"/>
        <v>424</v>
      </c>
      <c r="D10" s="26"/>
      <c r="E10" s="27"/>
      <c r="F10" s="28"/>
      <c r="G10" s="28"/>
      <c r="H10" s="24"/>
      <c r="I10" s="24"/>
      <c r="J10" s="24"/>
      <c r="K10" s="24"/>
      <c r="L10" s="29"/>
      <c r="M10" s="24"/>
      <c r="N10" s="25"/>
      <c r="O10" s="20"/>
      <c r="P10" s="24"/>
      <c r="Q10" s="30"/>
      <c r="R10" s="26">
        <v>1200</v>
      </c>
      <c r="S10" s="24"/>
      <c r="T10" s="30"/>
      <c r="U10" s="101"/>
      <c r="V10" s="30"/>
    </row>
    <row r="11" spans="1:22" x14ac:dyDescent="0.25">
      <c r="A11" s="18" t="s">
        <v>113</v>
      </c>
      <c r="B11" s="19" t="s">
        <v>114</v>
      </c>
      <c r="C11" s="6">
        <f t="shared" si="0"/>
        <v>425</v>
      </c>
      <c r="D11" s="26"/>
      <c r="E11" s="27">
        <v>1750</v>
      </c>
      <c r="F11" s="28"/>
      <c r="G11" s="28"/>
      <c r="H11" s="24"/>
      <c r="I11" s="24"/>
      <c r="J11" s="24"/>
      <c r="K11" s="24"/>
      <c r="L11" s="29"/>
      <c r="M11" s="24"/>
      <c r="N11" s="25"/>
      <c r="O11" s="20"/>
      <c r="P11" s="24"/>
      <c r="Q11" s="30"/>
      <c r="R11" s="26"/>
      <c r="S11" s="24"/>
      <c r="T11" s="30"/>
      <c r="U11" s="101"/>
      <c r="V11" s="30"/>
    </row>
    <row r="12" spans="1:22" x14ac:dyDescent="0.25">
      <c r="A12" s="18"/>
      <c r="B12" s="19"/>
      <c r="C12" s="6">
        <f t="shared" si="0"/>
        <v>426</v>
      </c>
      <c r="D12" s="26"/>
      <c r="E12" s="27"/>
      <c r="F12" s="28"/>
      <c r="G12" s="28"/>
      <c r="H12" s="24"/>
      <c r="I12" s="24"/>
      <c r="J12" s="24"/>
      <c r="K12" s="24"/>
      <c r="L12" s="29"/>
      <c r="M12" s="24"/>
      <c r="N12" s="25"/>
      <c r="O12" s="20"/>
      <c r="P12" s="24"/>
      <c r="Q12" s="30"/>
      <c r="R12" s="26"/>
      <c r="S12" s="24"/>
      <c r="T12" s="30"/>
      <c r="U12" s="101"/>
      <c r="V12" s="30"/>
    </row>
    <row r="13" spans="1:22" x14ac:dyDescent="0.25">
      <c r="A13" s="18"/>
      <c r="B13" s="19"/>
      <c r="C13" s="6">
        <f t="shared" si="0"/>
        <v>427</v>
      </c>
      <c r="D13" s="26"/>
      <c r="E13" s="27"/>
      <c r="F13" s="28"/>
      <c r="G13" s="28"/>
      <c r="H13" s="24"/>
      <c r="I13" s="24"/>
      <c r="J13" s="24"/>
      <c r="K13" s="24"/>
      <c r="L13" s="29"/>
      <c r="M13" s="24"/>
      <c r="N13" s="25"/>
      <c r="O13" s="20"/>
      <c r="P13" s="24"/>
      <c r="Q13" s="30"/>
      <c r="R13" s="26"/>
      <c r="S13" s="24"/>
      <c r="T13" s="30"/>
      <c r="U13" s="101"/>
      <c r="V13" s="30"/>
    </row>
    <row r="14" spans="1:22" x14ac:dyDescent="0.25">
      <c r="A14" s="18"/>
      <c r="B14" s="19"/>
      <c r="C14" s="6">
        <f t="shared" si="0"/>
        <v>428</v>
      </c>
      <c r="D14" s="26"/>
      <c r="E14" s="27"/>
      <c r="F14" s="28"/>
      <c r="G14" s="28"/>
      <c r="H14" s="24"/>
      <c r="I14" s="24"/>
      <c r="J14" s="24"/>
      <c r="K14" s="24"/>
      <c r="L14" s="29"/>
      <c r="M14" s="24"/>
      <c r="N14" s="25"/>
      <c r="O14" s="20"/>
      <c r="P14" s="24"/>
      <c r="Q14" s="30"/>
      <c r="R14" s="26"/>
      <c r="S14" s="24"/>
      <c r="T14" s="30"/>
      <c r="U14" s="101"/>
      <c r="V14" s="30"/>
    </row>
    <row r="15" spans="1:22" x14ac:dyDescent="0.25">
      <c r="A15" s="18"/>
      <c r="B15" s="19"/>
      <c r="C15" s="6">
        <f t="shared" si="0"/>
        <v>429</v>
      </c>
      <c r="D15" s="26"/>
      <c r="E15" s="27"/>
      <c r="F15" s="28"/>
      <c r="G15" s="28"/>
      <c r="H15" s="24"/>
      <c r="I15" s="24"/>
      <c r="J15" s="24"/>
      <c r="K15" s="24"/>
      <c r="L15" s="29"/>
      <c r="M15" s="24"/>
      <c r="N15" s="25"/>
      <c r="O15" s="20"/>
      <c r="P15" s="24"/>
      <c r="Q15" s="30"/>
      <c r="R15" s="26"/>
      <c r="S15" s="24"/>
      <c r="T15" s="30"/>
      <c r="U15" s="101"/>
      <c r="V15" s="30"/>
    </row>
    <row r="16" spans="1:22" x14ac:dyDescent="0.25">
      <c r="A16" s="18"/>
      <c r="B16" s="19"/>
      <c r="C16" s="6">
        <f t="shared" si="0"/>
        <v>430</v>
      </c>
      <c r="D16" s="26"/>
      <c r="E16" s="27"/>
      <c r="F16" s="28"/>
      <c r="G16" s="28"/>
      <c r="H16" s="24"/>
      <c r="I16" s="24"/>
      <c r="J16" s="24"/>
      <c r="K16" s="24"/>
      <c r="L16" s="29"/>
      <c r="M16" s="24"/>
      <c r="N16" s="25"/>
      <c r="O16" s="20"/>
      <c r="P16" s="24"/>
      <c r="Q16" s="30"/>
      <c r="R16" s="26"/>
      <c r="S16" s="24"/>
      <c r="T16" s="30"/>
      <c r="U16" s="101"/>
      <c r="V16" s="30"/>
    </row>
    <row r="17" spans="1:22" x14ac:dyDescent="0.25">
      <c r="A17" s="18"/>
      <c r="B17" s="19"/>
      <c r="C17" s="6">
        <f t="shared" si="0"/>
        <v>431</v>
      </c>
      <c r="D17" s="26"/>
      <c r="E17" s="27"/>
      <c r="F17" s="28"/>
      <c r="G17" s="28"/>
      <c r="H17" s="24"/>
      <c r="I17" s="24"/>
      <c r="J17" s="24"/>
      <c r="K17" s="24"/>
      <c r="L17" s="29"/>
      <c r="M17" s="24"/>
      <c r="N17" s="25"/>
      <c r="O17" s="20"/>
      <c r="P17" s="24"/>
      <c r="Q17" s="30"/>
      <c r="R17" s="26"/>
      <c r="S17" s="24"/>
      <c r="T17" s="30"/>
      <c r="U17" s="101"/>
      <c r="V17" s="30"/>
    </row>
    <row r="18" spans="1:22" x14ac:dyDescent="0.25">
      <c r="A18" s="18"/>
      <c r="B18" s="19"/>
      <c r="C18" s="6">
        <f t="shared" si="0"/>
        <v>432</v>
      </c>
      <c r="D18" s="38"/>
      <c r="E18" s="33"/>
      <c r="F18" s="34"/>
      <c r="G18" s="34"/>
      <c r="H18" s="35"/>
      <c r="I18" s="35"/>
      <c r="J18" s="35"/>
      <c r="K18" s="35"/>
      <c r="L18" s="36"/>
      <c r="M18" s="35"/>
      <c r="N18" s="37"/>
      <c r="O18" s="32"/>
      <c r="P18" s="35"/>
      <c r="Q18" s="39"/>
      <c r="R18" s="38"/>
      <c r="S18" s="35"/>
      <c r="T18" s="39"/>
      <c r="U18" s="104"/>
      <c r="V18" s="39"/>
    </row>
    <row r="19" spans="1:22" x14ac:dyDescent="0.25">
      <c r="A19" s="18"/>
      <c r="B19" s="19" t="s">
        <v>32</v>
      </c>
      <c r="C19" s="6">
        <f t="shared" si="0"/>
        <v>433</v>
      </c>
      <c r="D19" s="38"/>
      <c r="E19" s="33"/>
      <c r="F19" s="34"/>
      <c r="G19" s="34"/>
      <c r="H19" s="35"/>
      <c r="I19" s="35"/>
      <c r="J19" s="35"/>
      <c r="K19" s="35"/>
      <c r="L19" s="36"/>
      <c r="M19" s="35"/>
      <c r="N19" s="37"/>
      <c r="O19" s="32"/>
      <c r="P19" s="35"/>
      <c r="Q19" s="39"/>
      <c r="R19" s="38"/>
      <c r="S19" s="35"/>
      <c r="T19" s="39"/>
      <c r="U19" s="104"/>
      <c r="V19" s="39"/>
    </row>
    <row r="20" spans="1:22" ht="15.75" thickBot="1" x14ac:dyDescent="0.3">
      <c r="A20" s="18"/>
      <c r="B20" s="19" t="s">
        <v>34</v>
      </c>
      <c r="C20" s="6">
        <f t="shared" si="0"/>
        <v>434</v>
      </c>
      <c r="D20" s="38"/>
      <c r="E20" s="33"/>
      <c r="F20" s="34"/>
      <c r="G20" s="34"/>
      <c r="H20" s="35"/>
      <c r="I20" s="35"/>
      <c r="J20" s="35"/>
      <c r="K20" s="35"/>
      <c r="L20" s="36"/>
      <c r="M20" s="35"/>
      <c r="N20" s="37"/>
      <c r="O20" s="32"/>
      <c r="P20" s="35"/>
      <c r="Q20" s="39"/>
      <c r="R20" s="38"/>
      <c r="S20" s="35"/>
      <c r="T20" s="39"/>
      <c r="U20" s="104"/>
      <c r="V20" s="39"/>
    </row>
    <row r="21" spans="1:22" ht="15.75" thickBot="1" x14ac:dyDescent="0.3">
      <c r="A21" s="205"/>
      <c r="B21" s="206"/>
      <c r="C21" s="6"/>
      <c r="D21" s="42">
        <f t="shared" ref="D21:V21" si="1">SUM(D4:D20)</f>
        <v>1108</v>
      </c>
      <c r="E21" s="42">
        <f t="shared" si="1"/>
        <v>1309</v>
      </c>
      <c r="F21" s="43">
        <f t="shared" si="1"/>
        <v>295.39200000000005</v>
      </c>
      <c r="G21" s="43">
        <f t="shared" si="1"/>
        <v>0</v>
      </c>
      <c r="H21" s="43">
        <f t="shared" si="1"/>
        <v>36880.129999999925</v>
      </c>
      <c r="I21" s="43">
        <f t="shared" si="1"/>
        <v>40760.614999999998</v>
      </c>
      <c r="J21" s="43">
        <f t="shared" si="1"/>
        <v>453.22999999999729</v>
      </c>
      <c r="K21" s="43">
        <f t="shared" si="1"/>
        <v>1</v>
      </c>
      <c r="L21" s="44">
        <f t="shared" si="1"/>
        <v>1454.5000000000146</v>
      </c>
      <c r="M21" s="45">
        <f>SUM(M4:M20)</f>
        <v>101917</v>
      </c>
      <c r="N21" s="121">
        <f t="shared" si="1"/>
        <v>550</v>
      </c>
      <c r="O21" s="41">
        <f t="shared" si="1"/>
        <v>8582</v>
      </c>
      <c r="P21" s="43">
        <f t="shared" si="1"/>
        <v>-4904.2200000001822</v>
      </c>
      <c r="Q21" s="43">
        <f t="shared" si="1"/>
        <v>30000</v>
      </c>
      <c r="R21" s="42">
        <f t="shared" si="1"/>
        <v>2345</v>
      </c>
      <c r="S21" s="43">
        <f t="shared" si="1"/>
        <v>-57073.619999999995</v>
      </c>
      <c r="T21" s="43">
        <f t="shared" si="1"/>
        <v>7000</v>
      </c>
      <c r="U21" s="43">
        <f t="shared" si="1"/>
        <v>380000</v>
      </c>
      <c r="V21" s="43">
        <f t="shared" si="1"/>
        <v>22738.360000000022</v>
      </c>
    </row>
    <row r="22" spans="1:22" x14ac:dyDescent="0.25">
      <c r="A22" s="49" t="s">
        <v>93</v>
      </c>
      <c r="B22" s="49" t="s">
        <v>42</v>
      </c>
      <c r="C22" s="50">
        <v>215</v>
      </c>
      <c r="D22" s="56"/>
      <c r="E22" s="52"/>
      <c r="F22" s="53"/>
      <c r="G22" s="53"/>
      <c r="H22" s="53"/>
      <c r="I22" s="53"/>
      <c r="J22" s="53"/>
      <c r="K22" s="53"/>
      <c r="L22" s="54"/>
      <c r="M22" s="53"/>
      <c r="N22" s="55"/>
      <c r="O22" s="51"/>
      <c r="P22" s="53"/>
      <c r="Q22" s="57"/>
      <c r="R22" s="56"/>
      <c r="S22" s="53"/>
      <c r="T22" s="57"/>
      <c r="U22" s="106"/>
      <c r="V22" s="57"/>
    </row>
    <row r="23" spans="1:22" x14ac:dyDescent="0.25">
      <c r="A23" s="18" t="s">
        <v>43</v>
      </c>
      <c r="B23" s="19" t="s">
        <v>22</v>
      </c>
      <c r="C23" s="50">
        <f>C22+1</f>
        <v>216</v>
      </c>
      <c r="D23" s="26"/>
      <c r="E23" s="27"/>
      <c r="F23" s="28"/>
      <c r="G23" s="28"/>
      <c r="H23" s="24"/>
      <c r="I23" s="24"/>
      <c r="J23" s="24"/>
      <c r="K23" s="24"/>
      <c r="L23" s="29"/>
      <c r="M23" s="24"/>
      <c r="N23" s="25"/>
      <c r="O23" s="20"/>
      <c r="P23" s="24">
        <v>30000</v>
      </c>
      <c r="Q23" s="30">
        <v>-30000</v>
      </c>
      <c r="R23" s="26"/>
      <c r="S23" s="24"/>
      <c r="T23" s="30"/>
      <c r="U23" s="101"/>
      <c r="V23" s="30"/>
    </row>
    <row r="24" spans="1:22" x14ac:dyDescent="0.25">
      <c r="A24" s="18" t="s">
        <v>44</v>
      </c>
      <c r="B24" s="19" t="s">
        <v>25</v>
      </c>
      <c r="C24" s="50">
        <f t="shared" ref="C24:C32" si="2">C23+1</f>
        <v>217</v>
      </c>
      <c r="D24" s="26"/>
      <c r="E24" s="27"/>
      <c r="F24" s="28"/>
      <c r="G24" s="28"/>
      <c r="H24" s="24"/>
      <c r="I24" s="24"/>
      <c r="J24" s="24"/>
      <c r="K24" s="24"/>
      <c r="L24" s="29"/>
      <c r="M24" s="24"/>
      <c r="N24" s="25"/>
      <c r="O24" s="20"/>
      <c r="P24" s="24"/>
      <c r="Q24" s="30"/>
      <c r="R24" s="26"/>
      <c r="S24" s="24">
        <v>7000</v>
      </c>
      <c r="T24" s="30">
        <v>-7000</v>
      </c>
      <c r="U24" s="101"/>
      <c r="V24" s="30"/>
    </row>
    <row r="25" spans="1:22" x14ac:dyDescent="0.25">
      <c r="A25" s="18" t="s">
        <v>22</v>
      </c>
      <c r="B25" s="19" t="s">
        <v>25</v>
      </c>
      <c r="C25" s="50">
        <f t="shared" si="2"/>
        <v>218</v>
      </c>
      <c r="D25" s="26"/>
      <c r="E25" s="27"/>
      <c r="F25" s="28"/>
      <c r="G25" s="28"/>
      <c r="H25" s="24"/>
      <c r="I25" s="24"/>
      <c r="J25" s="24"/>
      <c r="K25" s="24"/>
      <c r="L25" s="29"/>
      <c r="M25" s="24"/>
      <c r="N25" s="25"/>
      <c r="O25" s="20"/>
      <c r="P25" s="24">
        <v>-25095</v>
      </c>
      <c r="Q25" s="30"/>
      <c r="R25" s="26"/>
      <c r="S25" s="24">
        <v>25095</v>
      </c>
      <c r="T25" s="30"/>
      <c r="U25" s="101"/>
      <c r="V25" s="30"/>
    </row>
    <row r="26" spans="1:22" x14ac:dyDescent="0.25">
      <c r="A26" s="18" t="s">
        <v>45</v>
      </c>
      <c r="B26" s="19" t="s">
        <v>25</v>
      </c>
      <c r="C26" s="50">
        <f t="shared" si="2"/>
        <v>219</v>
      </c>
      <c r="D26" s="26"/>
      <c r="E26" s="27"/>
      <c r="F26" s="28"/>
      <c r="G26" s="28"/>
      <c r="H26" s="24">
        <v>-25000</v>
      </c>
      <c r="I26" s="24"/>
      <c r="J26" s="24"/>
      <c r="K26" s="24"/>
      <c r="L26" s="29"/>
      <c r="M26" s="24"/>
      <c r="N26" s="25"/>
      <c r="O26" s="20"/>
      <c r="P26" s="24"/>
      <c r="Q26" s="30"/>
      <c r="R26" s="26"/>
      <c r="S26" s="24">
        <v>25000</v>
      </c>
      <c r="T26" s="30"/>
      <c r="U26" s="101"/>
      <c r="V26" s="30"/>
    </row>
    <row r="27" spans="1:22" x14ac:dyDescent="0.25">
      <c r="A27" s="18" t="s">
        <v>94</v>
      </c>
      <c r="B27" s="19" t="s">
        <v>47</v>
      </c>
      <c r="C27" s="50">
        <f t="shared" si="2"/>
        <v>220</v>
      </c>
      <c r="D27" s="26"/>
      <c r="E27" s="27">
        <v>8702</v>
      </c>
      <c r="F27" s="28"/>
      <c r="G27" s="28"/>
      <c r="H27" s="24"/>
      <c r="I27" s="24"/>
      <c r="J27" s="24"/>
      <c r="K27" s="24"/>
      <c r="L27" s="29"/>
      <c r="M27" s="24"/>
      <c r="N27" s="25"/>
      <c r="O27" s="20">
        <v>-6382</v>
      </c>
      <c r="P27" s="24"/>
      <c r="Q27" s="30"/>
      <c r="R27" s="26">
        <v>-2320</v>
      </c>
      <c r="S27" s="24"/>
      <c r="T27" s="30"/>
      <c r="U27" s="101"/>
      <c r="V27" s="30"/>
    </row>
    <row r="28" spans="1:22" x14ac:dyDescent="0.25">
      <c r="A28" s="18"/>
      <c r="B28" s="19"/>
      <c r="C28" s="50">
        <f t="shared" si="2"/>
        <v>221</v>
      </c>
      <c r="D28" s="26"/>
      <c r="E28" s="27"/>
      <c r="F28" s="28"/>
      <c r="G28" s="28"/>
      <c r="H28" s="24"/>
      <c r="I28" s="24"/>
      <c r="J28" s="24"/>
      <c r="K28" s="24"/>
      <c r="L28" s="29"/>
      <c r="M28" s="24"/>
      <c r="N28" s="25"/>
      <c r="O28" s="20"/>
      <c r="P28" s="24"/>
      <c r="Q28" s="30"/>
      <c r="R28" s="26"/>
      <c r="S28" s="24"/>
      <c r="T28" s="30"/>
      <c r="U28" s="101"/>
      <c r="V28" s="30"/>
    </row>
    <row r="29" spans="1:22" x14ac:dyDescent="0.25">
      <c r="A29" s="18"/>
      <c r="B29" s="19"/>
      <c r="C29" s="50">
        <f t="shared" si="2"/>
        <v>222</v>
      </c>
      <c r="D29" s="26"/>
      <c r="E29" s="27"/>
      <c r="F29" s="28"/>
      <c r="G29" s="28"/>
      <c r="H29" s="24"/>
      <c r="I29" s="24"/>
      <c r="J29" s="24"/>
      <c r="K29" s="24"/>
      <c r="L29" s="29"/>
      <c r="M29" s="24"/>
      <c r="N29" s="25"/>
      <c r="O29" s="20"/>
      <c r="P29" s="24"/>
      <c r="Q29" s="30"/>
      <c r="R29" s="26"/>
      <c r="S29" s="24"/>
      <c r="T29" s="30"/>
      <c r="U29" s="101"/>
      <c r="V29" s="30"/>
    </row>
    <row r="30" spans="1:22" x14ac:dyDescent="0.25">
      <c r="A30" s="18"/>
      <c r="B30" s="19"/>
      <c r="C30" s="50">
        <f t="shared" si="2"/>
        <v>223</v>
      </c>
      <c r="D30" s="26"/>
      <c r="E30" s="27"/>
      <c r="F30" s="28"/>
      <c r="G30" s="28"/>
      <c r="H30" s="24"/>
      <c r="I30" s="24"/>
      <c r="J30" s="24"/>
      <c r="K30" s="24"/>
      <c r="L30" s="29"/>
      <c r="M30" s="24"/>
      <c r="N30" s="25"/>
      <c r="O30" s="20"/>
      <c r="P30" s="24"/>
      <c r="Q30" s="30"/>
      <c r="R30" s="26"/>
      <c r="S30" s="24"/>
      <c r="T30" s="30"/>
      <c r="U30" s="101"/>
      <c r="V30" s="30"/>
    </row>
    <row r="31" spans="1:22" x14ac:dyDescent="0.25">
      <c r="A31" s="18"/>
      <c r="B31" s="19"/>
      <c r="C31" s="50">
        <f t="shared" si="2"/>
        <v>224</v>
      </c>
      <c r="D31" s="26"/>
      <c r="E31" s="27"/>
      <c r="F31" s="28"/>
      <c r="G31" s="28"/>
      <c r="H31" s="24"/>
      <c r="I31" s="24"/>
      <c r="J31" s="24"/>
      <c r="K31" s="24"/>
      <c r="L31" s="29"/>
      <c r="M31" s="24"/>
      <c r="N31" s="25"/>
      <c r="O31" s="20"/>
      <c r="P31" s="24"/>
      <c r="Q31" s="30"/>
      <c r="R31" s="26"/>
      <c r="S31" s="24"/>
      <c r="T31" s="30"/>
      <c r="U31" s="101"/>
      <c r="V31" s="30"/>
    </row>
    <row r="32" spans="1:22" ht="15.75" thickBot="1" x14ac:dyDescent="0.3">
      <c r="A32" s="59"/>
      <c r="B32" s="60"/>
      <c r="C32" s="50">
        <f t="shared" si="2"/>
        <v>225</v>
      </c>
      <c r="D32" s="38"/>
      <c r="E32" s="33"/>
      <c r="F32" s="34"/>
      <c r="G32" s="34"/>
      <c r="H32" s="35"/>
      <c r="I32" s="35"/>
      <c r="J32" s="35"/>
      <c r="K32" s="35"/>
      <c r="L32" s="36"/>
      <c r="M32" s="35"/>
      <c r="N32" s="37"/>
      <c r="O32" s="32"/>
      <c r="P32" s="35"/>
      <c r="Q32" s="39"/>
      <c r="R32" s="38"/>
      <c r="S32" s="35"/>
      <c r="T32" s="39"/>
      <c r="U32" s="104"/>
      <c r="V32" s="39"/>
    </row>
    <row r="33" spans="1:22" ht="15.75" thickBot="1" x14ac:dyDescent="0.3">
      <c r="A33" s="207"/>
      <c r="B33" s="208"/>
      <c r="C33" s="61"/>
      <c r="D33" s="66">
        <f>SUM(D22:D32)</f>
        <v>0</v>
      </c>
      <c r="E33" s="62">
        <f t="shared" ref="E33:V33" si="3">SUM(E22:E32)</f>
        <v>8702</v>
      </c>
      <c r="F33" s="63">
        <f t="shared" si="3"/>
        <v>0</v>
      </c>
      <c r="G33" s="63">
        <f t="shared" si="3"/>
        <v>0</v>
      </c>
      <c r="H33" s="63">
        <f t="shared" si="3"/>
        <v>-25000</v>
      </c>
      <c r="I33" s="63">
        <f t="shared" si="3"/>
        <v>0</v>
      </c>
      <c r="J33" s="63">
        <f t="shared" si="3"/>
        <v>0</v>
      </c>
      <c r="K33" s="63">
        <f t="shared" si="3"/>
        <v>0</v>
      </c>
      <c r="L33" s="64">
        <f t="shared" si="3"/>
        <v>0</v>
      </c>
      <c r="M33" s="65">
        <f>SUM(M23:M32)</f>
        <v>0</v>
      </c>
      <c r="N33" s="67">
        <f t="shared" si="3"/>
        <v>0</v>
      </c>
      <c r="O33" s="62">
        <f t="shared" si="3"/>
        <v>-6382</v>
      </c>
      <c r="P33" s="63">
        <f t="shared" si="3"/>
        <v>4905</v>
      </c>
      <c r="Q33" s="63">
        <f t="shared" si="3"/>
        <v>-30000</v>
      </c>
      <c r="R33" s="62">
        <f t="shared" si="3"/>
        <v>-2320</v>
      </c>
      <c r="S33" s="63">
        <f t="shared" si="3"/>
        <v>57095</v>
      </c>
      <c r="T33" s="63">
        <f t="shared" si="3"/>
        <v>-7000</v>
      </c>
      <c r="U33" s="63">
        <f t="shared" si="3"/>
        <v>0</v>
      </c>
      <c r="V33" s="63">
        <f t="shared" si="3"/>
        <v>0</v>
      </c>
    </row>
    <row r="34" spans="1:22" x14ac:dyDescent="0.25">
      <c r="A34" s="209" t="s">
        <v>48</v>
      </c>
      <c r="B34" s="210"/>
      <c r="C34" s="68">
        <v>479</v>
      </c>
      <c r="D34" s="74"/>
      <c r="E34" s="70"/>
      <c r="F34" s="71"/>
      <c r="G34" s="71"/>
      <c r="H34" s="71"/>
      <c r="I34" s="71"/>
      <c r="J34" s="71"/>
      <c r="K34" s="71"/>
      <c r="L34" s="72"/>
      <c r="M34" s="71"/>
      <c r="N34" s="73"/>
      <c r="O34" s="69"/>
      <c r="P34" s="71"/>
      <c r="Q34" s="75"/>
      <c r="R34" s="74"/>
      <c r="S34" s="71"/>
      <c r="T34" s="75"/>
      <c r="U34" s="113"/>
      <c r="V34" s="75"/>
    </row>
    <row r="35" spans="1:22" x14ac:dyDescent="0.25">
      <c r="A35" s="102" t="s">
        <v>104</v>
      </c>
      <c r="B35" s="77" t="s">
        <v>82</v>
      </c>
      <c r="C35" s="78">
        <f>C34+1</f>
        <v>480</v>
      </c>
      <c r="D35" s="26"/>
      <c r="E35" s="27"/>
      <c r="F35" s="28"/>
      <c r="G35" s="28"/>
      <c r="H35" s="24"/>
      <c r="I35" s="24"/>
      <c r="J35" s="24"/>
      <c r="K35" s="24"/>
      <c r="L35" s="29"/>
      <c r="M35" s="24"/>
      <c r="N35" s="25"/>
      <c r="O35" s="20">
        <v>200</v>
      </c>
      <c r="P35" s="24"/>
      <c r="Q35" s="30"/>
      <c r="R35" s="26"/>
      <c r="S35" s="24"/>
      <c r="T35" s="30"/>
      <c r="U35" s="101"/>
      <c r="V35" s="30"/>
    </row>
    <row r="36" spans="1:22" x14ac:dyDescent="0.25">
      <c r="A36" s="102" t="s">
        <v>104</v>
      </c>
      <c r="B36" s="77" t="s">
        <v>83</v>
      </c>
      <c r="C36" s="78">
        <f t="shared" ref="C36:C55" si="4">C35+1</f>
        <v>481</v>
      </c>
      <c r="D36" s="26"/>
      <c r="E36" s="27"/>
      <c r="F36" s="28"/>
      <c r="G36" s="28"/>
      <c r="H36" s="24"/>
      <c r="I36" s="24"/>
      <c r="J36" s="24"/>
      <c r="K36" s="24"/>
      <c r="L36" s="29"/>
      <c r="M36" s="24"/>
      <c r="N36" s="25"/>
      <c r="O36" s="20"/>
      <c r="P36" s="24"/>
      <c r="Q36" s="30"/>
      <c r="R36" s="26">
        <v>100</v>
      </c>
      <c r="S36" s="24"/>
      <c r="T36" s="30"/>
      <c r="U36" s="101"/>
      <c r="V36" s="30"/>
    </row>
    <row r="37" spans="1:22" x14ac:dyDescent="0.25">
      <c r="A37" s="18" t="s">
        <v>115</v>
      </c>
      <c r="B37" s="77" t="s">
        <v>116</v>
      </c>
      <c r="C37" s="78">
        <f t="shared" si="4"/>
        <v>482</v>
      </c>
      <c r="D37" s="26">
        <v>900</v>
      </c>
      <c r="E37" s="27"/>
      <c r="F37" s="28"/>
      <c r="G37" s="28"/>
      <c r="H37" s="24"/>
      <c r="I37" s="24"/>
      <c r="J37" s="24"/>
      <c r="K37" s="24"/>
      <c r="L37" s="29"/>
      <c r="M37" s="24"/>
      <c r="N37" s="25"/>
      <c r="O37" s="20"/>
      <c r="P37" s="24"/>
      <c r="Q37" s="30"/>
      <c r="R37" s="26"/>
      <c r="S37" s="24"/>
      <c r="T37" s="30"/>
      <c r="U37" s="101"/>
      <c r="V37" s="30"/>
    </row>
    <row r="38" spans="1:22" x14ac:dyDescent="0.25">
      <c r="A38" s="18"/>
      <c r="B38" s="77"/>
      <c r="C38" s="78">
        <f t="shared" si="4"/>
        <v>483</v>
      </c>
      <c r="D38" s="26"/>
      <c r="E38" s="27"/>
      <c r="F38" s="28"/>
      <c r="G38" s="28"/>
      <c r="H38" s="24"/>
      <c r="I38" s="24"/>
      <c r="J38" s="24"/>
      <c r="K38" s="24"/>
      <c r="L38" s="29"/>
      <c r="M38" s="24"/>
      <c r="N38" s="25"/>
      <c r="O38" s="20"/>
      <c r="P38" s="24"/>
      <c r="Q38" s="30"/>
      <c r="R38" s="26"/>
      <c r="S38" s="24"/>
      <c r="T38" s="30"/>
      <c r="U38" s="101"/>
      <c r="V38" s="30"/>
    </row>
    <row r="39" spans="1:22" x14ac:dyDescent="0.25">
      <c r="A39" s="18"/>
      <c r="B39" s="77"/>
      <c r="C39" s="78">
        <f t="shared" si="4"/>
        <v>484</v>
      </c>
      <c r="D39" s="26"/>
      <c r="E39" s="27"/>
      <c r="F39" s="28"/>
      <c r="G39" s="28"/>
      <c r="H39" s="24"/>
      <c r="I39" s="24"/>
      <c r="J39" s="24"/>
      <c r="K39" s="24"/>
      <c r="L39" s="29"/>
      <c r="M39" s="24"/>
      <c r="N39" s="25"/>
      <c r="O39" s="20"/>
      <c r="P39" s="24"/>
      <c r="Q39" s="30"/>
      <c r="R39" s="26"/>
      <c r="S39" s="24"/>
      <c r="T39" s="30"/>
      <c r="U39" s="101"/>
      <c r="V39" s="30"/>
    </row>
    <row r="40" spans="1:22" x14ac:dyDescent="0.25">
      <c r="A40" s="18"/>
      <c r="B40" s="77"/>
      <c r="C40" s="78">
        <f t="shared" si="4"/>
        <v>485</v>
      </c>
      <c r="D40" s="26"/>
      <c r="E40" s="27"/>
      <c r="F40" s="28"/>
      <c r="G40" s="28"/>
      <c r="H40" s="24"/>
      <c r="I40" s="24"/>
      <c r="J40" s="24"/>
      <c r="K40" s="24"/>
      <c r="L40" s="29"/>
      <c r="M40" s="24"/>
      <c r="N40" s="25"/>
      <c r="O40" s="20"/>
      <c r="P40" s="24"/>
      <c r="Q40" s="30"/>
      <c r="R40" s="26"/>
      <c r="S40" s="24"/>
      <c r="T40" s="30"/>
      <c r="U40" s="101"/>
      <c r="V40" s="30"/>
    </row>
    <row r="41" spans="1:22" x14ac:dyDescent="0.25">
      <c r="A41" s="18"/>
      <c r="B41" s="77"/>
      <c r="C41" s="78">
        <f t="shared" si="4"/>
        <v>486</v>
      </c>
      <c r="D41" s="26"/>
      <c r="E41" s="27"/>
      <c r="F41" s="28"/>
      <c r="G41" s="28"/>
      <c r="H41" s="24"/>
      <c r="I41" s="24"/>
      <c r="J41" s="24"/>
      <c r="K41" s="24"/>
      <c r="L41" s="29"/>
      <c r="M41" s="24"/>
      <c r="N41" s="25"/>
      <c r="O41" s="20"/>
      <c r="P41" s="24"/>
      <c r="Q41" s="30"/>
      <c r="R41" s="26"/>
      <c r="S41" s="24"/>
      <c r="T41" s="30"/>
      <c r="U41" s="101"/>
      <c r="V41" s="30"/>
    </row>
    <row r="42" spans="1:22" x14ac:dyDescent="0.25">
      <c r="A42" s="18"/>
      <c r="B42" s="77"/>
      <c r="C42" s="78">
        <f t="shared" si="4"/>
        <v>487</v>
      </c>
      <c r="D42" s="26"/>
      <c r="E42" s="27"/>
      <c r="F42" s="28"/>
      <c r="G42" s="28"/>
      <c r="H42" s="24"/>
      <c r="I42" s="24"/>
      <c r="J42" s="24"/>
      <c r="K42" s="24"/>
      <c r="L42" s="29"/>
      <c r="M42" s="24"/>
      <c r="N42" s="25"/>
      <c r="O42" s="20"/>
      <c r="P42" s="24"/>
      <c r="Q42" s="30"/>
      <c r="R42" s="26"/>
      <c r="S42" s="24"/>
      <c r="T42" s="30"/>
      <c r="U42" s="101"/>
      <c r="V42" s="30"/>
    </row>
    <row r="43" spans="1:22" x14ac:dyDescent="0.25">
      <c r="A43" s="18"/>
      <c r="B43" s="77"/>
      <c r="C43" s="78">
        <f t="shared" si="4"/>
        <v>488</v>
      </c>
      <c r="D43" s="26"/>
      <c r="E43" s="27"/>
      <c r="F43" s="28"/>
      <c r="G43" s="28"/>
      <c r="H43" s="24"/>
      <c r="I43" s="24"/>
      <c r="J43" s="24"/>
      <c r="K43" s="24"/>
      <c r="L43" s="29"/>
      <c r="M43" s="24"/>
      <c r="N43" s="25"/>
      <c r="O43" s="20"/>
      <c r="P43" s="24"/>
      <c r="Q43" s="30"/>
      <c r="R43" s="26"/>
      <c r="S43" s="24"/>
      <c r="T43" s="30"/>
      <c r="U43" s="101"/>
      <c r="V43" s="30"/>
    </row>
    <row r="44" spans="1:22" x14ac:dyDescent="0.25">
      <c r="A44" s="18"/>
      <c r="B44" s="77"/>
      <c r="C44" s="78">
        <f t="shared" si="4"/>
        <v>489</v>
      </c>
      <c r="D44" s="26"/>
      <c r="E44" s="27"/>
      <c r="F44" s="28"/>
      <c r="G44" s="28"/>
      <c r="H44" s="24"/>
      <c r="I44" s="24"/>
      <c r="J44" s="24"/>
      <c r="K44" s="24"/>
      <c r="L44" s="29"/>
      <c r="M44" s="24"/>
      <c r="N44" s="25"/>
      <c r="O44" s="20"/>
      <c r="P44" s="24"/>
      <c r="Q44" s="30"/>
      <c r="R44" s="26"/>
      <c r="S44" s="24"/>
      <c r="T44" s="30"/>
      <c r="U44" s="101"/>
      <c r="V44" s="30"/>
    </row>
    <row r="45" spans="1:22" x14ac:dyDescent="0.25">
      <c r="A45" s="18"/>
      <c r="B45" s="77"/>
      <c r="C45" s="78">
        <f t="shared" si="4"/>
        <v>490</v>
      </c>
      <c r="D45" s="26"/>
      <c r="E45" s="27"/>
      <c r="F45" s="28"/>
      <c r="G45" s="28"/>
      <c r="H45" s="24"/>
      <c r="I45" s="24"/>
      <c r="J45" s="24"/>
      <c r="K45" s="24"/>
      <c r="L45" s="29"/>
      <c r="M45" s="24"/>
      <c r="N45" s="25"/>
      <c r="O45" s="20"/>
      <c r="P45" s="24"/>
      <c r="Q45" s="30"/>
      <c r="R45" s="26"/>
      <c r="S45" s="24"/>
      <c r="T45" s="30"/>
      <c r="U45" s="101"/>
      <c r="V45" s="30"/>
    </row>
    <row r="46" spans="1:22" x14ac:dyDescent="0.25">
      <c r="A46" s="18"/>
      <c r="B46" s="77"/>
      <c r="C46" s="78">
        <f t="shared" si="4"/>
        <v>491</v>
      </c>
      <c r="D46" s="26"/>
      <c r="E46" s="27"/>
      <c r="F46" s="28"/>
      <c r="G46" s="28"/>
      <c r="H46" s="24"/>
      <c r="I46" s="24"/>
      <c r="J46" s="24"/>
      <c r="K46" s="24"/>
      <c r="L46" s="29"/>
      <c r="M46" s="24"/>
      <c r="N46" s="25"/>
      <c r="O46" s="20"/>
      <c r="P46" s="24"/>
      <c r="Q46" s="30"/>
      <c r="R46" s="26"/>
      <c r="S46" s="24"/>
      <c r="T46" s="30"/>
      <c r="U46" s="101"/>
      <c r="V46" s="30"/>
    </row>
    <row r="47" spans="1:22" x14ac:dyDescent="0.25">
      <c r="A47" s="18"/>
      <c r="B47" s="77"/>
      <c r="C47" s="78">
        <f t="shared" si="4"/>
        <v>492</v>
      </c>
      <c r="D47" s="26"/>
      <c r="E47" s="27"/>
      <c r="F47" s="28"/>
      <c r="G47" s="28"/>
      <c r="H47" s="24"/>
      <c r="I47" s="24"/>
      <c r="J47" s="24"/>
      <c r="K47" s="24"/>
      <c r="L47" s="29"/>
      <c r="M47" s="24"/>
      <c r="N47" s="25"/>
      <c r="O47" s="20"/>
      <c r="P47" s="24"/>
      <c r="Q47" s="30"/>
      <c r="R47" s="26"/>
      <c r="S47" s="24"/>
      <c r="T47" s="30"/>
      <c r="U47" s="101"/>
      <c r="V47" s="30"/>
    </row>
    <row r="48" spans="1:22" x14ac:dyDescent="0.25">
      <c r="A48" s="18"/>
      <c r="B48" s="19"/>
      <c r="C48" s="78">
        <f t="shared" si="4"/>
        <v>493</v>
      </c>
      <c r="D48" s="26"/>
      <c r="E48" s="27"/>
      <c r="F48" s="28"/>
      <c r="G48" s="28"/>
      <c r="H48" s="24"/>
      <c r="I48" s="24"/>
      <c r="J48" s="24"/>
      <c r="K48" s="24"/>
      <c r="L48" s="29"/>
      <c r="M48" s="24"/>
      <c r="N48" s="25"/>
      <c r="O48" s="20"/>
      <c r="P48" s="24"/>
      <c r="Q48" s="30"/>
      <c r="R48" s="26"/>
      <c r="S48" s="24"/>
      <c r="T48" s="30"/>
      <c r="U48" s="101"/>
      <c r="V48" s="30"/>
    </row>
    <row r="49" spans="1:22" x14ac:dyDescent="0.25">
      <c r="A49" s="18"/>
      <c r="B49" s="19"/>
      <c r="C49" s="78">
        <f t="shared" si="4"/>
        <v>494</v>
      </c>
      <c r="D49" s="26"/>
      <c r="E49" s="27"/>
      <c r="F49" s="28"/>
      <c r="G49" s="28"/>
      <c r="H49" s="24"/>
      <c r="I49" s="24"/>
      <c r="J49" s="24"/>
      <c r="K49" s="24"/>
      <c r="L49" s="29"/>
      <c r="M49" s="24"/>
      <c r="N49" s="25"/>
      <c r="O49" s="20"/>
      <c r="P49" s="24"/>
      <c r="Q49" s="30"/>
      <c r="R49" s="26"/>
      <c r="S49" s="24"/>
      <c r="T49" s="30"/>
      <c r="U49" s="101"/>
      <c r="V49" s="30"/>
    </row>
    <row r="50" spans="1:22" x14ac:dyDescent="0.25">
      <c r="A50" s="18"/>
      <c r="B50" s="19"/>
      <c r="C50" s="78">
        <f t="shared" si="4"/>
        <v>495</v>
      </c>
      <c r="D50" s="26"/>
      <c r="E50" s="27"/>
      <c r="F50" s="28"/>
      <c r="G50" s="28"/>
      <c r="H50" s="24"/>
      <c r="I50" s="24"/>
      <c r="J50" s="24"/>
      <c r="K50" s="24"/>
      <c r="L50" s="29"/>
      <c r="M50" s="24"/>
      <c r="N50" s="25"/>
      <c r="O50" s="20"/>
      <c r="P50" s="24"/>
      <c r="Q50" s="30"/>
      <c r="R50" s="26"/>
      <c r="S50" s="24"/>
      <c r="T50" s="30"/>
      <c r="U50" s="101"/>
      <c r="V50" s="30"/>
    </row>
    <row r="51" spans="1:22" x14ac:dyDescent="0.25">
      <c r="A51" s="18"/>
      <c r="B51" s="19"/>
      <c r="C51" s="78">
        <f t="shared" si="4"/>
        <v>496</v>
      </c>
      <c r="D51" s="26"/>
      <c r="E51" s="27"/>
      <c r="F51" s="28"/>
      <c r="G51" s="28"/>
      <c r="H51" s="24"/>
      <c r="I51" s="24"/>
      <c r="J51" s="24"/>
      <c r="K51" s="24"/>
      <c r="L51" s="29"/>
      <c r="M51" s="24"/>
      <c r="N51" s="25"/>
      <c r="O51" s="20"/>
      <c r="P51" s="24"/>
      <c r="Q51" s="30"/>
      <c r="R51" s="26"/>
      <c r="S51" s="24"/>
      <c r="T51" s="30"/>
      <c r="U51" s="101"/>
      <c r="V51" s="30"/>
    </row>
    <row r="52" spans="1:22" x14ac:dyDescent="0.25">
      <c r="A52" s="18"/>
      <c r="B52" s="19"/>
      <c r="C52" s="78">
        <f t="shared" si="4"/>
        <v>497</v>
      </c>
      <c r="D52" s="26"/>
      <c r="E52" s="27"/>
      <c r="F52" s="28"/>
      <c r="G52" s="28"/>
      <c r="H52" s="24"/>
      <c r="I52" s="24"/>
      <c r="J52" s="24"/>
      <c r="K52" s="24"/>
      <c r="L52" s="29"/>
      <c r="M52" s="24"/>
      <c r="N52" s="25"/>
      <c r="O52" s="20"/>
      <c r="P52" s="24"/>
      <c r="Q52" s="30"/>
      <c r="R52" s="26"/>
      <c r="S52" s="24"/>
      <c r="T52" s="30"/>
      <c r="U52" s="101"/>
      <c r="V52" s="30"/>
    </row>
    <row r="53" spans="1:22" x14ac:dyDescent="0.25">
      <c r="A53" s="18"/>
      <c r="B53" s="19"/>
      <c r="C53" s="78">
        <f t="shared" si="4"/>
        <v>498</v>
      </c>
      <c r="D53" s="26"/>
      <c r="E53" s="27"/>
      <c r="F53" s="28"/>
      <c r="G53" s="28"/>
      <c r="H53" s="24"/>
      <c r="I53" s="24"/>
      <c r="J53" s="24"/>
      <c r="K53" s="24"/>
      <c r="L53" s="29"/>
      <c r="M53" s="24"/>
      <c r="N53" s="25"/>
      <c r="O53" s="20"/>
      <c r="P53" s="24"/>
      <c r="Q53" s="30"/>
      <c r="R53" s="26"/>
      <c r="S53" s="24"/>
      <c r="T53" s="30"/>
      <c r="U53" s="101"/>
      <c r="V53" s="30"/>
    </row>
    <row r="54" spans="1:22" x14ac:dyDescent="0.25">
      <c r="A54" s="18" t="s">
        <v>81</v>
      </c>
      <c r="B54" s="77" t="s">
        <v>82</v>
      </c>
      <c r="C54" s="78">
        <f t="shared" si="4"/>
        <v>499</v>
      </c>
      <c r="D54" s="26"/>
      <c r="E54" s="27"/>
      <c r="F54" s="28"/>
      <c r="G54" s="28"/>
      <c r="H54" s="24"/>
      <c r="I54" s="24"/>
      <c r="J54" s="24"/>
      <c r="K54" s="24"/>
      <c r="L54" s="29"/>
      <c r="M54" s="24"/>
      <c r="N54" s="25"/>
      <c r="O54" s="20"/>
      <c r="P54" s="24"/>
      <c r="Q54" s="30"/>
      <c r="R54" s="26"/>
      <c r="S54" s="24"/>
      <c r="T54" s="30"/>
      <c r="U54" s="101"/>
      <c r="V54" s="30"/>
    </row>
    <row r="55" spans="1:22" x14ac:dyDescent="0.25">
      <c r="A55" s="18" t="s">
        <v>81</v>
      </c>
      <c r="B55" s="77" t="s">
        <v>83</v>
      </c>
      <c r="C55" s="78">
        <f t="shared" si="4"/>
        <v>500</v>
      </c>
      <c r="D55" s="26"/>
      <c r="E55" s="27"/>
      <c r="F55" s="28"/>
      <c r="G55" s="28"/>
      <c r="H55" s="24"/>
      <c r="I55" s="24"/>
      <c r="J55" s="24"/>
      <c r="K55" s="24"/>
      <c r="L55" s="29"/>
      <c r="M55" s="24"/>
      <c r="N55" s="25"/>
      <c r="O55" s="20"/>
      <c r="P55" s="24"/>
      <c r="Q55" s="30"/>
      <c r="R55" s="26"/>
      <c r="S55" s="24"/>
      <c r="T55" s="30"/>
      <c r="U55" s="101"/>
      <c r="V55" s="30"/>
    </row>
    <row r="56" spans="1:22" x14ac:dyDescent="0.25">
      <c r="A56" s="79"/>
      <c r="B56" s="80"/>
      <c r="C56" s="78"/>
      <c r="D56" s="85">
        <f t="shared" ref="D56:V56" si="5">SUM(D34:D55)</f>
        <v>900</v>
      </c>
      <c r="E56" s="81">
        <f t="shared" si="5"/>
        <v>0</v>
      </c>
      <c r="F56" s="82">
        <f t="shared" si="5"/>
        <v>0</v>
      </c>
      <c r="G56" s="82">
        <f t="shared" si="5"/>
        <v>0</v>
      </c>
      <c r="H56" s="82">
        <f t="shared" si="5"/>
        <v>0</v>
      </c>
      <c r="I56" s="82">
        <f t="shared" si="5"/>
        <v>0</v>
      </c>
      <c r="J56" s="82">
        <f t="shared" si="5"/>
        <v>0</v>
      </c>
      <c r="K56" s="82">
        <f t="shared" si="5"/>
        <v>0</v>
      </c>
      <c r="L56" s="83">
        <f t="shared" si="5"/>
        <v>0</v>
      </c>
      <c r="M56" s="84">
        <f>SUM(M35:M55)</f>
        <v>0</v>
      </c>
      <c r="N56" s="86">
        <f t="shared" si="5"/>
        <v>0</v>
      </c>
      <c r="O56" s="81">
        <f t="shared" si="5"/>
        <v>200</v>
      </c>
      <c r="P56" s="82">
        <f t="shared" si="5"/>
        <v>0</v>
      </c>
      <c r="Q56" s="82">
        <f t="shared" si="5"/>
        <v>0</v>
      </c>
      <c r="R56" s="81">
        <f t="shared" si="5"/>
        <v>100</v>
      </c>
      <c r="S56" s="82">
        <f t="shared" si="5"/>
        <v>0</v>
      </c>
      <c r="T56" s="82">
        <f t="shared" si="5"/>
        <v>0</v>
      </c>
      <c r="U56" s="82">
        <f t="shared" si="5"/>
        <v>0</v>
      </c>
      <c r="V56" s="82">
        <f t="shared" si="5"/>
        <v>0</v>
      </c>
    </row>
    <row r="57" spans="1:22" ht="15.75" thickBot="1" x14ac:dyDescent="0.3">
      <c r="A57" s="87" t="s">
        <v>87</v>
      </c>
      <c r="B57" s="88">
        <f>D57+E57+F57*5+G57*3.5+O57+R57</f>
        <v>13620.960000000001</v>
      </c>
      <c r="C57" s="89" t="s">
        <v>88</v>
      </c>
      <c r="D57" s="94">
        <f t="shared" ref="D57:V57" si="6">D21+D33-D56</f>
        <v>208</v>
      </c>
      <c r="E57" s="90">
        <f t="shared" si="6"/>
        <v>10011</v>
      </c>
      <c r="F57" s="91">
        <f t="shared" si="6"/>
        <v>295.39200000000005</v>
      </c>
      <c r="G57" s="91">
        <f t="shared" si="6"/>
        <v>0</v>
      </c>
      <c r="H57" s="91">
        <f t="shared" si="6"/>
        <v>11880.129999999925</v>
      </c>
      <c r="I57" s="91">
        <f t="shared" si="6"/>
        <v>40760.614999999998</v>
      </c>
      <c r="J57" s="91">
        <f t="shared" si="6"/>
        <v>453.22999999999729</v>
      </c>
      <c r="K57" s="91">
        <f t="shared" si="6"/>
        <v>1</v>
      </c>
      <c r="L57" s="92">
        <f t="shared" si="6"/>
        <v>1454.5000000000146</v>
      </c>
      <c r="M57" s="130">
        <f>M21+M33-M56</f>
        <v>101917</v>
      </c>
      <c r="N57" s="93">
        <f t="shared" si="6"/>
        <v>550</v>
      </c>
      <c r="O57" s="90">
        <f t="shared" si="6"/>
        <v>2000</v>
      </c>
      <c r="P57" s="91">
        <f t="shared" si="6"/>
        <v>0.7799999998178464</v>
      </c>
      <c r="Q57" s="91">
        <f t="shared" si="6"/>
        <v>0</v>
      </c>
      <c r="R57" s="90">
        <f t="shared" si="6"/>
        <v>-75</v>
      </c>
      <c r="S57" s="91">
        <f t="shared" si="6"/>
        <v>21.380000000004657</v>
      </c>
      <c r="T57" s="91">
        <f t="shared" si="6"/>
        <v>0</v>
      </c>
      <c r="U57" s="91">
        <f t="shared" si="6"/>
        <v>380000</v>
      </c>
      <c r="V57" s="91">
        <f t="shared" si="6"/>
        <v>22738.360000000022</v>
      </c>
    </row>
  </sheetData>
  <mergeCells count="12">
    <mergeCell ref="U2:V2"/>
    <mergeCell ref="A21:B21"/>
    <mergeCell ref="A33:B33"/>
    <mergeCell ref="A34:B34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2812A-4B3B-4EAD-96A8-B2124AE475CA}">
  <dimension ref="A1:V48"/>
  <sheetViews>
    <sheetView rightToLeft="1" workbookViewId="0">
      <selection activeCell="B10" sqref="B10"/>
    </sheetView>
  </sheetViews>
  <sheetFormatPr defaultRowHeight="15" x14ac:dyDescent="0.25"/>
  <cols>
    <col min="1" max="1" width="26.28515625" customWidth="1"/>
    <col min="2" max="2" width="32.42578125" bestFit="1" customWidth="1"/>
    <col min="3" max="3" width="6.7109375" customWidth="1"/>
    <col min="4" max="5" width="9" style="156"/>
    <col min="12" max="12" width="9.42578125" bestFit="1" customWidth="1"/>
    <col min="13" max="14" width="9.42578125" customWidth="1"/>
    <col min="15" max="15" width="9.5703125" style="95" bestFit="1" customWidth="1"/>
    <col min="16" max="16" width="9.85546875" bestFit="1" customWidth="1"/>
    <col min="18" max="18" width="9.5703125" style="95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7</v>
      </c>
      <c r="B1" s="2">
        <f>'[1]1'!B1</f>
        <v>5</v>
      </c>
      <c r="C1" s="3">
        <v>2024</v>
      </c>
      <c r="D1" s="211" t="s">
        <v>0</v>
      </c>
      <c r="E1" s="212"/>
      <c r="F1" s="212"/>
      <c r="G1" s="212"/>
      <c r="H1" s="212"/>
      <c r="I1" s="212"/>
      <c r="J1" s="212"/>
      <c r="K1" s="212"/>
      <c r="L1" s="233"/>
      <c r="M1" s="7"/>
      <c r="N1" s="127"/>
      <c r="O1" s="214" t="s">
        <v>1</v>
      </c>
      <c r="P1" s="212"/>
      <c r="Q1" s="213"/>
      <c r="R1" s="214" t="s">
        <v>2</v>
      </c>
      <c r="S1" s="212"/>
      <c r="T1" s="213"/>
      <c r="U1" s="1" t="s">
        <v>3</v>
      </c>
      <c r="V1" s="3" t="s">
        <v>4</v>
      </c>
    </row>
    <row r="2" spans="1:22" x14ac:dyDescent="0.25">
      <c r="A2" s="205">
        <f>'[1]1'!A2:B2</f>
        <v>2025</v>
      </c>
      <c r="B2" s="206"/>
      <c r="C2" s="6"/>
      <c r="D2" s="206" t="s">
        <v>5</v>
      </c>
      <c r="E2" s="215"/>
      <c r="F2" s="215"/>
      <c r="G2" s="215"/>
      <c r="H2" s="215" t="s">
        <v>6</v>
      </c>
      <c r="I2" s="215"/>
      <c r="J2" s="215"/>
      <c r="K2" s="215"/>
      <c r="L2" s="230"/>
      <c r="M2" s="7"/>
      <c r="N2" s="129"/>
      <c r="O2" s="11" t="s">
        <v>5</v>
      </c>
      <c r="P2" s="215" t="s">
        <v>6</v>
      </c>
      <c r="Q2" s="204"/>
      <c r="R2" s="11" t="s">
        <v>5</v>
      </c>
      <c r="S2" s="215" t="s">
        <v>6</v>
      </c>
      <c r="T2" s="204"/>
      <c r="U2" s="203" t="s">
        <v>5</v>
      </c>
      <c r="V2" s="204"/>
    </row>
    <row r="3" spans="1:22" x14ac:dyDescent="0.25">
      <c r="A3" s="12" t="s">
        <v>7</v>
      </c>
      <c r="B3" s="7" t="s">
        <v>8</v>
      </c>
      <c r="C3" s="6" t="s">
        <v>9</v>
      </c>
      <c r="D3" s="131" t="s">
        <v>10</v>
      </c>
      <c r="E3" s="132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8" t="s">
        <v>18</v>
      </c>
      <c r="M3" s="7" t="s">
        <v>19</v>
      </c>
      <c r="N3" s="129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425</v>
      </c>
      <c r="D4" s="131">
        <f>'[1]6'!D57</f>
        <v>208</v>
      </c>
      <c r="E4" s="131">
        <f>'[1]6'!E57</f>
        <v>10011</v>
      </c>
      <c r="F4" s="17">
        <f>'[1]6'!F57</f>
        <v>295.39200000000005</v>
      </c>
      <c r="G4" s="17">
        <f>'[1]6'!G57</f>
        <v>0</v>
      </c>
      <c r="H4" s="17">
        <f>'[1]6'!H57</f>
        <v>11880.129999999925</v>
      </c>
      <c r="I4" s="17">
        <f>'[1]6'!I57</f>
        <v>40760.614999999998</v>
      </c>
      <c r="J4" s="17">
        <f>'[1]6'!J57</f>
        <v>453.22999999999729</v>
      </c>
      <c r="K4" s="17">
        <f>'[1]6'!K57</f>
        <v>1</v>
      </c>
      <c r="L4" s="9">
        <f>'[1]6'!L57</f>
        <v>1454.5000000000146</v>
      </c>
      <c r="M4" s="15">
        <f>'[1]6'!M57</f>
        <v>101917</v>
      </c>
      <c r="N4" s="17">
        <f>'[1]6'!N57</f>
        <v>550</v>
      </c>
      <c r="O4" s="13">
        <f>'[1]6'!O57</f>
        <v>2000</v>
      </c>
      <c r="P4" s="17">
        <f>'[1]6'!P57</f>
        <v>0.7799999998178464</v>
      </c>
      <c r="Q4" s="17">
        <f>'[1]6'!Q57</f>
        <v>0</v>
      </c>
      <c r="R4" s="13">
        <f>'[1]6'!R57</f>
        <v>-75</v>
      </c>
      <c r="S4" s="17">
        <f>'[1]6'!S57</f>
        <v>21.380000000004657</v>
      </c>
      <c r="T4" s="17">
        <f>'[1]6'!T57</f>
        <v>0</v>
      </c>
      <c r="U4" s="17">
        <f>'[1]6'!U57</f>
        <v>380000</v>
      </c>
      <c r="V4" s="17">
        <f>'[1]6'!V57</f>
        <v>22738.360000000022</v>
      </c>
    </row>
    <row r="5" spans="1:22" x14ac:dyDescent="0.25">
      <c r="A5" s="18"/>
      <c r="B5" s="19" t="s">
        <v>32</v>
      </c>
      <c r="C5" s="6">
        <f>C4+1</f>
        <v>426</v>
      </c>
      <c r="D5" s="133"/>
      <c r="E5" s="134"/>
      <c r="F5" s="28"/>
      <c r="G5" s="28"/>
      <c r="H5" s="24"/>
      <c r="I5" s="24"/>
      <c r="J5" s="24"/>
      <c r="K5" s="24"/>
      <c r="L5" s="29"/>
      <c r="M5" s="24"/>
      <c r="N5" s="23"/>
      <c r="O5" s="26">
        <v>3255</v>
      </c>
      <c r="P5" s="24"/>
      <c r="Q5" s="30"/>
      <c r="R5" s="26"/>
      <c r="S5" s="24"/>
      <c r="T5" s="30"/>
      <c r="U5" s="101"/>
      <c r="V5" s="30"/>
    </row>
    <row r="6" spans="1:22" x14ac:dyDescent="0.25">
      <c r="A6" s="18"/>
      <c r="B6" s="19" t="s">
        <v>34</v>
      </c>
      <c r="C6" s="6">
        <f t="shared" ref="C6:C15" si="0">C5+1</f>
        <v>427</v>
      </c>
      <c r="D6" s="133"/>
      <c r="E6" s="134"/>
      <c r="F6" s="28"/>
      <c r="G6" s="28"/>
      <c r="H6" s="24"/>
      <c r="I6" s="24"/>
      <c r="J6" s="24"/>
      <c r="K6" s="24"/>
      <c r="L6" s="29"/>
      <c r="M6" s="24"/>
      <c r="N6" s="23"/>
      <c r="O6" s="26"/>
      <c r="P6" s="24"/>
      <c r="Q6" s="30"/>
      <c r="R6" s="26">
        <v>1020</v>
      </c>
      <c r="S6" s="24"/>
      <c r="T6" s="30"/>
      <c r="U6" s="101"/>
      <c r="V6" s="30"/>
    </row>
    <row r="7" spans="1:22" x14ac:dyDescent="0.25">
      <c r="A7" s="18" t="s">
        <v>117</v>
      </c>
      <c r="B7" s="19" t="s">
        <v>40</v>
      </c>
      <c r="C7" s="6">
        <f t="shared" si="0"/>
        <v>428</v>
      </c>
      <c r="D7" s="133"/>
      <c r="E7" s="134">
        <v>611</v>
      </c>
      <c r="F7" s="28"/>
      <c r="G7" s="28"/>
      <c r="H7" s="24"/>
      <c r="I7" s="24"/>
      <c r="J7" s="24"/>
      <c r="K7" s="24"/>
      <c r="L7" s="29"/>
      <c r="M7" s="24"/>
      <c r="N7" s="23"/>
      <c r="O7" s="26"/>
      <c r="P7" s="24"/>
      <c r="Q7" s="30"/>
      <c r="R7" s="26"/>
      <c r="S7" s="24"/>
      <c r="T7" s="30"/>
      <c r="U7" s="101"/>
      <c r="V7" s="30"/>
    </row>
    <row r="8" spans="1:22" x14ac:dyDescent="0.25">
      <c r="A8" s="18" t="s">
        <v>118</v>
      </c>
      <c r="B8" s="19" t="s">
        <v>90</v>
      </c>
      <c r="C8" s="6">
        <f t="shared" si="0"/>
        <v>429</v>
      </c>
      <c r="D8" s="133"/>
      <c r="E8" s="134">
        <v>1450</v>
      </c>
      <c r="F8" s="28"/>
      <c r="G8" s="28"/>
      <c r="H8" s="24"/>
      <c r="I8" s="24"/>
      <c r="J8" s="24"/>
      <c r="K8" s="24"/>
      <c r="L8" s="29"/>
      <c r="M8" s="24"/>
      <c r="N8" s="23"/>
      <c r="O8" s="26"/>
      <c r="P8" s="24"/>
      <c r="Q8" s="30"/>
      <c r="R8" s="26"/>
      <c r="S8" s="24"/>
      <c r="T8" s="30"/>
      <c r="U8" s="101"/>
      <c r="V8" s="30"/>
    </row>
    <row r="9" spans="1:22" x14ac:dyDescent="0.25">
      <c r="A9" s="18"/>
      <c r="B9" s="19"/>
      <c r="C9" s="6">
        <f t="shared" si="0"/>
        <v>430</v>
      </c>
      <c r="D9" s="133"/>
      <c r="E9" s="134"/>
      <c r="F9" s="28"/>
      <c r="G9" s="28"/>
      <c r="H9" s="24"/>
      <c r="I9" s="24"/>
      <c r="J9" s="24"/>
      <c r="K9" s="24"/>
      <c r="L9" s="29"/>
      <c r="M9" s="24"/>
      <c r="N9" s="23"/>
      <c r="O9" s="26"/>
      <c r="P9" s="24"/>
      <c r="Q9" s="30"/>
      <c r="R9" s="26"/>
      <c r="S9" s="24"/>
      <c r="T9" s="30"/>
      <c r="U9" s="101"/>
      <c r="V9" s="30"/>
    </row>
    <row r="10" spans="1:22" x14ac:dyDescent="0.25">
      <c r="A10" s="18"/>
      <c r="B10" s="19"/>
      <c r="C10" s="6">
        <f t="shared" si="0"/>
        <v>431</v>
      </c>
      <c r="D10" s="133"/>
      <c r="E10" s="134"/>
      <c r="F10" s="28"/>
      <c r="G10" s="28"/>
      <c r="H10" s="24"/>
      <c r="I10" s="24"/>
      <c r="J10" s="24"/>
      <c r="K10" s="24"/>
      <c r="L10" s="29"/>
      <c r="M10" s="24"/>
      <c r="N10" s="23"/>
      <c r="O10" s="26"/>
      <c r="P10" s="24"/>
      <c r="Q10" s="30"/>
      <c r="R10" s="26"/>
      <c r="S10" s="24"/>
      <c r="T10" s="30"/>
      <c r="U10" s="101"/>
      <c r="V10" s="30"/>
    </row>
    <row r="11" spans="1:22" x14ac:dyDescent="0.25">
      <c r="A11" s="18"/>
      <c r="B11" s="19"/>
      <c r="C11" s="6">
        <f t="shared" si="0"/>
        <v>432</v>
      </c>
      <c r="D11" s="133"/>
      <c r="E11" s="134"/>
      <c r="F11" s="28"/>
      <c r="G11" s="28"/>
      <c r="H11" s="24"/>
      <c r="I11" s="24"/>
      <c r="J11" s="24"/>
      <c r="K11" s="24"/>
      <c r="L11" s="29"/>
      <c r="M11" s="24"/>
      <c r="N11" s="23"/>
      <c r="O11" s="26"/>
      <c r="P11" s="24"/>
      <c r="Q11" s="30"/>
      <c r="R11" s="26"/>
      <c r="S11" s="24"/>
      <c r="T11" s="30"/>
      <c r="U11" s="101"/>
      <c r="V11" s="30"/>
    </row>
    <row r="12" spans="1:22" x14ac:dyDescent="0.25">
      <c r="A12" s="18"/>
      <c r="B12" s="19"/>
      <c r="C12" s="6">
        <f t="shared" si="0"/>
        <v>433</v>
      </c>
      <c r="D12" s="133"/>
      <c r="E12" s="134"/>
      <c r="F12" s="28"/>
      <c r="G12" s="28"/>
      <c r="H12" s="24"/>
      <c r="I12" s="24"/>
      <c r="J12" s="24"/>
      <c r="K12" s="24"/>
      <c r="L12" s="29"/>
      <c r="M12" s="24"/>
      <c r="N12" s="23"/>
      <c r="O12" s="26"/>
      <c r="P12" s="24"/>
      <c r="Q12" s="30"/>
      <c r="R12" s="26"/>
      <c r="S12" s="24"/>
      <c r="T12" s="30"/>
      <c r="U12" s="101"/>
      <c r="V12" s="30"/>
    </row>
    <row r="13" spans="1:22" x14ac:dyDescent="0.25">
      <c r="A13" s="18"/>
      <c r="B13" s="19"/>
      <c r="C13" s="6">
        <f t="shared" si="0"/>
        <v>434</v>
      </c>
      <c r="D13" s="133"/>
      <c r="E13" s="134"/>
      <c r="F13" s="28"/>
      <c r="G13" s="28"/>
      <c r="H13" s="24"/>
      <c r="I13" s="24"/>
      <c r="J13" s="24"/>
      <c r="K13" s="24"/>
      <c r="L13" s="29"/>
      <c r="M13" s="24"/>
      <c r="N13" s="23"/>
      <c r="O13" s="26"/>
      <c r="P13" s="24"/>
      <c r="Q13" s="30"/>
      <c r="R13" s="26"/>
      <c r="S13" s="24"/>
      <c r="T13" s="30"/>
      <c r="U13" s="101"/>
      <c r="V13" s="30"/>
    </row>
    <row r="14" spans="1:22" x14ac:dyDescent="0.25">
      <c r="A14" s="18"/>
      <c r="B14" s="19" t="s">
        <v>32</v>
      </c>
      <c r="C14" s="6">
        <f t="shared" si="0"/>
        <v>435</v>
      </c>
      <c r="D14" s="133"/>
      <c r="E14" s="134"/>
      <c r="F14" s="28"/>
      <c r="G14" s="28"/>
      <c r="H14" s="24"/>
      <c r="I14" s="24"/>
      <c r="J14" s="24"/>
      <c r="K14" s="24"/>
      <c r="L14" s="29"/>
      <c r="M14" s="24"/>
      <c r="N14" s="23"/>
      <c r="O14" s="26"/>
      <c r="P14" s="24"/>
      <c r="Q14" s="30"/>
      <c r="R14" s="26"/>
      <c r="S14" s="24"/>
      <c r="T14" s="30"/>
      <c r="U14" s="101"/>
      <c r="V14" s="30"/>
    </row>
    <row r="15" spans="1:22" ht="15.75" thickBot="1" x14ac:dyDescent="0.3">
      <c r="A15" s="18"/>
      <c r="B15" s="19" t="s">
        <v>34</v>
      </c>
      <c r="C15" s="6">
        <f t="shared" si="0"/>
        <v>436</v>
      </c>
      <c r="D15" s="135"/>
      <c r="E15" s="136"/>
      <c r="F15" s="34"/>
      <c r="G15" s="34"/>
      <c r="H15" s="35"/>
      <c r="I15" s="35"/>
      <c r="J15" s="35"/>
      <c r="K15" s="35"/>
      <c r="L15" s="36"/>
      <c r="M15" s="35"/>
      <c r="N15" s="120"/>
      <c r="O15" s="38"/>
      <c r="P15" s="35"/>
      <c r="Q15" s="39"/>
      <c r="R15" s="38"/>
      <c r="S15" s="35"/>
      <c r="T15" s="39"/>
      <c r="U15" s="104"/>
      <c r="V15" s="39"/>
    </row>
    <row r="16" spans="1:22" ht="15.75" thickBot="1" x14ac:dyDescent="0.3">
      <c r="A16" s="205"/>
      <c r="B16" s="206"/>
      <c r="C16" s="6"/>
      <c r="D16" s="137">
        <f t="shared" ref="D16:V16" si="1">SUM(D4:D15)</f>
        <v>208</v>
      </c>
      <c r="E16" s="138">
        <f t="shared" si="1"/>
        <v>12072</v>
      </c>
      <c r="F16" s="43">
        <f t="shared" si="1"/>
        <v>295.39200000000005</v>
      </c>
      <c r="G16" s="43">
        <f t="shared" si="1"/>
        <v>0</v>
      </c>
      <c r="H16" s="43">
        <f t="shared" si="1"/>
        <v>11880.129999999925</v>
      </c>
      <c r="I16" s="43">
        <f t="shared" si="1"/>
        <v>40760.614999999998</v>
      </c>
      <c r="J16" s="43">
        <f t="shared" si="1"/>
        <v>453.22999999999729</v>
      </c>
      <c r="K16" s="43">
        <f t="shared" si="1"/>
        <v>1</v>
      </c>
      <c r="L16" s="44">
        <f t="shared" si="1"/>
        <v>1454.5000000000146</v>
      </c>
      <c r="M16" s="45">
        <f t="shared" si="1"/>
        <v>101917</v>
      </c>
      <c r="N16" s="121">
        <f t="shared" si="1"/>
        <v>550</v>
      </c>
      <c r="O16" s="42">
        <f t="shared" si="1"/>
        <v>5255</v>
      </c>
      <c r="P16" s="43">
        <f t="shared" si="1"/>
        <v>0.7799999998178464</v>
      </c>
      <c r="Q16" s="43">
        <f t="shared" si="1"/>
        <v>0</v>
      </c>
      <c r="R16" s="42">
        <f t="shared" si="1"/>
        <v>945</v>
      </c>
      <c r="S16" s="43">
        <f t="shared" si="1"/>
        <v>21.380000000004657</v>
      </c>
      <c r="T16" s="43">
        <f t="shared" si="1"/>
        <v>0</v>
      </c>
      <c r="U16" s="43">
        <f t="shared" si="1"/>
        <v>380000</v>
      </c>
      <c r="V16" s="43">
        <f t="shared" si="1"/>
        <v>22738.360000000022</v>
      </c>
    </row>
    <row r="17" spans="1:22" x14ac:dyDescent="0.25">
      <c r="A17" s="49" t="s">
        <v>93</v>
      </c>
      <c r="B17" s="49" t="s">
        <v>42</v>
      </c>
      <c r="C17" s="50">
        <v>220</v>
      </c>
      <c r="D17" s="139"/>
      <c r="E17" s="140"/>
      <c r="F17" s="53"/>
      <c r="G17" s="53"/>
      <c r="H17" s="53"/>
      <c r="I17" s="53"/>
      <c r="J17" s="53"/>
      <c r="K17" s="53"/>
      <c r="L17" s="54"/>
      <c r="M17" s="53"/>
      <c r="N17" s="123"/>
      <c r="O17" s="141"/>
      <c r="P17" s="53"/>
      <c r="Q17" s="57"/>
      <c r="R17" s="56"/>
      <c r="S17" s="53"/>
      <c r="T17" s="57"/>
      <c r="U17" s="106"/>
      <c r="V17" s="57"/>
    </row>
    <row r="18" spans="1:22" x14ac:dyDescent="0.25">
      <c r="A18" s="18" t="s">
        <v>94</v>
      </c>
      <c r="B18" s="19" t="s">
        <v>47</v>
      </c>
      <c r="C18" s="50">
        <f>C17+1</f>
        <v>221</v>
      </c>
      <c r="D18" s="20"/>
      <c r="E18" s="27">
        <v>2000</v>
      </c>
      <c r="F18" s="27"/>
      <c r="G18" s="27"/>
      <c r="H18" s="142"/>
      <c r="I18" s="142"/>
      <c r="J18" s="142"/>
      <c r="K18" s="142"/>
      <c r="L18" s="143"/>
      <c r="M18" s="142"/>
      <c r="N18" s="144"/>
      <c r="O18" s="26">
        <v>-2000</v>
      </c>
      <c r="P18" s="142"/>
      <c r="Q18" s="145"/>
      <c r="R18" s="26"/>
      <c r="S18" s="142"/>
      <c r="T18" s="145"/>
      <c r="U18" s="146"/>
      <c r="V18" s="145"/>
    </row>
    <row r="19" spans="1:22" x14ac:dyDescent="0.25">
      <c r="A19" s="18" t="s">
        <v>119</v>
      </c>
      <c r="B19" s="19" t="s">
        <v>47</v>
      </c>
      <c r="C19" s="50">
        <f t="shared" ref="C19:C27" si="2">C18+1</f>
        <v>222</v>
      </c>
      <c r="D19" s="20"/>
      <c r="E19" s="27"/>
      <c r="F19" s="27"/>
      <c r="G19" s="27"/>
      <c r="H19" s="142"/>
      <c r="I19" s="142"/>
      <c r="J19" s="142"/>
      <c r="K19" s="142"/>
      <c r="L19" s="143"/>
      <c r="M19" s="142"/>
      <c r="N19" s="144"/>
      <c r="O19" s="26"/>
      <c r="P19" s="142"/>
      <c r="Q19" s="145"/>
      <c r="R19" s="26"/>
      <c r="S19" s="142"/>
      <c r="T19" s="145"/>
      <c r="U19" s="146"/>
      <c r="V19" s="145"/>
    </row>
    <row r="20" spans="1:22" x14ac:dyDescent="0.25">
      <c r="A20" s="18" t="s">
        <v>120</v>
      </c>
      <c r="B20" s="19" t="s">
        <v>103</v>
      </c>
      <c r="C20" s="50">
        <f t="shared" si="2"/>
        <v>223</v>
      </c>
      <c r="D20" s="20"/>
      <c r="E20" s="27"/>
      <c r="F20" s="27">
        <v>-20</v>
      </c>
      <c r="G20" s="27"/>
      <c r="H20" s="142"/>
      <c r="I20" s="142">
        <v>20</v>
      </c>
      <c r="J20" s="142"/>
      <c r="K20" s="142"/>
      <c r="L20" s="143"/>
      <c r="M20" s="142"/>
      <c r="N20" s="144"/>
      <c r="O20" s="26"/>
      <c r="P20" s="142"/>
      <c r="Q20" s="145"/>
      <c r="R20" s="26"/>
      <c r="S20" s="142"/>
      <c r="T20" s="145"/>
      <c r="U20" s="146"/>
      <c r="V20" s="145"/>
    </row>
    <row r="21" spans="1:22" x14ac:dyDescent="0.25">
      <c r="A21" s="18" t="s">
        <v>47</v>
      </c>
      <c r="B21" s="19" t="s">
        <v>10</v>
      </c>
      <c r="C21" s="50">
        <f t="shared" si="2"/>
        <v>224</v>
      </c>
      <c r="D21" s="20">
        <v>10000</v>
      </c>
      <c r="E21" s="27">
        <v>-10000</v>
      </c>
      <c r="F21" s="27"/>
      <c r="G21" s="27"/>
      <c r="H21" s="142"/>
      <c r="I21" s="142"/>
      <c r="J21" s="142"/>
      <c r="K21" s="142"/>
      <c r="L21" s="143"/>
      <c r="M21" s="142"/>
      <c r="N21" s="144"/>
      <c r="O21" s="26"/>
      <c r="P21" s="142"/>
      <c r="Q21" s="145"/>
      <c r="R21" s="26"/>
      <c r="S21" s="142"/>
      <c r="T21" s="145"/>
      <c r="U21" s="146"/>
      <c r="V21" s="145"/>
    </row>
    <row r="22" spans="1:22" x14ac:dyDescent="0.25">
      <c r="A22" s="18"/>
      <c r="B22" s="19"/>
      <c r="C22" s="50">
        <f t="shared" si="2"/>
        <v>225</v>
      </c>
      <c r="D22" s="20"/>
      <c r="E22" s="27"/>
      <c r="F22" s="27"/>
      <c r="G22" s="27"/>
      <c r="H22" s="142"/>
      <c r="I22" s="142"/>
      <c r="J22" s="142"/>
      <c r="K22" s="142"/>
      <c r="L22" s="143"/>
      <c r="M22" s="142"/>
      <c r="N22" s="144"/>
      <c r="O22" s="26"/>
      <c r="P22" s="142"/>
      <c r="Q22" s="145"/>
      <c r="R22" s="26"/>
      <c r="S22" s="142"/>
      <c r="T22" s="145"/>
      <c r="U22" s="146"/>
      <c r="V22" s="145"/>
    </row>
    <row r="23" spans="1:22" x14ac:dyDescent="0.25">
      <c r="A23" s="18"/>
      <c r="B23" s="19"/>
      <c r="C23" s="50">
        <f t="shared" si="2"/>
        <v>226</v>
      </c>
      <c r="D23" s="20"/>
      <c r="E23" s="27"/>
      <c r="F23" s="27"/>
      <c r="G23" s="27"/>
      <c r="H23" s="142"/>
      <c r="I23" s="142"/>
      <c r="J23" s="142"/>
      <c r="K23" s="142"/>
      <c r="L23" s="143"/>
      <c r="M23" s="142"/>
      <c r="N23" s="144"/>
      <c r="O23" s="26"/>
      <c r="P23" s="142"/>
      <c r="Q23" s="145"/>
      <c r="R23" s="26"/>
      <c r="S23" s="142"/>
      <c r="T23" s="145"/>
      <c r="U23" s="146"/>
      <c r="V23" s="145"/>
    </row>
    <row r="24" spans="1:22" x14ac:dyDescent="0.25">
      <c r="A24" s="18"/>
      <c r="B24" s="19"/>
      <c r="C24" s="50">
        <f t="shared" si="2"/>
        <v>227</v>
      </c>
      <c r="D24" s="20"/>
      <c r="E24" s="27"/>
      <c r="F24" s="27"/>
      <c r="G24" s="27"/>
      <c r="H24" s="142"/>
      <c r="I24" s="142"/>
      <c r="J24" s="142"/>
      <c r="K24" s="142"/>
      <c r="L24" s="143"/>
      <c r="M24" s="142"/>
      <c r="N24" s="144"/>
      <c r="O24" s="26"/>
      <c r="P24" s="142"/>
      <c r="Q24" s="145"/>
      <c r="R24" s="26"/>
      <c r="S24" s="142"/>
      <c r="T24" s="145"/>
      <c r="U24" s="146"/>
      <c r="V24" s="145"/>
    </row>
    <row r="25" spans="1:22" x14ac:dyDescent="0.25">
      <c r="A25" s="18"/>
      <c r="B25" s="19"/>
      <c r="C25" s="50">
        <f t="shared" si="2"/>
        <v>228</v>
      </c>
      <c r="D25" s="20"/>
      <c r="E25" s="27"/>
      <c r="F25" s="27"/>
      <c r="G25" s="27"/>
      <c r="H25" s="142"/>
      <c r="I25" s="142"/>
      <c r="J25" s="142"/>
      <c r="K25" s="142"/>
      <c r="L25" s="143"/>
      <c r="M25" s="142"/>
      <c r="N25" s="144"/>
      <c r="O25" s="26"/>
      <c r="P25" s="142"/>
      <c r="Q25" s="145"/>
      <c r="R25" s="26"/>
      <c r="S25" s="142"/>
      <c r="T25" s="145"/>
      <c r="U25" s="146"/>
      <c r="V25" s="145"/>
    </row>
    <row r="26" spans="1:22" x14ac:dyDescent="0.25">
      <c r="A26" s="18"/>
      <c r="B26" s="19"/>
      <c r="C26" s="50">
        <f t="shared" si="2"/>
        <v>229</v>
      </c>
      <c r="D26" s="20"/>
      <c r="E26" s="27"/>
      <c r="F26" s="27"/>
      <c r="G26" s="27"/>
      <c r="H26" s="142"/>
      <c r="I26" s="142"/>
      <c r="J26" s="142"/>
      <c r="K26" s="142"/>
      <c r="L26" s="143"/>
      <c r="M26" s="142"/>
      <c r="N26" s="144"/>
      <c r="O26" s="26"/>
      <c r="P26" s="142"/>
      <c r="Q26" s="145"/>
      <c r="R26" s="26"/>
      <c r="S26" s="142"/>
      <c r="T26" s="145"/>
      <c r="U26" s="146"/>
      <c r="V26" s="145"/>
    </row>
    <row r="27" spans="1:22" ht="15.75" thickBot="1" x14ac:dyDescent="0.3">
      <c r="A27" s="59"/>
      <c r="B27" s="60"/>
      <c r="C27" s="50">
        <f t="shared" si="2"/>
        <v>230</v>
      </c>
      <c r="D27" s="32"/>
      <c r="E27" s="33"/>
      <c r="F27" s="33"/>
      <c r="G27" s="33"/>
      <c r="H27" s="147"/>
      <c r="I27" s="147"/>
      <c r="J27" s="147"/>
      <c r="K27" s="147"/>
      <c r="L27" s="148"/>
      <c r="M27" s="147"/>
      <c r="N27" s="149"/>
      <c r="O27" s="38"/>
      <c r="P27" s="147"/>
      <c r="Q27" s="150"/>
      <c r="R27" s="38"/>
      <c r="S27" s="147"/>
      <c r="T27" s="150"/>
      <c r="U27" s="151"/>
      <c r="V27" s="150"/>
    </row>
    <row r="28" spans="1:22" ht="15.75" thickBot="1" x14ac:dyDescent="0.3">
      <c r="A28" s="207"/>
      <c r="B28" s="208"/>
      <c r="C28" s="61"/>
      <c r="D28" s="152">
        <f>SUM(D17:D27)</f>
        <v>10000</v>
      </c>
      <c r="E28" s="152">
        <f t="shared" ref="E28:V28" si="3">SUM(E17:E27)</f>
        <v>-8000</v>
      </c>
      <c r="F28" s="63">
        <f t="shared" si="3"/>
        <v>-20</v>
      </c>
      <c r="G28" s="63">
        <f t="shared" si="3"/>
        <v>0</v>
      </c>
      <c r="H28" s="63">
        <f t="shared" si="3"/>
        <v>0</v>
      </c>
      <c r="I28" s="63">
        <f t="shared" si="3"/>
        <v>20</v>
      </c>
      <c r="J28" s="63">
        <f t="shared" si="3"/>
        <v>0</v>
      </c>
      <c r="K28" s="63">
        <f t="shared" si="3"/>
        <v>0</v>
      </c>
      <c r="L28" s="64">
        <f t="shared" si="3"/>
        <v>0</v>
      </c>
      <c r="M28" s="65">
        <f>SUM(M18:M27)</f>
        <v>0</v>
      </c>
      <c r="N28" s="63">
        <f t="shared" si="3"/>
        <v>0</v>
      </c>
      <c r="O28" s="62">
        <f t="shared" si="3"/>
        <v>-2000</v>
      </c>
      <c r="P28" s="63">
        <f t="shared" si="3"/>
        <v>0</v>
      </c>
      <c r="Q28" s="63">
        <f t="shared" si="3"/>
        <v>0</v>
      </c>
      <c r="R28" s="62">
        <f t="shared" si="3"/>
        <v>0</v>
      </c>
      <c r="S28" s="63">
        <f t="shared" si="3"/>
        <v>0</v>
      </c>
      <c r="T28" s="63">
        <f t="shared" si="3"/>
        <v>0</v>
      </c>
      <c r="U28" s="63">
        <f t="shared" si="3"/>
        <v>0</v>
      </c>
      <c r="V28" s="63">
        <f t="shared" si="3"/>
        <v>0</v>
      </c>
    </row>
    <row r="29" spans="1:22" x14ac:dyDescent="0.25">
      <c r="A29" s="209" t="s">
        <v>48</v>
      </c>
      <c r="B29" s="210"/>
      <c r="C29" s="68">
        <v>482</v>
      </c>
      <c r="D29" s="153"/>
      <c r="E29" s="154"/>
      <c r="F29" s="71"/>
      <c r="G29" s="71"/>
      <c r="H29" s="71"/>
      <c r="I29" s="71"/>
      <c r="J29" s="71"/>
      <c r="K29" s="71"/>
      <c r="L29" s="72"/>
      <c r="M29" s="71"/>
      <c r="N29" s="126"/>
      <c r="O29" s="74"/>
      <c r="P29" s="71"/>
      <c r="Q29" s="75"/>
      <c r="R29" s="74"/>
      <c r="S29" s="71"/>
      <c r="T29" s="75"/>
      <c r="U29" s="113"/>
      <c r="V29" s="75"/>
    </row>
    <row r="30" spans="1:22" x14ac:dyDescent="0.25">
      <c r="A30" s="102" t="s">
        <v>121</v>
      </c>
      <c r="B30" s="77" t="s">
        <v>122</v>
      </c>
      <c r="C30" s="78">
        <f>C29+1</f>
        <v>483</v>
      </c>
      <c r="D30" s="133">
        <v>1395</v>
      </c>
      <c r="E30" s="134"/>
      <c r="F30" s="28"/>
      <c r="G30" s="28"/>
      <c r="H30" s="24"/>
      <c r="I30" s="24"/>
      <c r="J30" s="24"/>
      <c r="K30" s="24"/>
      <c r="L30" s="29"/>
      <c r="M30" s="24"/>
      <c r="N30" s="23"/>
      <c r="O30" s="26"/>
      <c r="P30" s="24"/>
      <c r="Q30" s="30"/>
      <c r="R30" s="26"/>
      <c r="S30" s="24"/>
      <c r="T30" s="30"/>
      <c r="U30" s="101"/>
      <c r="V30" s="30"/>
    </row>
    <row r="31" spans="1:22" x14ac:dyDescent="0.25">
      <c r="A31" s="102"/>
      <c r="B31" s="77" t="s">
        <v>123</v>
      </c>
      <c r="C31" s="78">
        <f t="shared" ref="C31:C46" si="4">C30+1</f>
        <v>484</v>
      </c>
      <c r="D31" s="133">
        <v>0</v>
      </c>
      <c r="E31" s="134"/>
      <c r="F31" s="28"/>
      <c r="G31" s="28"/>
      <c r="H31" s="24"/>
      <c r="I31" s="24"/>
      <c r="J31" s="24"/>
      <c r="K31" s="24"/>
      <c r="L31" s="29"/>
      <c r="M31" s="24"/>
      <c r="N31" s="23"/>
      <c r="O31" s="26"/>
      <c r="P31" s="24"/>
      <c r="Q31" s="30"/>
      <c r="R31" s="26"/>
      <c r="S31" s="24"/>
      <c r="T31" s="30"/>
      <c r="U31" s="101"/>
      <c r="V31" s="30"/>
    </row>
    <row r="32" spans="1:22" x14ac:dyDescent="0.25">
      <c r="A32" s="102" t="s">
        <v>104</v>
      </c>
      <c r="B32" s="77" t="s">
        <v>82</v>
      </c>
      <c r="C32" s="78">
        <f t="shared" si="4"/>
        <v>485</v>
      </c>
      <c r="D32" s="133"/>
      <c r="E32" s="134"/>
      <c r="F32" s="28"/>
      <c r="G32" s="28"/>
      <c r="H32" s="24"/>
      <c r="I32" s="24"/>
      <c r="J32" s="24"/>
      <c r="K32" s="24"/>
      <c r="L32" s="29"/>
      <c r="M32" s="24"/>
      <c r="N32" s="23"/>
      <c r="O32" s="26">
        <v>50</v>
      </c>
      <c r="P32" s="24"/>
      <c r="Q32" s="30"/>
      <c r="R32" s="26"/>
      <c r="S32" s="24"/>
      <c r="T32" s="30"/>
      <c r="U32" s="101"/>
      <c r="V32" s="30"/>
    </row>
    <row r="33" spans="1:22" x14ac:dyDescent="0.25">
      <c r="A33" s="102" t="s">
        <v>104</v>
      </c>
      <c r="B33" s="77" t="s">
        <v>83</v>
      </c>
      <c r="C33" s="78">
        <f t="shared" si="4"/>
        <v>486</v>
      </c>
      <c r="D33" s="133"/>
      <c r="E33" s="134"/>
      <c r="F33" s="28"/>
      <c r="G33" s="28"/>
      <c r="H33" s="24"/>
      <c r="I33" s="24"/>
      <c r="J33" s="24"/>
      <c r="K33" s="24"/>
      <c r="L33" s="29"/>
      <c r="M33" s="24"/>
      <c r="N33" s="23"/>
      <c r="O33" s="26"/>
      <c r="P33" s="24"/>
      <c r="Q33" s="30"/>
      <c r="R33" s="26">
        <v>20</v>
      </c>
      <c r="S33" s="24"/>
      <c r="T33" s="30"/>
      <c r="U33" s="101"/>
      <c r="V33" s="30"/>
    </row>
    <row r="34" spans="1:22" x14ac:dyDescent="0.25">
      <c r="A34" s="102" t="s">
        <v>124</v>
      </c>
      <c r="B34" s="77" t="s">
        <v>125</v>
      </c>
      <c r="C34" s="78">
        <f t="shared" si="4"/>
        <v>487</v>
      </c>
      <c r="D34" s="133">
        <v>1564</v>
      </c>
      <c r="E34" s="134"/>
      <c r="F34" s="28"/>
      <c r="G34" s="28"/>
      <c r="H34" s="24"/>
      <c r="I34" s="24"/>
      <c r="J34" s="24"/>
      <c r="K34" s="24"/>
      <c r="L34" s="29"/>
      <c r="M34" s="24"/>
      <c r="N34" s="23"/>
      <c r="O34" s="26"/>
      <c r="P34" s="24"/>
      <c r="Q34" s="30"/>
      <c r="R34" s="26"/>
      <c r="S34" s="24"/>
      <c r="T34" s="30"/>
      <c r="U34" s="101"/>
      <c r="V34" s="30"/>
    </row>
    <row r="35" spans="1:22" x14ac:dyDescent="0.25">
      <c r="A35" s="102" t="s">
        <v>126</v>
      </c>
      <c r="B35" s="77" t="s">
        <v>127</v>
      </c>
      <c r="C35" s="78">
        <f t="shared" si="4"/>
        <v>488</v>
      </c>
      <c r="D35" s="133"/>
      <c r="E35" s="134"/>
      <c r="F35" s="28"/>
      <c r="G35" s="28"/>
      <c r="H35" s="24">
        <v>278.39999999999998</v>
      </c>
      <c r="I35" s="24"/>
      <c r="J35" s="24"/>
      <c r="K35" s="24"/>
      <c r="L35" s="29"/>
      <c r="M35" s="24"/>
      <c r="N35" s="23"/>
      <c r="O35" s="26"/>
      <c r="P35" s="24"/>
      <c r="Q35" s="30"/>
      <c r="R35" s="26"/>
      <c r="S35" s="24"/>
      <c r="T35" s="30"/>
      <c r="U35" s="101"/>
      <c r="V35" s="30"/>
    </row>
    <row r="36" spans="1:22" x14ac:dyDescent="0.25">
      <c r="A36" s="102" t="s">
        <v>128</v>
      </c>
      <c r="B36" s="77" t="s">
        <v>129</v>
      </c>
      <c r="C36" s="78">
        <f t="shared" si="4"/>
        <v>489</v>
      </c>
      <c r="D36" s="133"/>
      <c r="E36" s="134"/>
      <c r="F36" s="28"/>
      <c r="G36" s="28"/>
      <c r="H36" s="24">
        <v>452.53</v>
      </c>
      <c r="I36" s="24"/>
      <c r="J36" s="24"/>
      <c r="K36" s="24"/>
      <c r="L36" s="29"/>
      <c r="M36" s="24"/>
      <c r="N36" s="23"/>
      <c r="O36" s="26"/>
      <c r="P36" s="24"/>
      <c r="Q36" s="30"/>
      <c r="R36" s="26"/>
      <c r="S36" s="24"/>
      <c r="T36" s="30"/>
      <c r="U36" s="101"/>
      <c r="V36" s="30"/>
    </row>
    <row r="37" spans="1:22" x14ac:dyDescent="0.25">
      <c r="A37" s="18" t="s">
        <v>126</v>
      </c>
      <c r="B37" s="19" t="s">
        <v>130</v>
      </c>
      <c r="C37" s="78">
        <f t="shared" si="4"/>
        <v>490</v>
      </c>
      <c r="D37" s="133"/>
      <c r="E37" s="134"/>
      <c r="F37" s="28"/>
      <c r="G37" s="28"/>
      <c r="H37" s="24"/>
      <c r="I37" s="24"/>
      <c r="J37" s="24">
        <v>158.91999999999999</v>
      </c>
      <c r="K37" s="24"/>
      <c r="L37" s="29"/>
      <c r="M37" s="24"/>
      <c r="N37" s="23"/>
      <c r="O37" s="26"/>
      <c r="P37" s="24"/>
      <c r="Q37" s="30"/>
      <c r="R37" s="26"/>
      <c r="S37" s="24"/>
      <c r="T37" s="30"/>
      <c r="U37" s="101"/>
      <c r="V37" s="30"/>
    </row>
    <row r="38" spans="1:22" x14ac:dyDescent="0.25">
      <c r="A38" s="18" t="s">
        <v>131</v>
      </c>
      <c r="B38" s="19" t="s">
        <v>132</v>
      </c>
      <c r="C38" s="78">
        <f t="shared" si="4"/>
        <v>491</v>
      </c>
      <c r="D38" s="133">
        <v>300</v>
      </c>
      <c r="E38" s="134"/>
      <c r="F38" s="28"/>
      <c r="G38" s="28"/>
      <c r="H38" s="24"/>
      <c r="I38" s="24"/>
      <c r="J38" s="24"/>
      <c r="K38" s="24"/>
      <c r="L38" s="29"/>
      <c r="M38" s="24"/>
      <c r="N38" s="23"/>
      <c r="O38" s="26"/>
      <c r="P38" s="24"/>
      <c r="Q38" s="30"/>
      <c r="R38" s="26"/>
      <c r="S38" s="24"/>
      <c r="T38" s="30"/>
      <c r="U38" s="101"/>
      <c r="V38" s="30"/>
    </row>
    <row r="39" spans="1:22" x14ac:dyDescent="0.25">
      <c r="A39" s="18" t="s">
        <v>105</v>
      </c>
      <c r="B39" s="19" t="s">
        <v>133</v>
      </c>
      <c r="C39" s="78">
        <f t="shared" si="4"/>
        <v>492</v>
      </c>
      <c r="D39" s="133">
        <v>345</v>
      </c>
      <c r="E39" s="134"/>
      <c r="F39" s="28"/>
      <c r="G39" s="28"/>
      <c r="H39" s="24"/>
      <c r="I39" s="24"/>
      <c r="J39" s="24"/>
      <c r="K39" s="24"/>
      <c r="L39" s="29"/>
      <c r="M39" s="24"/>
      <c r="N39" s="23"/>
      <c r="O39" s="26"/>
      <c r="P39" s="24"/>
      <c r="Q39" s="30"/>
      <c r="R39" s="26"/>
      <c r="S39" s="24"/>
      <c r="T39" s="30"/>
      <c r="U39" s="101"/>
      <c r="V39" s="30"/>
    </row>
    <row r="40" spans="1:22" x14ac:dyDescent="0.25">
      <c r="A40" s="18" t="s">
        <v>134</v>
      </c>
      <c r="B40" s="19" t="s">
        <v>135</v>
      </c>
      <c r="C40" s="78">
        <f t="shared" si="4"/>
        <v>493</v>
      </c>
      <c r="D40" s="133">
        <v>950</v>
      </c>
      <c r="E40" s="134"/>
      <c r="F40" s="28"/>
      <c r="G40" s="28"/>
      <c r="H40" s="24"/>
      <c r="I40" s="24"/>
      <c r="J40" s="24"/>
      <c r="K40" s="24"/>
      <c r="L40" s="29"/>
      <c r="M40" s="24"/>
      <c r="N40" s="23"/>
      <c r="O40" s="26"/>
      <c r="P40" s="24"/>
      <c r="Q40" s="30"/>
      <c r="R40" s="26"/>
      <c r="S40" s="24"/>
      <c r="T40" s="30"/>
      <c r="U40" s="101"/>
      <c r="V40" s="30"/>
    </row>
    <row r="41" spans="1:22" x14ac:dyDescent="0.25">
      <c r="A41" s="18" t="s">
        <v>136</v>
      </c>
      <c r="B41" s="19" t="s">
        <v>137</v>
      </c>
      <c r="C41" s="78">
        <f t="shared" si="4"/>
        <v>494</v>
      </c>
      <c r="D41" s="133">
        <v>800</v>
      </c>
      <c r="E41" s="134"/>
      <c r="F41" s="28"/>
      <c r="G41" s="28"/>
      <c r="H41" s="24"/>
      <c r="I41" s="24"/>
      <c r="J41" s="24"/>
      <c r="K41" s="24"/>
      <c r="L41" s="29"/>
      <c r="M41" s="24"/>
      <c r="N41" s="23"/>
      <c r="O41" s="26"/>
      <c r="P41" s="24"/>
      <c r="Q41" s="30"/>
      <c r="R41" s="26"/>
      <c r="S41" s="24"/>
      <c r="T41" s="30"/>
      <c r="U41" s="101"/>
      <c r="V41" s="30"/>
    </row>
    <row r="42" spans="1:22" x14ac:dyDescent="0.25">
      <c r="A42" s="18" t="s">
        <v>105</v>
      </c>
      <c r="B42" s="19" t="s">
        <v>138</v>
      </c>
      <c r="C42" s="78">
        <f t="shared" si="4"/>
        <v>495</v>
      </c>
      <c r="D42" s="133">
        <v>116</v>
      </c>
      <c r="E42" s="134"/>
      <c r="F42" s="28"/>
      <c r="G42" s="28"/>
      <c r="H42" s="24"/>
      <c r="I42" s="24"/>
      <c r="J42" s="24"/>
      <c r="K42" s="24"/>
      <c r="L42" s="29"/>
      <c r="M42" s="24"/>
      <c r="N42" s="23"/>
      <c r="O42" s="26"/>
      <c r="P42" s="24"/>
      <c r="Q42" s="30"/>
      <c r="R42" s="26"/>
      <c r="S42" s="24"/>
      <c r="T42" s="30"/>
      <c r="U42" s="101"/>
      <c r="V42" s="30"/>
    </row>
    <row r="43" spans="1:22" x14ac:dyDescent="0.25">
      <c r="A43" s="18"/>
      <c r="B43" s="77"/>
      <c r="C43" s="78">
        <f t="shared" si="4"/>
        <v>496</v>
      </c>
      <c r="D43" s="133"/>
      <c r="E43" s="134"/>
      <c r="F43" s="28"/>
      <c r="G43" s="28"/>
      <c r="H43" s="24"/>
      <c r="I43" s="24"/>
      <c r="J43" s="24"/>
      <c r="K43" s="24"/>
      <c r="L43" s="29"/>
      <c r="M43" s="24"/>
      <c r="N43" s="23"/>
      <c r="O43" s="26"/>
      <c r="P43" s="24"/>
      <c r="Q43" s="30"/>
      <c r="R43" s="26"/>
      <c r="S43" s="24"/>
      <c r="T43" s="30"/>
      <c r="U43" s="101"/>
      <c r="V43" s="30"/>
    </row>
    <row r="44" spans="1:22" x14ac:dyDescent="0.25">
      <c r="A44" s="18"/>
      <c r="B44" s="77"/>
      <c r="C44" s="78">
        <f t="shared" si="4"/>
        <v>497</v>
      </c>
      <c r="D44" s="133"/>
      <c r="E44" s="134"/>
      <c r="F44" s="28"/>
      <c r="G44" s="28"/>
      <c r="H44" s="24"/>
      <c r="I44" s="24"/>
      <c r="J44" s="24"/>
      <c r="K44" s="24"/>
      <c r="L44" s="29"/>
      <c r="M44" s="24"/>
      <c r="N44" s="23"/>
      <c r="O44" s="26"/>
      <c r="P44" s="24"/>
      <c r="Q44" s="30"/>
      <c r="R44" s="26"/>
      <c r="S44" s="24"/>
      <c r="T44" s="30"/>
      <c r="U44" s="101"/>
      <c r="V44" s="30"/>
    </row>
    <row r="45" spans="1:22" x14ac:dyDescent="0.25">
      <c r="A45" s="18"/>
      <c r="B45" s="77"/>
      <c r="C45" s="78">
        <f t="shared" si="4"/>
        <v>498</v>
      </c>
      <c r="D45" s="133"/>
      <c r="E45" s="134"/>
      <c r="F45" s="28"/>
      <c r="G45" s="28"/>
      <c r="H45" s="24"/>
      <c r="I45" s="24"/>
      <c r="J45" s="24"/>
      <c r="K45" s="24"/>
      <c r="L45" s="29"/>
      <c r="M45" s="24"/>
      <c r="N45" s="23"/>
      <c r="O45" s="26"/>
      <c r="P45" s="24"/>
      <c r="Q45" s="30"/>
      <c r="R45" s="26"/>
      <c r="S45" s="24"/>
      <c r="T45" s="30"/>
      <c r="U45" s="101"/>
      <c r="V45" s="30"/>
    </row>
    <row r="46" spans="1:22" x14ac:dyDescent="0.25">
      <c r="A46" s="18"/>
      <c r="B46" s="77"/>
      <c r="C46" s="78">
        <f t="shared" si="4"/>
        <v>499</v>
      </c>
      <c r="D46" s="133"/>
      <c r="E46" s="134"/>
      <c r="F46" s="28"/>
      <c r="G46" s="28"/>
      <c r="H46" s="24"/>
      <c r="I46" s="24"/>
      <c r="J46" s="24"/>
      <c r="K46" s="24"/>
      <c r="L46" s="29"/>
      <c r="M46" s="24"/>
      <c r="N46" s="23"/>
      <c r="O46" s="26"/>
      <c r="P46" s="24"/>
      <c r="Q46" s="30"/>
      <c r="R46" s="26"/>
      <c r="S46" s="24"/>
      <c r="T46" s="30"/>
      <c r="U46" s="101"/>
      <c r="V46" s="30"/>
    </row>
    <row r="47" spans="1:22" x14ac:dyDescent="0.25">
      <c r="A47" s="79"/>
      <c r="B47" s="80"/>
      <c r="C47" s="78"/>
      <c r="D47" s="155">
        <f t="shared" ref="D47:L47" si="5">SUM(D29:D46)</f>
        <v>5470</v>
      </c>
      <c r="E47" s="155">
        <f t="shared" si="5"/>
        <v>0</v>
      </c>
      <c r="F47" s="82">
        <f t="shared" si="5"/>
        <v>0</v>
      </c>
      <c r="G47" s="82">
        <f t="shared" si="5"/>
        <v>0</v>
      </c>
      <c r="H47" s="82">
        <f t="shared" si="5"/>
        <v>730.93</v>
      </c>
      <c r="I47" s="82">
        <f t="shared" si="5"/>
        <v>0</v>
      </c>
      <c r="J47" s="82">
        <f t="shared" si="5"/>
        <v>158.91999999999999</v>
      </c>
      <c r="K47" s="82">
        <f t="shared" si="5"/>
        <v>0</v>
      </c>
      <c r="L47" s="83">
        <f t="shared" si="5"/>
        <v>0</v>
      </c>
      <c r="M47" s="84">
        <f>SUM(M30:M46)</f>
        <v>0</v>
      </c>
      <c r="N47" s="82">
        <f t="shared" ref="N47:V47" si="6">SUM(N29:N46)</f>
        <v>0</v>
      </c>
      <c r="O47" s="81">
        <f t="shared" si="6"/>
        <v>50</v>
      </c>
      <c r="P47" s="82">
        <f t="shared" si="6"/>
        <v>0</v>
      </c>
      <c r="Q47" s="82">
        <f t="shared" si="6"/>
        <v>0</v>
      </c>
      <c r="R47" s="81">
        <f t="shared" si="6"/>
        <v>20</v>
      </c>
      <c r="S47" s="82">
        <f t="shared" si="6"/>
        <v>0</v>
      </c>
      <c r="T47" s="82">
        <f t="shared" si="6"/>
        <v>0</v>
      </c>
      <c r="U47" s="82">
        <f t="shared" si="6"/>
        <v>0</v>
      </c>
      <c r="V47" s="82">
        <f t="shared" si="6"/>
        <v>0</v>
      </c>
    </row>
    <row r="48" spans="1:22" ht="15.75" thickBot="1" x14ac:dyDescent="0.3">
      <c r="A48" s="87" t="s">
        <v>87</v>
      </c>
      <c r="B48" s="88">
        <f>D48+E48+F48*5+G48*3.5+O48+R48</f>
        <v>14316.960000000001</v>
      </c>
      <c r="C48" s="89" t="s">
        <v>88</v>
      </c>
      <c r="D48" s="90">
        <f t="shared" ref="D48:V48" si="7">D16+D28-D47</f>
        <v>4738</v>
      </c>
      <c r="E48" s="90">
        <f t="shared" si="7"/>
        <v>4072</v>
      </c>
      <c r="F48" s="91">
        <f t="shared" si="7"/>
        <v>275.39200000000005</v>
      </c>
      <c r="G48" s="91">
        <f t="shared" si="7"/>
        <v>0</v>
      </c>
      <c r="H48" s="91">
        <f t="shared" si="7"/>
        <v>11149.199999999924</v>
      </c>
      <c r="I48" s="91">
        <f t="shared" si="7"/>
        <v>40780.614999999998</v>
      </c>
      <c r="J48" s="91">
        <f t="shared" si="7"/>
        <v>294.30999999999733</v>
      </c>
      <c r="K48" s="91">
        <f t="shared" si="7"/>
        <v>1</v>
      </c>
      <c r="L48" s="92">
        <f t="shared" si="7"/>
        <v>1454.5000000000146</v>
      </c>
      <c r="M48" s="15">
        <f t="shared" si="7"/>
        <v>101917</v>
      </c>
      <c r="N48" s="91">
        <f t="shared" si="7"/>
        <v>550</v>
      </c>
      <c r="O48" s="90">
        <f t="shared" si="7"/>
        <v>3205</v>
      </c>
      <c r="P48" s="91">
        <f t="shared" si="7"/>
        <v>0.7799999998178464</v>
      </c>
      <c r="Q48" s="91">
        <f t="shared" si="7"/>
        <v>0</v>
      </c>
      <c r="R48" s="90">
        <f t="shared" si="7"/>
        <v>925</v>
      </c>
      <c r="S48" s="91">
        <f t="shared" si="7"/>
        <v>21.380000000004657</v>
      </c>
      <c r="T48" s="91">
        <f t="shared" si="7"/>
        <v>0</v>
      </c>
      <c r="U48" s="91">
        <f t="shared" si="7"/>
        <v>380000</v>
      </c>
      <c r="V48" s="91">
        <f t="shared" si="7"/>
        <v>22738.360000000022</v>
      </c>
    </row>
  </sheetData>
  <mergeCells count="12">
    <mergeCell ref="U2:V2"/>
    <mergeCell ref="A16:B16"/>
    <mergeCell ref="A28:B28"/>
    <mergeCell ref="A29:B29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1D2F3-9E81-49B2-92DA-E2B6C73F9860}">
  <dimension ref="A1:V61"/>
  <sheetViews>
    <sheetView rightToLeft="1" workbookViewId="0">
      <selection activeCell="D16" sqref="D16"/>
    </sheetView>
  </sheetViews>
  <sheetFormatPr defaultRowHeight="15" x14ac:dyDescent="0.25"/>
  <cols>
    <col min="1" max="1" width="26.28515625" customWidth="1"/>
    <col min="2" max="2" width="33" bestFit="1" customWidth="1"/>
    <col min="3" max="3" width="6.7109375" customWidth="1"/>
    <col min="4" max="4" width="9" style="166"/>
    <col min="5" max="5" width="9" style="95"/>
    <col min="12" max="12" width="9.42578125" bestFit="1" customWidth="1"/>
    <col min="13" max="14" width="9.42578125" customWidth="1"/>
    <col min="15" max="15" width="9.5703125" style="95" bestFit="1" customWidth="1"/>
    <col min="16" max="17" width="9.85546875" bestFit="1" customWidth="1"/>
    <col min="18" max="18" width="9.5703125" style="95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9</v>
      </c>
      <c r="B1" s="2">
        <f>'[1]1'!B1</f>
        <v>5</v>
      </c>
      <c r="C1" s="3">
        <v>2024</v>
      </c>
      <c r="D1" s="211" t="s">
        <v>0</v>
      </c>
      <c r="E1" s="212"/>
      <c r="F1" s="212"/>
      <c r="G1" s="212"/>
      <c r="H1" s="212"/>
      <c r="I1" s="212"/>
      <c r="J1" s="212"/>
      <c r="K1" s="212"/>
      <c r="L1" s="233"/>
      <c r="M1" s="7"/>
      <c r="N1" s="127"/>
      <c r="O1" s="214" t="s">
        <v>1</v>
      </c>
      <c r="P1" s="212"/>
      <c r="Q1" s="213"/>
      <c r="R1" s="214" t="s">
        <v>2</v>
      </c>
      <c r="S1" s="212"/>
      <c r="T1" s="213"/>
      <c r="U1" s="1" t="s">
        <v>3</v>
      </c>
      <c r="V1" s="3" t="s">
        <v>4</v>
      </c>
    </row>
    <row r="2" spans="1:22" x14ac:dyDescent="0.25">
      <c r="A2" s="205">
        <f>'[1]1'!A2:B2</f>
        <v>2025</v>
      </c>
      <c r="B2" s="206"/>
      <c r="C2" s="6"/>
      <c r="D2" s="206" t="s">
        <v>5</v>
      </c>
      <c r="E2" s="215"/>
      <c r="F2" s="215"/>
      <c r="G2" s="215"/>
      <c r="H2" s="215" t="s">
        <v>6</v>
      </c>
      <c r="I2" s="215"/>
      <c r="J2" s="215"/>
      <c r="K2" s="215"/>
      <c r="L2" s="230"/>
      <c r="M2" s="7"/>
      <c r="N2" s="129"/>
      <c r="O2" s="11" t="s">
        <v>5</v>
      </c>
      <c r="P2" s="215" t="s">
        <v>6</v>
      </c>
      <c r="Q2" s="204"/>
      <c r="R2" s="11" t="s">
        <v>5</v>
      </c>
      <c r="S2" s="215" t="s">
        <v>6</v>
      </c>
      <c r="T2" s="204"/>
      <c r="U2" s="203" t="s">
        <v>5</v>
      </c>
      <c r="V2" s="204"/>
    </row>
    <row r="3" spans="1:22" x14ac:dyDescent="0.25">
      <c r="A3" s="12" t="s">
        <v>7</v>
      </c>
      <c r="B3" s="7" t="s">
        <v>8</v>
      </c>
      <c r="C3" s="6" t="s">
        <v>9</v>
      </c>
      <c r="D3" s="157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8" t="s">
        <v>18</v>
      </c>
      <c r="M3" s="7" t="s">
        <v>19</v>
      </c>
      <c r="N3" s="129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429</v>
      </c>
      <c r="D4" s="157">
        <f>'[1]8'!D53</f>
        <v>4738</v>
      </c>
      <c r="E4" s="13">
        <f>'[1]8'!E53</f>
        <v>4072</v>
      </c>
      <c r="F4" s="17">
        <f>'[1]8'!F53</f>
        <v>275.39200000000005</v>
      </c>
      <c r="G4" s="17">
        <f>'[1]8'!G53</f>
        <v>0</v>
      </c>
      <c r="H4" s="17">
        <f>'[1]8'!H53</f>
        <v>11149.199999999924</v>
      </c>
      <c r="I4" s="17">
        <f>'[1]8'!I53</f>
        <v>40780.614999999998</v>
      </c>
      <c r="J4" s="17">
        <f>'[1]8'!J53</f>
        <v>294.30999999999733</v>
      </c>
      <c r="K4" s="17">
        <f>'[1]8'!K53</f>
        <v>1</v>
      </c>
      <c r="L4" s="9">
        <f>'[1]8'!L53</f>
        <v>1454.5000000000146</v>
      </c>
      <c r="M4" s="15">
        <f>'[1]8'!M53</f>
        <v>101917</v>
      </c>
      <c r="N4" s="17">
        <f>'[1]8'!N53</f>
        <v>550</v>
      </c>
      <c r="O4" s="13">
        <f>'[1]8'!O53</f>
        <v>3205</v>
      </c>
      <c r="P4" s="17">
        <f>'[1]8'!P53</f>
        <v>0.7799999998178464</v>
      </c>
      <c r="Q4" s="17">
        <f>'[1]8'!Q53</f>
        <v>0</v>
      </c>
      <c r="R4" s="13">
        <f>'[1]8'!R53</f>
        <v>925</v>
      </c>
      <c r="S4" s="17">
        <f>'[1]8'!S53</f>
        <v>21.380000000004657</v>
      </c>
      <c r="T4" s="17">
        <f>'[1]8'!T53</f>
        <v>0</v>
      </c>
      <c r="U4" s="17">
        <f>'[1]8'!U53</f>
        <v>380000</v>
      </c>
      <c r="V4" s="17">
        <f>'[1]8'!V53</f>
        <v>22738.360000000022</v>
      </c>
    </row>
    <row r="5" spans="1:22" x14ac:dyDescent="0.25">
      <c r="A5" s="18" t="s">
        <v>139</v>
      </c>
      <c r="B5" s="19" t="s">
        <v>90</v>
      </c>
      <c r="C5" s="6">
        <f>C4+1</f>
        <v>430</v>
      </c>
      <c r="D5" s="158"/>
      <c r="E5" s="27">
        <v>1450</v>
      </c>
      <c r="F5" s="28"/>
      <c r="G5" s="28"/>
      <c r="H5" s="24"/>
      <c r="I5" s="24"/>
      <c r="J5" s="24"/>
      <c r="K5" s="24"/>
      <c r="L5" s="29"/>
      <c r="M5" s="24"/>
      <c r="N5" s="23"/>
      <c r="O5" s="26"/>
      <c r="P5" s="24"/>
      <c r="Q5" s="30"/>
      <c r="R5" s="26"/>
      <c r="S5" s="24"/>
      <c r="T5" s="30"/>
      <c r="U5" s="101"/>
      <c r="V5" s="30"/>
    </row>
    <row r="6" spans="1:22" x14ac:dyDescent="0.25">
      <c r="A6" s="18"/>
      <c r="B6" s="19" t="s">
        <v>32</v>
      </c>
      <c r="C6" s="6">
        <f t="shared" ref="C6:C23" si="0">C5+1</f>
        <v>431</v>
      </c>
      <c r="D6" s="158"/>
      <c r="E6" s="27"/>
      <c r="F6" s="28"/>
      <c r="G6" s="28"/>
      <c r="H6" s="24"/>
      <c r="I6" s="24"/>
      <c r="J6" s="24"/>
      <c r="K6" s="24"/>
      <c r="L6" s="29"/>
      <c r="M6" s="24"/>
      <c r="N6" s="23"/>
      <c r="O6" s="26">
        <v>3436</v>
      </c>
      <c r="P6" s="24"/>
      <c r="Q6" s="30"/>
      <c r="R6" s="26"/>
      <c r="S6" s="24"/>
      <c r="T6" s="30"/>
      <c r="U6" s="101"/>
      <c r="V6" s="30"/>
    </row>
    <row r="7" spans="1:22" x14ac:dyDescent="0.25">
      <c r="A7" s="18"/>
      <c r="B7" s="19" t="s">
        <v>34</v>
      </c>
      <c r="C7" s="6">
        <f t="shared" si="0"/>
        <v>432</v>
      </c>
      <c r="D7" s="158"/>
      <c r="E7" s="27"/>
      <c r="F7" s="28"/>
      <c r="G7" s="28"/>
      <c r="H7" s="24"/>
      <c r="I7" s="24"/>
      <c r="J7" s="24"/>
      <c r="K7" s="24"/>
      <c r="L7" s="29"/>
      <c r="M7" s="24"/>
      <c r="N7" s="23"/>
      <c r="O7" s="26"/>
      <c r="P7" s="24"/>
      <c r="Q7" s="30"/>
      <c r="R7" s="26">
        <v>1149</v>
      </c>
      <c r="S7" s="24"/>
      <c r="T7" s="30"/>
      <c r="U7" s="101"/>
      <c r="V7" s="30"/>
    </row>
    <row r="8" spans="1:22" x14ac:dyDescent="0.25">
      <c r="A8" s="18"/>
      <c r="B8" s="19"/>
      <c r="C8" s="6">
        <f t="shared" si="0"/>
        <v>433</v>
      </c>
      <c r="D8" s="158"/>
      <c r="E8" s="27"/>
      <c r="F8" s="28"/>
      <c r="G8" s="28"/>
      <c r="H8" s="24"/>
      <c r="I8" s="24"/>
      <c r="J8" s="24"/>
      <c r="K8" s="24"/>
      <c r="L8" s="29"/>
      <c r="M8" s="24"/>
      <c r="N8" s="23"/>
      <c r="O8" s="26"/>
      <c r="P8" s="24"/>
      <c r="Q8" s="30"/>
      <c r="R8" s="26"/>
      <c r="S8" s="24"/>
      <c r="T8" s="30"/>
      <c r="U8" s="101"/>
      <c r="V8" s="30"/>
    </row>
    <row r="9" spans="1:22" x14ac:dyDescent="0.25">
      <c r="A9" s="18"/>
      <c r="B9" s="19"/>
      <c r="C9" s="6">
        <f t="shared" si="0"/>
        <v>434</v>
      </c>
      <c r="D9" s="158"/>
      <c r="E9" s="27"/>
      <c r="F9" s="28"/>
      <c r="G9" s="28"/>
      <c r="H9" s="24"/>
      <c r="I9" s="24"/>
      <c r="J9" s="24"/>
      <c r="K9" s="24"/>
      <c r="L9" s="29"/>
      <c r="M9" s="24"/>
      <c r="N9" s="23"/>
      <c r="O9" s="26"/>
      <c r="P9" s="24"/>
      <c r="Q9" s="30"/>
      <c r="R9" s="26"/>
      <c r="S9" s="24"/>
      <c r="T9" s="30"/>
      <c r="U9" s="101"/>
      <c r="V9" s="30"/>
    </row>
    <row r="10" spans="1:22" x14ac:dyDescent="0.25">
      <c r="A10" s="18"/>
      <c r="B10" s="19"/>
      <c r="C10" s="6" t="s">
        <v>140</v>
      </c>
      <c r="D10" s="158"/>
      <c r="E10" s="27"/>
      <c r="F10" s="28"/>
      <c r="G10" s="28"/>
      <c r="H10" s="24"/>
      <c r="I10" s="24"/>
      <c r="J10" s="24"/>
      <c r="K10" s="24"/>
      <c r="L10" s="29"/>
      <c r="M10" s="24"/>
      <c r="N10" s="23"/>
      <c r="O10" s="26"/>
      <c r="P10" s="24"/>
      <c r="Q10" s="30"/>
      <c r="R10" s="26"/>
      <c r="S10" s="24"/>
      <c r="T10" s="30"/>
      <c r="U10" s="101"/>
      <c r="V10" s="30"/>
    </row>
    <row r="11" spans="1:22" x14ac:dyDescent="0.25">
      <c r="A11" s="18"/>
      <c r="B11" s="19"/>
      <c r="C11" s="6">
        <f>C9+1</f>
        <v>435</v>
      </c>
      <c r="D11" s="158"/>
      <c r="E11" s="27"/>
      <c r="F11" s="28"/>
      <c r="G11" s="28"/>
      <c r="H11" s="24"/>
      <c r="I11" s="24"/>
      <c r="J11" s="24"/>
      <c r="K11" s="24"/>
      <c r="L11" s="29"/>
      <c r="M11" s="24"/>
      <c r="N11" s="23"/>
      <c r="O11" s="26"/>
      <c r="P11" s="24"/>
      <c r="Q11" s="30"/>
      <c r="R11" s="26"/>
      <c r="S11" s="24"/>
      <c r="T11" s="30"/>
      <c r="U11" s="101"/>
      <c r="V11" s="30"/>
    </row>
    <row r="12" spans="1:22" x14ac:dyDescent="0.25">
      <c r="A12" s="18"/>
      <c r="B12" s="19"/>
      <c r="C12" s="6">
        <f t="shared" si="0"/>
        <v>436</v>
      </c>
      <c r="D12" s="158"/>
      <c r="E12" s="27"/>
      <c r="F12" s="28"/>
      <c r="G12" s="28"/>
      <c r="H12" s="24"/>
      <c r="I12" s="24"/>
      <c r="J12" s="24"/>
      <c r="K12" s="24"/>
      <c r="L12" s="29"/>
      <c r="M12" s="24"/>
      <c r="N12" s="23"/>
      <c r="O12" s="26"/>
      <c r="P12" s="24"/>
      <c r="Q12" s="30"/>
      <c r="R12" s="26"/>
      <c r="S12" s="24"/>
      <c r="T12" s="30"/>
      <c r="U12" s="101"/>
      <c r="V12" s="30"/>
    </row>
    <row r="13" spans="1:22" x14ac:dyDescent="0.25">
      <c r="A13" s="18"/>
      <c r="B13" s="19"/>
      <c r="C13" s="6">
        <f t="shared" si="0"/>
        <v>437</v>
      </c>
      <c r="D13" s="158"/>
      <c r="E13" s="27"/>
      <c r="F13" s="28"/>
      <c r="G13" s="28"/>
      <c r="H13" s="24"/>
      <c r="I13" s="24"/>
      <c r="J13" s="24"/>
      <c r="K13" s="24"/>
      <c r="L13" s="29"/>
      <c r="M13" s="24"/>
      <c r="N13" s="23"/>
      <c r="O13" s="26"/>
      <c r="P13" s="24"/>
      <c r="Q13" s="30"/>
      <c r="R13" s="26"/>
      <c r="S13" s="24"/>
      <c r="T13" s="30"/>
      <c r="U13" s="101"/>
      <c r="V13" s="30"/>
    </row>
    <row r="14" spans="1:22" x14ac:dyDescent="0.25">
      <c r="A14" s="18"/>
      <c r="B14" s="19"/>
      <c r="C14" s="6">
        <f t="shared" si="0"/>
        <v>438</v>
      </c>
      <c r="D14" s="158"/>
      <c r="E14" s="27"/>
      <c r="F14" s="28"/>
      <c r="G14" s="28"/>
      <c r="H14" s="24"/>
      <c r="I14" s="24"/>
      <c r="J14" s="24"/>
      <c r="K14" s="24"/>
      <c r="L14" s="29"/>
      <c r="M14" s="24"/>
      <c r="N14" s="23"/>
      <c r="O14" s="26"/>
      <c r="P14" s="24"/>
      <c r="Q14" s="30"/>
      <c r="R14" s="26"/>
      <c r="S14" s="24"/>
      <c r="T14" s="30"/>
      <c r="U14" s="101"/>
      <c r="V14" s="30"/>
    </row>
    <row r="15" spans="1:22" x14ac:dyDescent="0.25">
      <c r="A15" s="18"/>
      <c r="B15" s="19"/>
      <c r="C15" s="6">
        <f t="shared" si="0"/>
        <v>439</v>
      </c>
      <c r="D15" s="158"/>
      <c r="E15" s="27"/>
      <c r="F15" s="28"/>
      <c r="G15" s="28"/>
      <c r="H15" s="24"/>
      <c r="I15" s="24"/>
      <c r="J15" s="24"/>
      <c r="K15" s="24"/>
      <c r="L15" s="29"/>
      <c r="M15" s="24"/>
      <c r="N15" s="23"/>
      <c r="O15" s="26"/>
      <c r="P15" s="24"/>
      <c r="Q15" s="30"/>
      <c r="R15" s="26"/>
      <c r="S15" s="24"/>
      <c r="T15" s="30"/>
      <c r="U15" s="101"/>
      <c r="V15" s="30"/>
    </row>
    <row r="16" spans="1:22" x14ac:dyDescent="0.25">
      <c r="A16" s="18"/>
      <c r="B16" s="19"/>
      <c r="C16" s="6">
        <f t="shared" si="0"/>
        <v>440</v>
      </c>
      <c r="D16" s="158"/>
      <c r="E16" s="27"/>
      <c r="F16" s="28"/>
      <c r="G16" s="28"/>
      <c r="H16" s="24"/>
      <c r="I16" s="24"/>
      <c r="J16" s="24"/>
      <c r="K16" s="24"/>
      <c r="L16" s="29"/>
      <c r="M16" s="24"/>
      <c r="N16" s="23"/>
      <c r="O16" s="26"/>
      <c r="P16" s="24"/>
      <c r="Q16" s="30"/>
      <c r="R16" s="26"/>
      <c r="S16" s="24"/>
      <c r="T16" s="30"/>
      <c r="U16" s="101"/>
      <c r="V16" s="30"/>
    </row>
    <row r="17" spans="1:22" x14ac:dyDescent="0.25">
      <c r="A17" s="18"/>
      <c r="B17" s="19"/>
      <c r="C17" s="6">
        <f t="shared" si="0"/>
        <v>441</v>
      </c>
      <c r="D17" s="158"/>
      <c r="E17" s="27"/>
      <c r="F17" s="28"/>
      <c r="G17" s="28"/>
      <c r="H17" s="24"/>
      <c r="I17" s="24"/>
      <c r="J17" s="24"/>
      <c r="K17" s="24"/>
      <c r="L17" s="29"/>
      <c r="M17" s="24"/>
      <c r="N17" s="23"/>
      <c r="O17" s="26"/>
      <c r="P17" s="24"/>
      <c r="Q17" s="30"/>
      <c r="R17" s="26"/>
      <c r="S17" s="24"/>
      <c r="T17" s="30"/>
      <c r="U17" s="101"/>
      <c r="V17" s="30"/>
    </row>
    <row r="18" spans="1:22" x14ac:dyDescent="0.25">
      <c r="A18" s="18"/>
      <c r="B18" s="19"/>
      <c r="C18" s="6">
        <f t="shared" si="0"/>
        <v>442</v>
      </c>
      <c r="D18" s="158"/>
      <c r="E18" s="27"/>
      <c r="F18" s="28"/>
      <c r="G18" s="28"/>
      <c r="H18" s="24"/>
      <c r="I18" s="24"/>
      <c r="J18" s="24"/>
      <c r="K18" s="24"/>
      <c r="L18" s="29"/>
      <c r="M18" s="24"/>
      <c r="N18" s="23"/>
      <c r="O18" s="26"/>
      <c r="P18" s="24"/>
      <c r="Q18" s="30"/>
      <c r="R18" s="26"/>
      <c r="S18" s="24"/>
      <c r="T18" s="30"/>
      <c r="U18" s="101"/>
      <c r="V18" s="30"/>
    </row>
    <row r="19" spans="1:22" x14ac:dyDescent="0.25">
      <c r="A19" s="18"/>
      <c r="B19" s="19"/>
      <c r="C19" s="6">
        <f t="shared" si="0"/>
        <v>443</v>
      </c>
      <c r="D19" s="158"/>
      <c r="E19" s="27"/>
      <c r="F19" s="28"/>
      <c r="G19" s="28"/>
      <c r="H19" s="24"/>
      <c r="I19" s="24"/>
      <c r="J19" s="24"/>
      <c r="K19" s="24"/>
      <c r="L19" s="29"/>
      <c r="M19" s="24"/>
      <c r="N19" s="23"/>
      <c r="O19" s="26"/>
      <c r="P19" s="24"/>
      <c r="Q19" s="30"/>
      <c r="R19" s="26"/>
      <c r="S19" s="24"/>
      <c r="T19" s="30"/>
      <c r="U19" s="101"/>
      <c r="V19" s="30"/>
    </row>
    <row r="20" spans="1:22" x14ac:dyDescent="0.25">
      <c r="A20" s="18"/>
      <c r="B20" s="19"/>
      <c r="C20" s="6">
        <f t="shared" si="0"/>
        <v>444</v>
      </c>
      <c r="D20" s="158"/>
      <c r="E20" s="27"/>
      <c r="F20" s="28"/>
      <c r="G20" s="28"/>
      <c r="H20" s="24"/>
      <c r="I20" s="24"/>
      <c r="J20" s="24"/>
      <c r="K20" s="24"/>
      <c r="L20" s="29"/>
      <c r="M20" s="24"/>
      <c r="N20" s="23"/>
      <c r="O20" s="26"/>
      <c r="P20" s="24"/>
      <c r="Q20" s="30"/>
      <c r="R20" s="26"/>
      <c r="S20" s="24"/>
      <c r="T20" s="30"/>
      <c r="U20" s="101"/>
      <c r="V20" s="30"/>
    </row>
    <row r="21" spans="1:22" x14ac:dyDescent="0.25">
      <c r="A21" s="18"/>
      <c r="B21" s="19"/>
      <c r="C21" s="6">
        <f t="shared" si="0"/>
        <v>445</v>
      </c>
      <c r="D21" s="158"/>
      <c r="E21" s="27"/>
      <c r="F21" s="28"/>
      <c r="G21" s="28"/>
      <c r="H21" s="24"/>
      <c r="I21" s="24"/>
      <c r="J21" s="24"/>
      <c r="K21" s="24"/>
      <c r="L21" s="29"/>
      <c r="M21" s="24"/>
      <c r="N21" s="23"/>
      <c r="O21" s="26"/>
      <c r="P21" s="24"/>
      <c r="Q21" s="30"/>
      <c r="R21" s="26"/>
      <c r="S21" s="24"/>
      <c r="T21" s="30"/>
      <c r="U21" s="101"/>
      <c r="V21" s="30"/>
    </row>
    <row r="22" spans="1:22" x14ac:dyDescent="0.25">
      <c r="A22" s="18"/>
      <c r="B22" s="19" t="s">
        <v>32</v>
      </c>
      <c r="C22" s="6">
        <f t="shared" si="0"/>
        <v>446</v>
      </c>
      <c r="D22" s="158"/>
      <c r="E22" s="27"/>
      <c r="F22" s="28"/>
      <c r="G22" s="28"/>
      <c r="H22" s="24"/>
      <c r="I22" s="24"/>
      <c r="J22" s="24"/>
      <c r="K22" s="24"/>
      <c r="L22" s="29"/>
      <c r="M22" s="24"/>
      <c r="N22" s="23"/>
      <c r="O22" s="26"/>
      <c r="P22" s="24"/>
      <c r="Q22" s="30"/>
      <c r="R22" s="26"/>
      <c r="S22" s="24"/>
      <c r="T22" s="30"/>
      <c r="U22" s="101"/>
      <c r="V22" s="30"/>
    </row>
    <row r="23" spans="1:22" ht="15.75" thickBot="1" x14ac:dyDescent="0.3">
      <c r="A23" s="18"/>
      <c r="B23" s="19" t="s">
        <v>34</v>
      </c>
      <c r="C23" s="6">
        <f t="shared" si="0"/>
        <v>447</v>
      </c>
      <c r="D23" s="159"/>
      <c r="E23" s="33"/>
      <c r="F23" s="34"/>
      <c r="G23" s="34"/>
      <c r="H23" s="35"/>
      <c r="I23" s="35"/>
      <c r="J23" s="35"/>
      <c r="K23" s="35"/>
      <c r="L23" s="36"/>
      <c r="M23" s="35"/>
      <c r="N23" s="120"/>
      <c r="O23" s="38"/>
      <c r="P23" s="35"/>
      <c r="Q23" s="39"/>
      <c r="R23" s="38"/>
      <c r="S23" s="35"/>
      <c r="T23" s="39"/>
      <c r="U23" s="104"/>
      <c r="V23" s="39"/>
    </row>
    <row r="24" spans="1:22" ht="15.75" thickBot="1" x14ac:dyDescent="0.3">
      <c r="A24" s="205"/>
      <c r="B24" s="206"/>
      <c r="C24" s="6"/>
      <c r="D24" s="160">
        <f>SUM(D4:D23)</f>
        <v>4738</v>
      </c>
      <c r="E24" s="42">
        <f t="shared" ref="E24:O24" si="1">SUM(E4:E23)</f>
        <v>5522</v>
      </c>
      <c r="F24" s="43">
        <f t="shared" si="1"/>
        <v>275.39200000000005</v>
      </c>
      <c r="G24" s="43">
        <f t="shared" si="1"/>
        <v>0</v>
      </c>
      <c r="H24" s="43">
        <f t="shared" si="1"/>
        <v>11149.199999999924</v>
      </c>
      <c r="I24" s="43">
        <f t="shared" si="1"/>
        <v>40780.614999999998</v>
      </c>
      <c r="J24" s="43">
        <f t="shared" si="1"/>
        <v>294.30999999999733</v>
      </c>
      <c r="K24" s="43">
        <f t="shared" si="1"/>
        <v>1</v>
      </c>
      <c r="L24" s="44">
        <f t="shared" si="1"/>
        <v>1454.5000000000146</v>
      </c>
      <c r="M24" s="45">
        <f>SUM(M4:M23)</f>
        <v>101917</v>
      </c>
      <c r="N24" s="121">
        <f t="shared" si="1"/>
        <v>550</v>
      </c>
      <c r="O24" s="42">
        <f t="shared" si="1"/>
        <v>6641</v>
      </c>
      <c r="P24" s="43">
        <f>SUM(P4:P23)</f>
        <v>0.7799999998178464</v>
      </c>
      <c r="Q24" s="43">
        <f t="shared" ref="Q24:V24" si="2">SUM(Q4:Q23)</f>
        <v>0</v>
      </c>
      <c r="R24" s="42">
        <f t="shared" si="2"/>
        <v>2074</v>
      </c>
      <c r="S24" s="43">
        <f t="shared" si="2"/>
        <v>21.380000000004657</v>
      </c>
      <c r="T24" s="43">
        <f t="shared" si="2"/>
        <v>0</v>
      </c>
      <c r="U24" s="43">
        <f t="shared" si="2"/>
        <v>380000</v>
      </c>
      <c r="V24" s="43">
        <f t="shared" si="2"/>
        <v>22738.360000000022</v>
      </c>
    </row>
    <row r="25" spans="1:22" x14ac:dyDescent="0.25">
      <c r="A25" s="49" t="s">
        <v>93</v>
      </c>
      <c r="B25" s="49" t="s">
        <v>42</v>
      </c>
      <c r="C25" s="50">
        <v>224</v>
      </c>
      <c r="D25" s="161"/>
      <c r="E25" s="52"/>
      <c r="F25" s="53"/>
      <c r="G25" s="53"/>
      <c r="H25" s="53"/>
      <c r="I25" s="53"/>
      <c r="J25" s="53"/>
      <c r="K25" s="53"/>
      <c r="L25" s="54"/>
      <c r="M25" s="53"/>
      <c r="N25" s="123"/>
      <c r="O25" s="56"/>
      <c r="P25" s="53"/>
      <c r="Q25" s="57"/>
      <c r="R25" s="56"/>
      <c r="S25" s="53"/>
      <c r="T25" s="57"/>
      <c r="U25" s="106"/>
      <c r="V25" s="57"/>
    </row>
    <row r="26" spans="1:22" x14ac:dyDescent="0.25">
      <c r="A26" s="18" t="s">
        <v>94</v>
      </c>
      <c r="B26" s="19" t="s">
        <v>47</v>
      </c>
      <c r="C26" s="50">
        <f>C25+1</f>
        <v>225</v>
      </c>
      <c r="D26" s="158"/>
      <c r="E26" s="27">
        <v>3230</v>
      </c>
      <c r="F26" s="28"/>
      <c r="G26" s="28"/>
      <c r="H26" s="24"/>
      <c r="I26" s="24"/>
      <c r="J26" s="24"/>
      <c r="K26" s="24"/>
      <c r="L26" s="29"/>
      <c r="M26" s="24"/>
      <c r="N26" s="23"/>
      <c r="O26" s="26">
        <v>-2205</v>
      </c>
      <c r="P26" s="24"/>
      <c r="Q26" s="30"/>
      <c r="R26" s="26">
        <v>-1025</v>
      </c>
      <c r="S26" s="24"/>
      <c r="T26" s="30"/>
      <c r="U26" s="101"/>
      <c r="V26" s="30"/>
    </row>
    <row r="27" spans="1:22" x14ac:dyDescent="0.25">
      <c r="A27" s="18"/>
      <c r="B27" s="19"/>
      <c r="C27" s="50">
        <f t="shared" ref="C27:C39" si="3">C26+1</f>
        <v>226</v>
      </c>
      <c r="D27" s="158"/>
      <c r="E27" s="27"/>
      <c r="F27" s="28"/>
      <c r="G27" s="28"/>
      <c r="H27" s="24"/>
      <c r="I27" s="24"/>
      <c r="J27" s="24"/>
      <c r="K27" s="24"/>
      <c r="L27" s="29"/>
      <c r="M27" s="24"/>
      <c r="N27" s="23"/>
      <c r="O27" s="26"/>
      <c r="P27" s="24"/>
      <c r="Q27" s="30"/>
      <c r="R27" s="26"/>
      <c r="S27" s="24"/>
      <c r="T27" s="30"/>
      <c r="U27" s="101"/>
      <c r="V27" s="30"/>
    </row>
    <row r="28" spans="1:22" x14ac:dyDescent="0.25">
      <c r="A28" s="18"/>
      <c r="B28" s="19"/>
      <c r="C28" s="50">
        <f t="shared" si="3"/>
        <v>227</v>
      </c>
      <c r="D28" s="158"/>
      <c r="E28" s="27"/>
      <c r="F28" s="28"/>
      <c r="G28" s="28"/>
      <c r="H28" s="24"/>
      <c r="I28" s="24"/>
      <c r="J28" s="24"/>
      <c r="K28" s="24"/>
      <c r="L28" s="29"/>
      <c r="M28" s="24"/>
      <c r="N28" s="23"/>
      <c r="O28" s="26"/>
      <c r="P28" s="24"/>
      <c r="Q28" s="30"/>
      <c r="R28" s="26"/>
      <c r="S28" s="24"/>
      <c r="T28" s="30"/>
      <c r="U28" s="101"/>
      <c r="V28" s="30"/>
    </row>
    <row r="29" spans="1:22" x14ac:dyDescent="0.25">
      <c r="A29" s="18"/>
      <c r="B29" s="19"/>
      <c r="C29" s="50">
        <f t="shared" si="3"/>
        <v>228</v>
      </c>
      <c r="D29" s="158"/>
      <c r="E29" s="27"/>
      <c r="F29" s="28"/>
      <c r="G29" s="28"/>
      <c r="H29" s="24"/>
      <c r="I29" s="24"/>
      <c r="J29" s="24"/>
      <c r="K29" s="24"/>
      <c r="L29" s="29"/>
      <c r="M29" s="24"/>
      <c r="N29" s="23"/>
      <c r="O29" s="26"/>
      <c r="P29" s="24"/>
      <c r="Q29" s="30"/>
      <c r="R29" s="26"/>
      <c r="S29" s="24"/>
      <c r="T29" s="30"/>
      <c r="U29" s="101"/>
      <c r="V29" s="30"/>
    </row>
    <row r="30" spans="1:22" x14ac:dyDescent="0.25">
      <c r="A30" s="18"/>
      <c r="B30" s="19"/>
      <c r="C30" s="50">
        <f t="shared" si="3"/>
        <v>229</v>
      </c>
      <c r="D30" s="158"/>
      <c r="E30" s="27"/>
      <c r="F30" s="28"/>
      <c r="G30" s="28"/>
      <c r="H30" s="24"/>
      <c r="I30" s="24"/>
      <c r="J30" s="24"/>
      <c r="K30" s="24"/>
      <c r="L30" s="29"/>
      <c r="M30" s="24"/>
      <c r="N30" s="23"/>
      <c r="O30" s="26"/>
      <c r="P30" s="24"/>
      <c r="Q30" s="30"/>
      <c r="R30" s="26"/>
      <c r="S30" s="24"/>
      <c r="T30" s="30"/>
      <c r="U30" s="101"/>
      <c r="V30" s="30"/>
    </row>
    <row r="31" spans="1:22" x14ac:dyDescent="0.25">
      <c r="A31" s="18"/>
      <c r="B31" s="19"/>
      <c r="C31" s="50">
        <f t="shared" si="3"/>
        <v>230</v>
      </c>
      <c r="D31" s="158"/>
      <c r="E31" s="27"/>
      <c r="F31" s="28"/>
      <c r="G31" s="28"/>
      <c r="H31" s="24"/>
      <c r="I31" s="24"/>
      <c r="J31" s="24"/>
      <c r="K31" s="24"/>
      <c r="L31" s="29"/>
      <c r="M31" s="24"/>
      <c r="N31" s="23"/>
      <c r="O31" s="26"/>
      <c r="P31" s="24"/>
      <c r="Q31" s="30"/>
      <c r="R31" s="26"/>
      <c r="S31" s="24"/>
      <c r="T31" s="30"/>
      <c r="U31" s="101"/>
      <c r="V31" s="30"/>
    </row>
    <row r="32" spans="1:22" x14ac:dyDescent="0.25">
      <c r="A32" s="18"/>
      <c r="B32" s="19"/>
      <c r="C32" s="50">
        <f t="shared" si="3"/>
        <v>231</v>
      </c>
      <c r="D32" s="158"/>
      <c r="E32" s="27"/>
      <c r="F32" s="28"/>
      <c r="G32" s="28"/>
      <c r="H32" s="24"/>
      <c r="I32" s="24"/>
      <c r="J32" s="24"/>
      <c r="K32" s="24"/>
      <c r="L32" s="29"/>
      <c r="M32" s="24"/>
      <c r="N32" s="23"/>
      <c r="O32" s="26"/>
      <c r="P32" s="24"/>
      <c r="Q32" s="30"/>
      <c r="R32" s="26"/>
      <c r="S32" s="24"/>
      <c r="T32" s="30"/>
      <c r="U32" s="101"/>
      <c r="V32" s="30"/>
    </row>
    <row r="33" spans="1:22" x14ac:dyDescent="0.25">
      <c r="A33" s="18"/>
      <c r="B33" s="19"/>
      <c r="C33" s="50">
        <f t="shared" si="3"/>
        <v>232</v>
      </c>
      <c r="D33" s="158"/>
      <c r="E33" s="27"/>
      <c r="F33" s="28"/>
      <c r="G33" s="28"/>
      <c r="H33" s="24"/>
      <c r="I33" s="24"/>
      <c r="J33" s="24"/>
      <c r="K33" s="24"/>
      <c r="L33" s="29"/>
      <c r="M33" s="24"/>
      <c r="N33" s="23"/>
      <c r="O33" s="26"/>
      <c r="P33" s="24"/>
      <c r="Q33" s="30"/>
      <c r="R33" s="26"/>
      <c r="S33" s="24"/>
      <c r="T33" s="30"/>
      <c r="U33" s="101"/>
      <c r="V33" s="30"/>
    </row>
    <row r="34" spans="1:22" x14ac:dyDescent="0.25">
      <c r="A34" s="59"/>
      <c r="B34" s="60"/>
      <c r="C34" s="50">
        <f t="shared" si="3"/>
        <v>233</v>
      </c>
      <c r="D34" s="159"/>
      <c r="E34" s="33"/>
      <c r="F34" s="34"/>
      <c r="G34" s="34"/>
      <c r="H34" s="35"/>
      <c r="I34" s="35"/>
      <c r="J34" s="35"/>
      <c r="K34" s="35"/>
      <c r="L34" s="36"/>
      <c r="M34" s="35"/>
      <c r="N34" s="120"/>
      <c r="O34" s="38"/>
      <c r="P34" s="35"/>
      <c r="Q34" s="39"/>
      <c r="R34" s="38"/>
      <c r="S34" s="35"/>
      <c r="T34" s="39"/>
      <c r="U34" s="104"/>
      <c r="V34" s="39"/>
    </row>
    <row r="35" spans="1:22" x14ac:dyDescent="0.25">
      <c r="A35" s="59"/>
      <c r="B35" s="60"/>
      <c r="C35" s="50">
        <f t="shared" si="3"/>
        <v>234</v>
      </c>
      <c r="D35" s="159"/>
      <c r="E35" s="33"/>
      <c r="F35" s="34"/>
      <c r="G35" s="34"/>
      <c r="H35" s="35"/>
      <c r="I35" s="35"/>
      <c r="J35" s="35"/>
      <c r="K35" s="35"/>
      <c r="L35" s="36"/>
      <c r="M35" s="35"/>
      <c r="N35" s="120"/>
      <c r="O35" s="38"/>
      <c r="P35" s="35"/>
      <c r="Q35" s="39"/>
      <c r="R35" s="38"/>
      <c r="S35" s="35"/>
      <c r="T35" s="39"/>
      <c r="U35" s="104"/>
      <c r="V35" s="39"/>
    </row>
    <row r="36" spans="1:22" x14ac:dyDescent="0.25">
      <c r="A36" s="59"/>
      <c r="B36" s="60"/>
      <c r="C36" s="50">
        <f t="shared" si="3"/>
        <v>235</v>
      </c>
      <c r="D36" s="159"/>
      <c r="E36" s="33"/>
      <c r="F36" s="34"/>
      <c r="G36" s="34"/>
      <c r="H36" s="35"/>
      <c r="I36" s="35"/>
      <c r="J36" s="35"/>
      <c r="K36" s="35"/>
      <c r="L36" s="36"/>
      <c r="M36" s="35"/>
      <c r="N36" s="120"/>
      <c r="O36" s="38"/>
      <c r="P36" s="35"/>
      <c r="Q36" s="39"/>
      <c r="R36" s="38"/>
      <c r="S36" s="35"/>
      <c r="T36" s="39"/>
      <c r="U36" s="104"/>
      <c r="V36" s="39"/>
    </row>
    <row r="37" spans="1:22" x14ac:dyDescent="0.25">
      <c r="A37" s="59"/>
      <c r="B37" s="60"/>
      <c r="C37" s="50">
        <f t="shared" si="3"/>
        <v>236</v>
      </c>
      <c r="D37" s="159"/>
      <c r="E37" s="33"/>
      <c r="F37" s="34"/>
      <c r="G37" s="34"/>
      <c r="H37" s="35"/>
      <c r="I37" s="35"/>
      <c r="J37" s="35"/>
      <c r="K37" s="35"/>
      <c r="L37" s="36"/>
      <c r="M37" s="35"/>
      <c r="N37" s="120"/>
      <c r="O37" s="38"/>
      <c r="P37" s="35"/>
      <c r="Q37" s="39"/>
      <c r="R37" s="38"/>
      <c r="S37" s="35"/>
      <c r="T37" s="39"/>
      <c r="U37" s="104"/>
      <c r="V37" s="39"/>
    </row>
    <row r="38" spans="1:22" x14ac:dyDescent="0.25">
      <c r="A38" s="59"/>
      <c r="B38" s="60"/>
      <c r="C38" s="50">
        <f t="shared" si="3"/>
        <v>237</v>
      </c>
      <c r="D38" s="159"/>
      <c r="E38" s="33"/>
      <c r="F38" s="34"/>
      <c r="G38" s="34"/>
      <c r="H38" s="35"/>
      <c r="I38" s="35"/>
      <c r="J38" s="35"/>
      <c r="K38" s="35"/>
      <c r="L38" s="36"/>
      <c r="M38" s="35"/>
      <c r="N38" s="120"/>
      <c r="O38" s="38"/>
      <c r="P38" s="35"/>
      <c r="Q38" s="39"/>
      <c r="R38" s="38"/>
      <c r="S38" s="35"/>
      <c r="T38" s="39"/>
      <c r="U38" s="104"/>
      <c r="V38" s="39"/>
    </row>
    <row r="39" spans="1:22" ht="15.75" thickBot="1" x14ac:dyDescent="0.3">
      <c r="A39" s="59"/>
      <c r="B39" s="60"/>
      <c r="C39" s="50">
        <f t="shared" si="3"/>
        <v>238</v>
      </c>
      <c r="D39" s="159"/>
      <c r="E39" s="33"/>
      <c r="F39" s="34"/>
      <c r="G39" s="34"/>
      <c r="H39" s="35"/>
      <c r="I39" s="35"/>
      <c r="J39" s="35"/>
      <c r="K39" s="35"/>
      <c r="L39" s="36"/>
      <c r="M39" s="35"/>
      <c r="N39" s="120"/>
      <c r="O39" s="38"/>
      <c r="P39" s="35"/>
      <c r="Q39" s="39"/>
      <c r="R39" s="38"/>
      <c r="S39" s="35"/>
      <c r="T39" s="39"/>
      <c r="U39" s="104"/>
      <c r="V39" s="39"/>
    </row>
    <row r="40" spans="1:22" ht="15.75" thickBot="1" x14ac:dyDescent="0.3">
      <c r="A40" s="207"/>
      <c r="B40" s="208"/>
      <c r="C40" s="61"/>
      <c r="D40" s="162">
        <f t="shared" ref="D40:L40" si="4">SUM(D25:D39)</f>
        <v>0</v>
      </c>
      <c r="E40" s="62">
        <f t="shared" si="4"/>
        <v>3230</v>
      </c>
      <c r="F40" s="63">
        <f t="shared" si="4"/>
        <v>0</v>
      </c>
      <c r="G40" s="63">
        <f t="shared" si="4"/>
        <v>0</v>
      </c>
      <c r="H40" s="63">
        <f t="shared" si="4"/>
        <v>0</v>
      </c>
      <c r="I40" s="63">
        <f t="shared" si="4"/>
        <v>0</v>
      </c>
      <c r="J40" s="63">
        <f t="shared" si="4"/>
        <v>0</v>
      </c>
      <c r="K40" s="63">
        <f t="shared" si="4"/>
        <v>0</v>
      </c>
      <c r="L40" s="64">
        <f t="shared" si="4"/>
        <v>0</v>
      </c>
      <c r="M40" s="65">
        <f>SUM(M26:M39)</f>
        <v>0</v>
      </c>
      <c r="N40" s="63">
        <f t="shared" ref="N40:V40" si="5">SUM(N25:N39)</f>
        <v>0</v>
      </c>
      <c r="O40" s="62">
        <f t="shared" si="5"/>
        <v>-2205</v>
      </c>
      <c r="P40" s="63">
        <f t="shared" si="5"/>
        <v>0</v>
      </c>
      <c r="Q40" s="63">
        <f t="shared" si="5"/>
        <v>0</v>
      </c>
      <c r="R40" s="62">
        <f t="shared" si="5"/>
        <v>-1025</v>
      </c>
      <c r="S40" s="63">
        <f t="shared" si="5"/>
        <v>0</v>
      </c>
      <c r="T40" s="63">
        <f t="shared" si="5"/>
        <v>0</v>
      </c>
      <c r="U40" s="63">
        <f t="shared" si="5"/>
        <v>0</v>
      </c>
      <c r="V40" s="63">
        <f t="shared" si="5"/>
        <v>0</v>
      </c>
    </row>
    <row r="41" spans="1:22" x14ac:dyDescent="0.25">
      <c r="A41" s="209" t="s">
        <v>48</v>
      </c>
      <c r="B41" s="210"/>
      <c r="C41" s="68">
        <v>495</v>
      </c>
      <c r="D41" s="163"/>
      <c r="E41" s="70"/>
      <c r="F41" s="71"/>
      <c r="G41" s="71"/>
      <c r="H41" s="71"/>
      <c r="I41" s="71"/>
      <c r="J41" s="71"/>
      <c r="K41" s="71"/>
      <c r="L41" s="72"/>
      <c r="M41" s="71"/>
      <c r="N41" s="126"/>
      <c r="O41" s="74"/>
      <c r="P41" s="71"/>
      <c r="Q41" s="75"/>
      <c r="R41" s="74"/>
      <c r="S41" s="71"/>
      <c r="T41" s="75"/>
      <c r="U41" s="113"/>
      <c r="V41" s="75"/>
    </row>
    <row r="42" spans="1:22" x14ac:dyDescent="0.25">
      <c r="A42" s="102" t="s">
        <v>104</v>
      </c>
      <c r="B42" s="77" t="s">
        <v>82</v>
      </c>
      <c r="C42" s="78">
        <f>C41+1</f>
        <v>496</v>
      </c>
      <c r="D42" s="158"/>
      <c r="E42" s="27"/>
      <c r="F42" s="28"/>
      <c r="G42" s="28"/>
      <c r="H42" s="24"/>
      <c r="I42" s="24"/>
      <c r="J42" s="24"/>
      <c r="K42" s="24"/>
      <c r="L42" s="29"/>
      <c r="M42" s="24"/>
      <c r="N42" s="23"/>
      <c r="O42" s="26">
        <v>170</v>
      </c>
      <c r="P42" s="24"/>
      <c r="Q42" s="30"/>
      <c r="R42" s="26"/>
      <c r="S42" s="24"/>
      <c r="T42" s="30"/>
      <c r="U42" s="101"/>
      <c r="V42" s="30"/>
    </row>
    <row r="43" spans="1:22" x14ac:dyDescent="0.25">
      <c r="A43" s="102" t="s">
        <v>104</v>
      </c>
      <c r="B43" s="77" t="s">
        <v>83</v>
      </c>
      <c r="C43" s="78">
        <f t="shared" ref="C43:C59" si="6">C42+1</f>
        <v>497</v>
      </c>
      <c r="D43" s="158"/>
      <c r="E43" s="27"/>
      <c r="F43" s="28"/>
      <c r="G43" s="28"/>
      <c r="H43" s="24"/>
      <c r="I43" s="24"/>
      <c r="J43" s="24"/>
      <c r="K43" s="24"/>
      <c r="L43" s="29"/>
      <c r="M43" s="24"/>
      <c r="N43" s="23"/>
      <c r="O43" s="26"/>
      <c r="P43" s="24"/>
      <c r="Q43" s="30"/>
      <c r="R43" s="26">
        <v>100</v>
      </c>
      <c r="S43" s="24"/>
      <c r="T43" s="30"/>
      <c r="U43" s="101"/>
      <c r="V43" s="30"/>
    </row>
    <row r="44" spans="1:22" x14ac:dyDescent="0.25">
      <c r="A44" s="102" t="s">
        <v>141</v>
      </c>
      <c r="B44" s="77" t="s">
        <v>142</v>
      </c>
      <c r="C44" s="78">
        <f t="shared" si="6"/>
        <v>498</v>
      </c>
      <c r="D44" s="158">
        <v>476</v>
      </c>
      <c r="E44" s="27"/>
      <c r="F44" s="28"/>
      <c r="G44" s="28"/>
      <c r="H44" s="24"/>
      <c r="I44" s="24"/>
      <c r="J44" s="24"/>
      <c r="K44" s="24"/>
      <c r="L44" s="29"/>
      <c r="M44" s="24"/>
      <c r="N44" s="23"/>
      <c r="O44" s="26"/>
      <c r="P44" s="24"/>
      <c r="Q44" s="30"/>
      <c r="R44" s="26"/>
      <c r="S44" s="24"/>
      <c r="T44" s="30"/>
      <c r="U44" s="101"/>
      <c r="V44" s="30"/>
    </row>
    <row r="45" spans="1:22" x14ac:dyDescent="0.25">
      <c r="A45" s="102"/>
      <c r="B45" s="77"/>
      <c r="C45" s="78">
        <f t="shared" si="6"/>
        <v>499</v>
      </c>
      <c r="D45" s="158"/>
      <c r="E45" s="27"/>
      <c r="F45" s="28"/>
      <c r="G45" s="28"/>
      <c r="H45" s="24"/>
      <c r="I45" s="24"/>
      <c r="J45" s="24"/>
      <c r="K45" s="24"/>
      <c r="L45" s="29"/>
      <c r="M45" s="24"/>
      <c r="N45" s="23"/>
      <c r="O45" s="26"/>
      <c r="P45" s="24"/>
      <c r="Q45" s="30"/>
      <c r="R45" s="26"/>
      <c r="S45" s="24"/>
      <c r="T45" s="30"/>
      <c r="U45" s="101"/>
      <c r="V45" s="30"/>
    </row>
    <row r="46" spans="1:22" x14ac:dyDescent="0.25">
      <c r="A46" s="18"/>
      <c r="B46" s="19"/>
      <c r="C46" s="78">
        <f t="shared" si="6"/>
        <v>500</v>
      </c>
      <c r="D46" s="158"/>
      <c r="E46" s="27"/>
      <c r="F46" s="28"/>
      <c r="G46" s="28"/>
      <c r="H46" s="24"/>
      <c r="I46" s="24"/>
      <c r="J46" s="24"/>
      <c r="K46" s="24"/>
      <c r="L46" s="29"/>
      <c r="M46" s="24"/>
      <c r="N46" s="23"/>
      <c r="O46" s="26"/>
      <c r="P46" s="24"/>
      <c r="Q46" s="30"/>
      <c r="R46" s="26"/>
      <c r="S46" s="24"/>
      <c r="T46" s="30"/>
      <c r="U46" s="101"/>
      <c r="V46" s="30"/>
    </row>
    <row r="47" spans="1:22" x14ac:dyDescent="0.25">
      <c r="A47" s="18"/>
      <c r="B47" s="19"/>
      <c r="C47" s="78">
        <f t="shared" si="6"/>
        <v>501</v>
      </c>
      <c r="D47" s="158"/>
      <c r="E47" s="27"/>
      <c r="F47" s="28"/>
      <c r="G47" s="28"/>
      <c r="H47" s="24"/>
      <c r="I47" s="24"/>
      <c r="J47" s="24"/>
      <c r="K47" s="24"/>
      <c r="L47" s="29"/>
      <c r="M47" s="24"/>
      <c r="N47" s="23"/>
      <c r="O47" s="26"/>
      <c r="P47" s="24"/>
      <c r="Q47" s="30"/>
      <c r="R47" s="26"/>
      <c r="S47" s="24"/>
      <c r="T47" s="30"/>
      <c r="U47" s="101"/>
      <c r="V47" s="30"/>
    </row>
    <row r="48" spans="1:22" x14ac:dyDescent="0.25">
      <c r="A48" s="18"/>
      <c r="B48" s="19"/>
      <c r="C48" s="78">
        <f t="shared" si="6"/>
        <v>502</v>
      </c>
      <c r="D48" s="158"/>
      <c r="E48" s="27"/>
      <c r="F48" s="28"/>
      <c r="G48" s="28"/>
      <c r="H48" s="24"/>
      <c r="I48" s="24"/>
      <c r="J48" s="24"/>
      <c r="K48" s="24"/>
      <c r="L48" s="29"/>
      <c r="M48" s="24"/>
      <c r="N48" s="23"/>
      <c r="O48" s="26"/>
      <c r="P48" s="24"/>
      <c r="Q48" s="30"/>
      <c r="R48" s="26"/>
      <c r="S48" s="24"/>
      <c r="T48" s="30"/>
      <c r="U48" s="101"/>
      <c r="V48" s="30"/>
    </row>
    <row r="49" spans="1:22" x14ac:dyDescent="0.25">
      <c r="A49" s="102"/>
      <c r="B49" s="31"/>
      <c r="C49" s="78">
        <f t="shared" si="6"/>
        <v>503</v>
      </c>
      <c r="D49" s="158"/>
      <c r="E49" s="27"/>
      <c r="F49" s="28"/>
      <c r="G49" s="28"/>
      <c r="H49" s="24"/>
      <c r="I49" s="24"/>
      <c r="J49" s="24"/>
      <c r="K49" s="24"/>
      <c r="L49" s="29"/>
      <c r="M49" s="24"/>
      <c r="N49" s="23"/>
      <c r="O49" s="26"/>
      <c r="P49" s="24"/>
      <c r="Q49" s="30"/>
      <c r="R49" s="26"/>
      <c r="S49" s="24"/>
      <c r="T49" s="30"/>
      <c r="U49" s="101"/>
      <c r="V49" s="30"/>
    </row>
    <row r="50" spans="1:22" x14ac:dyDescent="0.25">
      <c r="A50" s="102"/>
      <c r="B50" s="31"/>
      <c r="C50" s="78">
        <f t="shared" si="6"/>
        <v>504</v>
      </c>
      <c r="D50" s="158"/>
      <c r="E50" s="27"/>
      <c r="F50" s="28"/>
      <c r="G50" s="28"/>
      <c r="H50" s="24"/>
      <c r="I50" s="24"/>
      <c r="J50" s="24"/>
      <c r="K50" s="24"/>
      <c r="L50" s="29"/>
      <c r="M50" s="24"/>
      <c r="N50" s="23"/>
      <c r="O50" s="26"/>
      <c r="P50" s="24"/>
      <c r="Q50" s="30"/>
      <c r="R50" s="26"/>
      <c r="S50" s="24"/>
      <c r="T50" s="30"/>
      <c r="U50" s="101"/>
      <c r="V50" s="30"/>
    </row>
    <row r="51" spans="1:22" x14ac:dyDescent="0.25">
      <c r="A51" s="102"/>
      <c r="B51" s="19"/>
      <c r="C51" s="78">
        <f t="shared" si="6"/>
        <v>505</v>
      </c>
      <c r="D51" s="158"/>
      <c r="E51" s="27"/>
      <c r="F51" s="28"/>
      <c r="G51" s="28"/>
      <c r="H51" s="24"/>
      <c r="I51" s="24"/>
      <c r="J51" s="24"/>
      <c r="K51" s="24"/>
      <c r="L51" s="29"/>
      <c r="M51" s="24"/>
      <c r="N51" s="23"/>
      <c r="O51" s="26"/>
      <c r="P51" s="24"/>
      <c r="Q51" s="30"/>
      <c r="R51" s="26"/>
      <c r="S51" s="24"/>
      <c r="T51" s="30"/>
      <c r="U51" s="101"/>
      <c r="V51" s="30"/>
    </row>
    <row r="52" spans="1:22" x14ac:dyDescent="0.25">
      <c r="A52" s="18"/>
      <c r="B52" s="19"/>
      <c r="C52" s="78">
        <f t="shared" si="6"/>
        <v>506</v>
      </c>
      <c r="D52" s="158"/>
      <c r="E52" s="27"/>
      <c r="F52" s="28"/>
      <c r="G52" s="28"/>
      <c r="H52" s="24"/>
      <c r="I52" s="24"/>
      <c r="J52" s="24"/>
      <c r="K52" s="24"/>
      <c r="L52" s="29"/>
      <c r="M52" s="24"/>
      <c r="N52" s="23"/>
      <c r="O52" s="26"/>
      <c r="P52" s="24"/>
      <c r="Q52" s="30"/>
      <c r="R52" s="26"/>
      <c r="S52" s="24"/>
      <c r="T52" s="30"/>
      <c r="U52" s="101"/>
      <c r="V52" s="30"/>
    </row>
    <row r="53" spans="1:22" x14ac:dyDescent="0.25">
      <c r="A53" s="18"/>
      <c r="B53" s="19"/>
      <c r="C53" s="78">
        <f t="shared" si="6"/>
        <v>507</v>
      </c>
      <c r="D53" s="158"/>
      <c r="E53" s="27"/>
      <c r="F53" s="28"/>
      <c r="G53" s="28"/>
      <c r="H53" s="24"/>
      <c r="I53" s="24"/>
      <c r="J53" s="24"/>
      <c r="K53" s="24"/>
      <c r="L53" s="29"/>
      <c r="M53" s="24"/>
      <c r="N53" s="23"/>
      <c r="O53" s="26"/>
      <c r="P53" s="24"/>
      <c r="Q53" s="30"/>
      <c r="R53" s="26"/>
      <c r="S53" s="24"/>
      <c r="T53" s="30"/>
      <c r="U53" s="101"/>
      <c r="V53" s="30"/>
    </row>
    <row r="54" spans="1:22" x14ac:dyDescent="0.25">
      <c r="A54" s="102"/>
      <c r="B54" s="77"/>
      <c r="C54" s="78">
        <f t="shared" si="6"/>
        <v>508</v>
      </c>
      <c r="D54" s="158"/>
      <c r="E54" s="27"/>
      <c r="F54" s="28"/>
      <c r="G54" s="28"/>
      <c r="H54" s="24"/>
      <c r="I54" s="24"/>
      <c r="J54" s="24"/>
      <c r="K54" s="24"/>
      <c r="L54" s="29"/>
      <c r="M54" s="24"/>
      <c r="N54" s="23"/>
      <c r="O54" s="26"/>
      <c r="P54" s="24"/>
      <c r="Q54" s="30"/>
      <c r="R54" s="26"/>
      <c r="S54" s="24"/>
      <c r="T54" s="30"/>
      <c r="U54" s="101"/>
      <c r="V54" s="30"/>
    </row>
    <row r="55" spans="1:22" x14ac:dyDescent="0.25">
      <c r="A55" s="102"/>
      <c r="B55" s="77"/>
      <c r="C55" s="78">
        <f t="shared" si="6"/>
        <v>509</v>
      </c>
      <c r="D55" s="158"/>
      <c r="E55" s="27"/>
      <c r="F55" s="28"/>
      <c r="G55" s="28"/>
      <c r="H55" s="24"/>
      <c r="I55" s="24"/>
      <c r="J55" s="24"/>
      <c r="K55" s="24"/>
      <c r="L55" s="29"/>
      <c r="M55" s="24"/>
      <c r="N55" s="23"/>
      <c r="O55" s="26"/>
      <c r="P55" s="24"/>
      <c r="Q55" s="30"/>
      <c r="R55" s="26"/>
      <c r="S55" s="24"/>
      <c r="T55" s="30"/>
      <c r="U55" s="101"/>
      <c r="V55" s="30"/>
    </row>
    <row r="56" spans="1:22" x14ac:dyDescent="0.25">
      <c r="A56" s="102"/>
      <c r="B56" s="77"/>
      <c r="C56" s="78">
        <f t="shared" si="6"/>
        <v>510</v>
      </c>
      <c r="D56" s="158"/>
      <c r="E56" s="27"/>
      <c r="F56" s="28"/>
      <c r="G56" s="28"/>
      <c r="H56" s="24"/>
      <c r="I56" s="24"/>
      <c r="J56" s="24"/>
      <c r="K56" s="24"/>
      <c r="L56" s="29"/>
      <c r="M56" s="24"/>
      <c r="N56" s="23"/>
      <c r="O56" s="26"/>
      <c r="P56" s="24"/>
      <c r="Q56" s="30"/>
      <c r="R56" s="26"/>
      <c r="S56" s="24"/>
      <c r="T56" s="30"/>
      <c r="U56" s="101"/>
      <c r="V56" s="30"/>
    </row>
    <row r="57" spans="1:22" x14ac:dyDescent="0.25">
      <c r="A57" s="102"/>
      <c r="B57" s="77"/>
      <c r="C57" s="78">
        <f t="shared" si="6"/>
        <v>511</v>
      </c>
      <c r="D57" s="158"/>
      <c r="E57" s="27"/>
      <c r="F57" s="28"/>
      <c r="G57" s="28"/>
      <c r="H57" s="24"/>
      <c r="I57" s="24"/>
      <c r="J57" s="24"/>
      <c r="K57" s="24"/>
      <c r="L57" s="29"/>
      <c r="M57" s="24"/>
      <c r="N57" s="23"/>
      <c r="O57" s="26"/>
      <c r="P57" s="24"/>
      <c r="Q57" s="30"/>
      <c r="R57" s="26"/>
      <c r="S57" s="24"/>
      <c r="T57" s="30"/>
      <c r="U57" s="101"/>
      <c r="V57" s="30"/>
    </row>
    <row r="58" spans="1:22" x14ac:dyDescent="0.25">
      <c r="A58" s="102" t="s">
        <v>104</v>
      </c>
      <c r="B58" s="77" t="s">
        <v>82</v>
      </c>
      <c r="C58" s="78">
        <f t="shared" si="6"/>
        <v>512</v>
      </c>
      <c r="D58" s="158"/>
      <c r="E58" s="27"/>
      <c r="F58" s="28"/>
      <c r="G58" s="28"/>
      <c r="H58" s="24"/>
      <c r="I58" s="24"/>
      <c r="J58" s="24"/>
      <c r="K58" s="24"/>
      <c r="L58" s="29"/>
      <c r="M58" s="24"/>
      <c r="N58" s="23"/>
      <c r="O58" s="26"/>
      <c r="P58" s="24"/>
      <c r="Q58" s="30"/>
      <c r="R58" s="26"/>
      <c r="S58" s="24"/>
      <c r="T58" s="30"/>
      <c r="U58" s="101"/>
      <c r="V58" s="30"/>
    </row>
    <row r="59" spans="1:22" x14ac:dyDescent="0.25">
      <c r="A59" s="102" t="s">
        <v>104</v>
      </c>
      <c r="B59" s="77" t="s">
        <v>82</v>
      </c>
      <c r="C59" s="78">
        <f t="shared" si="6"/>
        <v>513</v>
      </c>
      <c r="D59" s="158"/>
      <c r="E59" s="27"/>
      <c r="F59" s="28"/>
      <c r="G59" s="28"/>
      <c r="H59" s="24"/>
      <c r="I59" s="24"/>
      <c r="J59" s="24"/>
      <c r="K59" s="24"/>
      <c r="L59" s="29"/>
      <c r="M59" s="24"/>
      <c r="N59" s="23"/>
      <c r="O59" s="26"/>
      <c r="P59" s="24"/>
      <c r="Q59" s="30"/>
      <c r="R59" s="26"/>
      <c r="S59" s="24"/>
      <c r="T59" s="30"/>
      <c r="U59" s="101"/>
      <c r="V59" s="30"/>
    </row>
    <row r="60" spans="1:22" x14ac:dyDescent="0.25">
      <c r="A60" s="79"/>
      <c r="B60" s="80"/>
      <c r="C60" s="78"/>
      <c r="D60" s="164">
        <f t="shared" ref="D60:L60" si="7">SUM(D41:D59)</f>
        <v>476</v>
      </c>
      <c r="E60" s="81">
        <f t="shared" si="7"/>
        <v>0</v>
      </c>
      <c r="F60" s="82">
        <f t="shared" si="7"/>
        <v>0</v>
      </c>
      <c r="G60" s="82">
        <f t="shared" si="7"/>
        <v>0</v>
      </c>
      <c r="H60" s="82">
        <f t="shared" si="7"/>
        <v>0</v>
      </c>
      <c r="I60" s="82">
        <f t="shared" si="7"/>
        <v>0</v>
      </c>
      <c r="J60" s="82">
        <f t="shared" si="7"/>
        <v>0</v>
      </c>
      <c r="K60" s="82">
        <f t="shared" si="7"/>
        <v>0</v>
      </c>
      <c r="L60" s="83">
        <f t="shared" si="7"/>
        <v>0</v>
      </c>
      <c r="M60" s="84">
        <f>SUM(M42:M59)</f>
        <v>0</v>
      </c>
      <c r="N60" s="82">
        <f t="shared" ref="N60:V60" si="8">SUM(N41:N59)</f>
        <v>0</v>
      </c>
      <c r="O60" s="81">
        <f t="shared" si="8"/>
        <v>170</v>
      </c>
      <c r="P60" s="82">
        <f t="shared" si="8"/>
        <v>0</v>
      </c>
      <c r="Q60" s="82">
        <f t="shared" si="8"/>
        <v>0</v>
      </c>
      <c r="R60" s="81">
        <f t="shared" si="8"/>
        <v>100</v>
      </c>
      <c r="S60" s="82">
        <f t="shared" si="8"/>
        <v>0</v>
      </c>
      <c r="T60" s="82">
        <f t="shared" si="8"/>
        <v>0</v>
      </c>
      <c r="U60" s="82">
        <f t="shared" si="8"/>
        <v>0</v>
      </c>
      <c r="V60" s="82">
        <f t="shared" si="8"/>
        <v>0</v>
      </c>
    </row>
    <row r="61" spans="1:22" ht="15.75" thickBot="1" x14ac:dyDescent="0.3">
      <c r="A61" s="87" t="s">
        <v>87</v>
      </c>
      <c r="B61" s="88">
        <f>D61+E61+F61*5+G61*3.5+O61+R61</f>
        <v>19605.96</v>
      </c>
      <c r="C61" s="89" t="s">
        <v>88</v>
      </c>
      <c r="D61" s="165">
        <f t="shared" ref="D61:V61" si="9">D24+D40-D60</f>
        <v>4262</v>
      </c>
      <c r="E61" s="90">
        <f t="shared" si="9"/>
        <v>8752</v>
      </c>
      <c r="F61" s="91">
        <f t="shared" si="9"/>
        <v>275.39200000000005</v>
      </c>
      <c r="G61" s="91">
        <f t="shared" si="9"/>
        <v>0</v>
      </c>
      <c r="H61" s="91">
        <f t="shared" si="9"/>
        <v>11149.199999999924</v>
      </c>
      <c r="I61" s="91">
        <f t="shared" si="9"/>
        <v>40780.614999999998</v>
      </c>
      <c r="J61" s="91">
        <f t="shared" si="9"/>
        <v>294.30999999999733</v>
      </c>
      <c r="K61" s="91">
        <f t="shared" si="9"/>
        <v>1</v>
      </c>
      <c r="L61" s="92">
        <f t="shared" si="9"/>
        <v>1454.5000000000146</v>
      </c>
      <c r="M61" s="15">
        <f t="shared" si="9"/>
        <v>101917</v>
      </c>
      <c r="N61" s="91">
        <f t="shared" si="9"/>
        <v>550</v>
      </c>
      <c r="O61" s="90">
        <f t="shared" si="9"/>
        <v>4266</v>
      </c>
      <c r="P61" s="91">
        <f t="shared" si="9"/>
        <v>0.7799999998178464</v>
      </c>
      <c r="Q61" s="91">
        <f t="shared" si="9"/>
        <v>0</v>
      </c>
      <c r="R61" s="90">
        <f t="shared" si="9"/>
        <v>949</v>
      </c>
      <c r="S61" s="91">
        <f t="shared" si="9"/>
        <v>21.380000000004657</v>
      </c>
      <c r="T61" s="91">
        <f t="shared" si="9"/>
        <v>0</v>
      </c>
      <c r="U61" s="91">
        <f t="shared" si="9"/>
        <v>380000</v>
      </c>
      <c r="V61" s="91">
        <f t="shared" si="9"/>
        <v>22738.360000000022</v>
      </c>
    </row>
  </sheetData>
  <mergeCells count="12">
    <mergeCell ref="U2:V2"/>
    <mergeCell ref="A24:B24"/>
    <mergeCell ref="A40:B40"/>
    <mergeCell ref="A41:B4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49267-82EE-4EED-8B02-3E4C36B37B85}">
  <dimension ref="A1:V53"/>
  <sheetViews>
    <sheetView rightToLeft="1" workbookViewId="0">
      <selection activeCell="A17" sqref="A17:C17"/>
    </sheetView>
  </sheetViews>
  <sheetFormatPr defaultRowHeight="15" x14ac:dyDescent="0.25"/>
  <cols>
    <col min="1" max="1" width="26.28515625" customWidth="1"/>
    <col min="2" max="2" width="27.85546875" bestFit="1" customWidth="1"/>
    <col min="3" max="3" width="6.7109375" customWidth="1"/>
    <col min="4" max="5" width="9" style="95"/>
    <col min="12" max="12" width="9.42578125" bestFit="1" customWidth="1"/>
    <col min="13" max="14" width="9.42578125" customWidth="1"/>
    <col min="15" max="15" width="9.5703125" style="95" bestFit="1" customWidth="1"/>
    <col min="16" max="16" width="9.85546875" bestFit="1" customWidth="1"/>
    <col min="18" max="18" width="9.5703125" style="95" bestFit="1" customWidth="1"/>
    <col min="19" max="19" width="9.7109375" bestFit="1" customWidth="1"/>
    <col min="21" max="21" width="10.42578125" customWidth="1"/>
  </cols>
  <sheetData>
    <row r="1" spans="1:22" x14ac:dyDescent="0.25">
      <c r="A1" s="7">
        <v>10</v>
      </c>
      <c r="B1" s="7">
        <f>'[1]1'!B1</f>
        <v>5</v>
      </c>
      <c r="C1" s="7"/>
      <c r="D1" s="211" t="s">
        <v>0</v>
      </c>
      <c r="E1" s="212"/>
      <c r="F1" s="212"/>
      <c r="G1" s="212"/>
      <c r="H1" s="212"/>
      <c r="I1" s="212"/>
      <c r="J1" s="212"/>
      <c r="K1" s="212"/>
      <c r="L1" s="213"/>
      <c r="M1" s="127"/>
      <c r="N1" s="127"/>
      <c r="O1" s="214" t="s">
        <v>1</v>
      </c>
      <c r="P1" s="212"/>
      <c r="Q1" s="213"/>
      <c r="R1" s="214" t="s">
        <v>2</v>
      </c>
      <c r="S1" s="212"/>
      <c r="T1" s="213"/>
      <c r="U1" s="1" t="s">
        <v>3</v>
      </c>
      <c r="V1" s="3" t="s">
        <v>4</v>
      </c>
    </row>
    <row r="2" spans="1:22" x14ac:dyDescent="0.25">
      <c r="A2" s="215">
        <f>'[1]1'!A2:B2</f>
        <v>2025</v>
      </c>
      <c r="B2" s="215"/>
      <c r="C2" s="7"/>
      <c r="D2" s="206" t="s">
        <v>5</v>
      </c>
      <c r="E2" s="215"/>
      <c r="F2" s="215"/>
      <c r="G2" s="215"/>
      <c r="H2" s="215" t="s">
        <v>6</v>
      </c>
      <c r="I2" s="215"/>
      <c r="J2" s="215"/>
      <c r="K2" s="215"/>
      <c r="L2" s="230"/>
      <c r="M2" s="7"/>
      <c r="N2" s="129"/>
      <c r="O2" s="11" t="s">
        <v>5</v>
      </c>
      <c r="P2" s="215" t="s">
        <v>6</v>
      </c>
      <c r="Q2" s="204"/>
      <c r="R2" s="11" t="s">
        <v>5</v>
      </c>
      <c r="S2" s="215" t="s">
        <v>6</v>
      </c>
      <c r="T2" s="204"/>
      <c r="U2" s="203" t="s">
        <v>5</v>
      </c>
      <c r="V2" s="204"/>
    </row>
    <row r="3" spans="1:22" x14ac:dyDescent="0.25">
      <c r="A3" s="7" t="s">
        <v>7</v>
      </c>
      <c r="B3" s="7" t="s">
        <v>8</v>
      </c>
      <c r="C3" s="7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8" t="s">
        <v>18</v>
      </c>
      <c r="M3" s="7" t="s">
        <v>19</v>
      </c>
      <c r="N3" s="129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7" t="s">
        <v>29</v>
      </c>
      <c r="B4" s="7" t="s">
        <v>30</v>
      </c>
      <c r="C4" s="7">
        <v>432</v>
      </c>
      <c r="D4" s="13">
        <f>'[1]9'!D61</f>
        <v>4262</v>
      </c>
      <c r="E4" s="13">
        <f>'[1]9'!E61</f>
        <v>8752</v>
      </c>
      <c r="F4" s="17">
        <f>'[1]9'!F61</f>
        <v>275.39200000000005</v>
      </c>
      <c r="G4" s="17">
        <f>'[1]9'!G61</f>
        <v>0</v>
      </c>
      <c r="H4" s="17">
        <f>'[1]9'!H61</f>
        <v>11149.199999999924</v>
      </c>
      <c r="I4" s="17">
        <f>'[1]9'!I61</f>
        <v>40780.614999999998</v>
      </c>
      <c r="J4" s="17">
        <f>'[1]9'!J61</f>
        <v>294.30999999999733</v>
      </c>
      <c r="K4" s="17">
        <f>'[1]9'!K61</f>
        <v>1</v>
      </c>
      <c r="L4" s="9">
        <f>'[1]9'!L61</f>
        <v>1454.5000000000146</v>
      </c>
      <c r="M4" s="15">
        <f>'[1]9'!M61</f>
        <v>101917</v>
      </c>
      <c r="N4" s="17">
        <f>'[1]9'!N61</f>
        <v>550</v>
      </c>
      <c r="O4" s="13">
        <f>'[1]9'!O61</f>
        <v>4266</v>
      </c>
      <c r="P4" s="17">
        <f>'[1]9'!P61</f>
        <v>0.7799999998178464</v>
      </c>
      <c r="Q4" s="17">
        <f>'[1]9'!Q61</f>
        <v>0</v>
      </c>
      <c r="R4" s="13">
        <f>'[1]9'!R61</f>
        <v>949</v>
      </c>
      <c r="S4" s="17">
        <f>'[1]9'!S61</f>
        <v>21.380000000004657</v>
      </c>
      <c r="T4" s="17">
        <f>'[1]9'!T61</f>
        <v>0</v>
      </c>
      <c r="U4" s="17">
        <f>'[1]9'!U61</f>
        <v>380000</v>
      </c>
      <c r="V4" s="17">
        <f>'[1]9'!V61</f>
        <v>22738.360000000022</v>
      </c>
    </row>
    <row r="5" spans="1:22" x14ac:dyDescent="0.25">
      <c r="A5" s="19"/>
      <c r="B5" s="19" t="s">
        <v>32</v>
      </c>
      <c r="C5" s="7">
        <f>C4+1</f>
        <v>433</v>
      </c>
      <c r="D5" s="20"/>
      <c r="E5" s="27"/>
      <c r="F5" s="28"/>
      <c r="G5" s="28"/>
      <c r="H5" s="24"/>
      <c r="I5" s="24"/>
      <c r="J5" s="24"/>
      <c r="K5" s="24"/>
      <c r="L5" s="29"/>
      <c r="M5" s="24"/>
      <c r="N5" s="23"/>
      <c r="O5" s="26">
        <v>5030</v>
      </c>
      <c r="P5" s="24"/>
      <c r="Q5" s="30"/>
      <c r="R5" s="26"/>
      <c r="S5" s="24"/>
      <c r="T5" s="30"/>
      <c r="U5" s="101"/>
      <c r="V5" s="30"/>
    </row>
    <row r="6" spans="1:22" x14ac:dyDescent="0.25">
      <c r="A6" s="19"/>
      <c r="B6" s="19" t="s">
        <v>34</v>
      </c>
      <c r="C6" s="7">
        <f t="shared" ref="C6:C16" si="0">C5+1</f>
        <v>434</v>
      </c>
      <c r="D6" s="20"/>
      <c r="E6" s="27"/>
      <c r="F6" s="28"/>
      <c r="G6" s="28"/>
      <c r="H6" s="24"/>
      <c r="I6" s="24"/>
      <c r="J6" s="24"/>
      <c r="K6" s="24"/>
      <c r="L6" s="29"/>
      <c r="M6" s="24"/>
      <c r="N6" s="23"/>
      <c r="O6" s="26"/>
      <c r="P6" s="24"/>
      <c r="Q6" s="30"/>
      <c r="R6" s="26">
        <v>2185</v>
      </c>
      <c r="S6" s="24"/>
      <c r="T6" s="30"/>
      <c r="U6" s="101"/>
      <c r="V6" s="30"/>
    </row>
    <row r="7" spans="1:22" x14ac:dyDescent="0.25">
      <c r="A7" s="19"/>
      <c r="B7" s="19"/>
      <c r="C7" s="7">
        <f t="shared" si="0"/>
        <v>435</v>
      </c>
      <c r="D7" s="20"/>
      <c r="E7" s="27"/>
      <c r="F7" s="28"/>
      <c r="G7" s="28"/>
      <c r="H7" s="24"/>
      <c r="I7" s="24"/>
      <c r="J7" s="24"/>
      <c r="K7" s="24"/>
      <c r="L7" s="29"/>
      <c r="M7" s="24"/>
      <c r="N7" s="23"/>
      <c r="O7" s="26"/>
      <c r="P7" s="24"/>
      <c r="Q7" s="30"/>
      <c r="R7" s="26"/>
      <c r="S7" s="24"/>
      <c r="T7" s="30"/>
      <c r="U7" s="101"/>
      <c r="V7" s="30"/>
    </row>
    <row r="8" spans="1:22" x14ac:dyDescent="0.25">
      <c r="A8" s="19"/>
      <c r="B8" s="19"/>
      <c r="C8" s="7">
        <f t="shared" si="0"/>
        <v>436</v>
      </c>
      <c r="D8" s="20"/>
      <c r="E8" s="27"/>
      <c r="F8" s="28"/>
      <c r="G8" s="28"/>
      <c r="H8" s="24"/>
      <c r="I8" s="24"/>
      <c r="J8" s="24"/>
      <c r="K8" s="24"/>
      <c r="L8" s="29"/>
      <c r="M8" s="24"/>
      <c r="N8" s="23"/>
      <c r="O8" s="26"/>
      <c r="P8" s="24"/>
      <c r="Q8" s="30"/>
      <c r="R8" s="26"/>
      <c r="S8" s="24"/>
      <c r="T8" s="30"/>
      <c r="U8" s="101"/>
      <c r="V8" s="30"/>
    </row>
    <row r="9" spans="1:22" x14ac:dyDescent="0.25">
      <c r="A9" s="19"/>
      <c r="B9" s="19"/>
      <c r="C9" s="7">
        <f t="shared" si="0"/>
        <v>437</v>
      </c>
      <c r="D9" s="20"/>
      <c r="E9" s="27"/>
      <c r="F9" s="28"/>
      <c r="G9" s="28"/>
      <c r="H9" s="24"/>
      <c r="I9" s="24"/>
      <c r="J9" s="24"/>
      <c r="K9" s="24"/>
      <c r="L9" s="29"/>
      <c r="M9" s="24"/>
      <c r="N9" s="23"/>
      <c r="O9" s="26"/>
      <c r="P9" s="24"/>
      <c r="Q9" s="30"/>
      <c r="R9" s="26"/>
      <c r="S9" s="24"/>
      <c r="T9" s="30"/>
      <c r="U9" s="101"/>
      <c r="V9" s="30"/>
    </row>
    <row r="10" spans="1:22" x14ac:dyDescent="0.25">
      <c r="A10" s="19"/>
      <c r="B10" s="19"/>
      <c r="C10" s="7">
        <f t="shared" si="0"/>
        <v>438</v>
      </c>
      <c r="D10" s="20"/>
      <c r="E10" s="27"/>
      <c r="F10" s="28"/>
      <c r="G10" s="28"/>
      <c r="H10" s="24"/>
      <c r="I10" s="24"/>
      <c r="J10" s="24"/>
      <c r="K10" s="24"/>
      <c r="L10" s="29"/>
      <c r="M10" s="24"/>
      <c r="N10" s="23"/>
      <c r="O10" s="26"/>
      <c r="P10" s="24"/>
      <c r="Q10" s="30"/>
      <c r="R10" s="26"/>
      <c r="S10" s="24"/>
      <c r="T10" s="30"/>
      <c r="U10" s="101"/>
      <c r="V10" s="30"/>
    </row>
    <row r="11" spans="1:22" x14ac:dyDescent="0.25">
      <c r="A11" s="19"/>
      <c r="B11" s="19"/>
      <c r="C11" s="7">
        <f t="shared" si="0"/>
        <v>439</v>
      </c>
      <c r="D11" s="20"/>
      <c r="E11" s="27"/>
      <c r="F11" s="28"/>
      <c r="G11" s="28"/>
      <c r="H11" s="24"/>
      <c r="I11" s="24"/>
      <c r="J11" s="24"/>
      <c r="K11" s="24"/>
      <c r="L11" s="29"/>
      <c r="M11" s="24"/>
      <c r="N11" s="23"/>
      <c r="O11" s="26"/>
      <c r="P11" s="24"/>
      <c r="Q11" s="30"/>
      <c r="R11" s="26"/>
      <c r="S11" s="24"/>
      <c r="T11" s="30"/>
      <c r="U11" s="101"/>
      <c r="V11" s="30"/>
    </row>
    <row r="12" spans="1:22" x14ac:dyDescent="0.25">
      <c r="A12" s="19"/>
      <c r="B12" s="19"/>
      <c r="C12" s="7">
        <f t="shared" si="0"/>
        <v>440</v>
      </c>
      <c r="D12" s="20"/>
      <c r="E12" s="27"/>
      <c r="F12" s="28"/>
      <c r="G12" s="28"/>
      <c r="H12" s="24"/>
      <c r="I12" s="24"/>
      <c r="J12" s="24"/>
      <c r="K12" s="24"/>
      <c r="L12" s="29"/>
      <c r="M12" s="24"/>
      <c r="N12" s="23"/>
      <c r="O12" s="26"/>
      <c r="P12" s="24"/>
      <c r="Q12" s="30"/>
      <c r="R12" s="26"/>
      <c r="S12" s="24"/>
      <c r="T12" s="30"/>
      <c r="U12" s="101"/>
      <c r="V12" s="30"/>
    </row>
    <row r="13" spans="1:22" x14ac:dyDescent="0.25">
      <c r="A13" s="19"/>
      <c r="B13" s="19"/>
      <c r="C13" s="7">
        <f t="shared" si="0"/>
        <v>441</v>
      </c>
      <c r="D13" s="20"/>
      <c r="E13" s="27"/>
      <c r="F13" s="28"/>
      <c r="G13" s="28"/>
      <c r="H13" s="24"/>
      <c r="I13" s="24"/>
      <c r="J13" s="24"/>
      <c r="K13" s="24"/>
      <c r="L13" s="29"/>
      <c r="M13" s="24"/>
      <c r="N13" s="23"/>
      <c r="O13" s="26"/>
      <c r="P13" s="24"/>
      <c r="Q13" s="30"/>
      <c r="R13" s="26"/>
      <c r="S13" s="24"/>
      <c r="T13" s="30"/>
      <c r="U13" s="101"/>
      <c r="V13" s="30"/>
    </row>
    <row r="14" spans="1:22" x14ac:dyDescent="0.25">
      <c r="A14" s="19"/>
      <c r="B14" s="19"/>
      <c r="C14" s="7">
        <f t="shared" si="0"/>
        <v>442</v>
      </c>
      <c r="D14" s="20"/>
      <c r="E14" s="27"/>
      <c r="F14" s="28"/>
      <c r="G14" s="28"/>
      <c r="H14" s="24"/>
      <c r="I14" s="24"/>
      <c r="J14" s="24"/>
      <c r="K14" s="24"/>
      <c r="L14" s="29"/>
      <c r="M14" s="24"/>
      <c r="N14" s="23"/>
      <c r="O14" s="26"/>
      <c r="P14" s="24"/>
      <c r="Q14" s="30"/>
      <c r="R14" s="26"/>
      <c r="S14" s="24"/>
      <c r="T14" s="30"/>
      <c r="U14" s="101"/>
      <c r="V14" s="30"/>
    </row>
    <row r="15" spans="1:22" x14ac:dyDescent="0.25">
      <c r="A15" s="19"/>
      <c r="B15" s="19" t="s">
        <v>32</v>
      </c>
      <c r="C15" s="7">
        <f t="shared" si="0"/>
        <v>443</v>
      </c>
      <c r="D15" s="20"/>
      <c r="E15" s="27"/>
      <c r="F15" s="28"/>
      <c r="G15" s="28"/>
      <c r="H15" s="24"/>
      <c r="I15" s="24"/>
      <c r="J15" s="24"/>
      <c r="K15" s="24"/>
      <c r="L15" s="29"/>
      <c r="M15" s="24"/>
      <c r="N15" s="23"/>
      <c r="O15" s="26"/>
      <c r="P15" s="24"/>
      <c r="Q15" s="30"/>
      <c r="R15" s="26"/>
      <c r="S15" s="24"/>
      <c r="T15" s="30"/>
      <c r="U15" s="101"/>
      <c r="V15" s="30"/>
    </row>
    <row r="16" spans="1:22" ht="15.75" thickBot="1" x14ac:dyDescent="0.3">
      <c r="A16" s="19"/>
      <c r="B16" s="19" t="s">
        <v>34</v>
      </c>
      <c r="C16" s="7">
        <f t="shared" si="0"/>
        <v>444</v>
      </c>
      <c r="D16" s="32"/>
      <c r="E16" s="33"/>
      <c r="F16" s="34"/>
      <c r="G16" s="34"/>
      <c r="H16" s="35"/>
      <c r="I16" s="35"/>
      <c r="J16" s="35"/>
      <c r="K16" s="35"/>
      <c r="L16" s="36"/>
      <c r="M16" s="35"/>
      <c r="N16" s="120"/>
      <c r="O16" s="38"/>
      <c r="P16" s="35"/>
      <c r="Q16" s="39"/>
      <c r="R16" s="38"/>
      <c r="S16" s="35"/>
      <c r="T16" s="39"/>
      <c r="U16" s="104"/>
      <c r="V16" s="39"/>
    </row>
    <row r="17" spans="1:22" ht="15.75" thickBot="1" x14ac:dyDescent="0.3">
      <c r="A17" s="230"/>
      <c r="B17" s="231"/>
      <c r="C17" s="206"/>
      <c r="D17" s="41">
        <f>SUM(D4:D16)</f>
        <v>4262</v>
      </c>
      <c r="E17" s="42">
        <f t="shared" ref="E17:O17" si="1">SUM(E4:E16)</f>
        <v>8752</v>
      </c>
      <c r="F17" s="43">
        <f t="shared" si="1"/>
        <v>275.39200000000005</v>
      </c>
      <c r="G17" s="43">
        <f t="shared" si="1"/>
        <v>0</v>
      </c>
      <c r="H17" s="43">
        <f t="shared" si="1"/>
        <v>11149.199999999924</v>
      </c>
      <c r="I17" s="43">
        <f t="shared" si="1"/>
        <v>40780.614999999998</v>
      </c>
      <c r="J17" s="43">
        <f t="shared" si="1"/>
        <v>294.30999999999733</v>
      </c>
      <c r="K17" s="43">
        <f t="shared" si="1"/>
        <v>1</v>
      </c>
      <c r="L17" s="44">
        <f t="shared" si="1"/>
        <v>1454.5000000000146</v>
      </c>
      <c r="M17" s="45">
        <f>SUM(M4:M16)</f>
        <v>101917</v>
      </c>
      <c r="N17" s="121">
        <f t="shared" si="1"/>
        <v>550</v>
      </c>
      <c r="O17" s="42">
        <f t="shared" si="1"/>
        <v>9296</v>
      </c>
      <c r="P17" s="43">
        <f>SUM(P4:P16)</f>
        <v>0.7799999998178464</v>
      </c>
      <c r="Q17" s="43">
        <f t="shared" ref="Q17:V17" si="2">SUM(Q4:Q16)</f>
        <v>0</v>
      </c>
      <c r="R17" s="42">
        <f t="shared" si="2"/>
        <v>3134</v>
      </c>
      <c r="S17" s="43">
        <f t="shared" si="2"/>
        <v>21.380000000004657</v>
      </c>
      <c r="T17" s="43">
        <f t="shared" si="2"/>
        <v>0</v>
      </c>
      <c r="U17" s="43">
        <f t="shared" si="2"/>
        <v>380000</v>
      </c>
      <c r="V17" s="43">
        <f t="shared" si="2"/>
        <v>22738.360000000022</v>
      </c>
    </row>
    <row r="18" spans="1:22" x14ac:dyDescent="0.25">
      <c r="A18" s="49" t="s">
        <v>93</v>
      </c>
      <c r="B18" s="49" t="s">
        <v>42</v>
      </c>
      <c r="C18" s="49">
        <v>425</v>
      </c>
      <c r="D18" s="51"/>
      <c r="E18" s="52"/>
      <c r="F18" s="53"/>
      <c r="G18" s="53"/>
      <c r="H18" s="53"/>
      <c r="I18" s="53"/>
      <c r="J18" s="53"/>
      <c r="K18" s="53"/>
      <c r="L18" s="54"/>
      <c r="M18" s="53"/>
      <c r="N18" s="123"/>
      <c r="O18" s="56"/>
      <c r="P18" s="53"/>
      <c r="Q18" s="57"/>
      <c r="R18" s="56"/>
      <c r="S18" s="53"/>
      <c r="T18" s="57"/>
      <c r="U18" s="106"/>
      <c r="V18" s="57"/>
    </row>
    <row r="19" spans="1:22" x14ac:dyDescent="0.25">
      <c r="A19" s="19" t="s">
        <v>94</v>
      </c>
      <c r="B19" s="19" t="s">
        <v>47</v>
      </c>
      <c r="C19" s="49">
        <f>C18+1</f>
        <v>426</v>
      </c>
      <c r="D19" s="20"/>
      <c r="E19" s="27">
        <v>4865</v>
      </c>
      <c r="F19" s="28"/>
      <c r="G19" s="28"/>
      <c r="H19" s="24"/>
      <c r="I19" s="24"/>
      <c r="J19" s="24"/>
      <c r="K19" s="24"/>
      <c r="L19" s="29"/>
      <c r="M19" s="24"/>
      <c r="N19" s="23"/>
      <c r="O19" s="26">
        <v>-3766</v>
      </c>
      <c r="P19" s="24"/>
      <c r="Q19" s="30"/>
      <c r="R19" s="26">
        <v>-1099</v>
      </c>
      <c r="S19" s="24"/>
      <c r="T19" s="30"/>
      <c r="U19" s="101"/>
      <c r="V19" s="30"/>
    </row>
    <row r="20" spans="1:22" x14ac:dyDescent="0.25">
      <c r="A20" s="19"/>
      <c r="B20" s="19"/>
      <c r="C20" s="49">
        <f t="shared" ref="C20:C28" si="3">C19+1</f>
        <v>427</v>
      </c>
      <c r="D20" s="20"/>
      <c r="E20" s="27"/>
      <c r="F20" s="28"/>
      <c r="G20" s="28"/>
      <c r="H20" s="24"/>
      <c r="I20" s="24"/>
      <c r="J20" s="24"/>
      <c r="K20" s="24"/>
      <c r="L20" s="29"/>
      <c r="M20" s="24"/>
      <c r="N20" s="23"/>
      <c r="O20" s="26"/>
      <c r="P20" s="24"/>
      <c r="Q20" s="30"/>
      <c r="R20" s="26"/>
      <c r="S20" s="24"/>
      <c r="T20" s="30"/>
      <c r="U20" s="101"/>
      <c r="V20" s="30"/>
    </row>
    <row r="21" spans="1:22" x14ac:dyDescent="0.25">
      <c r="A21" s="19"/>
      <c r="B21" s="19"/>
      <c r="C21" s="49">
        <f t="shared" si="3"/>
        <v>428</v>
      </c>
      <c r="D21" s="20"/>
      <c r="E21" s="27"/>
      <c r="F21" s="28"/>
      <c r="G21" s="28"/>
      <c r="H21" s="24"/>
      <c r="I21" s="24"/>
      <c r="J21" s="24"/>
      <c r="K21" s="24"/>
      <c r="L21" s="29"/>
      <c r="M21" s="24"/>
      <c r="N21" s="23"/>
      <c r="O21" s="26"/>
      <c r="P21" s="24"/>
      <c r="Q21" s="30"/>
      <c r="R21" s="26"/>
      <c r="S21" s="24"/>
      <c r="T21" s="30"/>
      <c r="U21" s="101"/>
      <c r="V21" s="30"/>
    </row>
    <row r="22" spans="1:22" x14ac:dyDescent="0.25">
      <c r="A22" s="19"/>
      <c r="B22" s="19"/>
      <c r="C22" s="49">
        <f t="shared" si="3"/>
        <v>429</v>
      </c>
      <c r="D22" s="20"/>
      <c r="E22" s="27"/>
      <c r="F22" s="28"/>
      <c r="G22" s="28"/>
      <c r="H22" s="24"/>
      <c r="I22" s="24"/>
      <c r="J22" s="24"/>
      <c r="K22" s="24"/>
      <c r="L22" s="29"/>
      <c r="M22" s="24"/>
      <c r="N22" s="23"/>
      <c r="O22" s="26"/>
      <c r="P22" s="24"/>
      <c r="Q22" s="30"/>
      <c r="R22" s="26"/>
      <c r="S22" s="24"/>
      <c r="T22" s="30"/>
      <c r="U22" s="101"/>
      <c r="V22" s="30"/>
    </row>
    <row r="23" spans="1:22" x14ac:dyDescent="0.25">
      <c r="A23" s="19"/>
      <c r="B23" s="19"/>
      <c r="C23" s="49">
        <f t="shared" si="3"/>
        <v>430</v>
      </c>
      <c r="D23" s="20"/>
      <c r="E23" s="27"/>
      <c r="F23" s="28"/>
      <c r="G23" s="28"/>
      <c r="H23" s="24"/>
      <c r="I23" s="24"/>
      <c r="J23" s="24"/>
      <c r="K23" s="24"/>
      <c r="L23" s="29"/>
      <c r="M23" s="24"/>
      <c r="N23" s="23"/>
      <c r="O23" s="26"/>
      <c r="P23" s="24"/>
      <c r="Q23" s="30"/>
      <c r="R23" s="26"/>
      <c r="S23" s="24"/>
      <c r="T23" s="30"/>
      <c r="U23" s="101"/>
      <c r="V23" s="30"/>
    </row>
    <row r="24" spans="1:22" x14ac:dyDescent="0.25">
      <c r="A24" s="19"/>
      <c r="B24" s="19"/>
      <c r="C24" s="49">
        <f t="shared" si="3"/>
        <v>431</v>
      </c>
      <c r="D24" s="20"/>
      <c r="E24" s="27"/>
      <c r="F24" s="28"/>
      <c r="G24" s="28"/>
      <c r="H24" s="24"/>
      <c r="I24" s="24"/>
      <c r="J24" s="24"/>
      <c r="K24" s="24"/>
      <c r="L24" s="29"/>
      <c r="M24" s="24"/>
      <c r="N24" s="23"/>
      <c r="O24" s="26"/>
      <c r="P24" s="24"/>
      <c r="Q24" s="30"/>
      <c r="R24" s="26"/>
      <c r="S24" s="24"/>
      <c r="T24" s="30"/>
      <c r="U24" s="101"/>
      <c r="V24" s="30"/>
    </row>
    <row r="25" spans="1:22" x14ac:dyDescent="0.25">
      <c r="A25" s="19" t="s">
        <v>47</v>
      </c>
      <c r="B25" s="19" t="s">
        <v>45</v>
      </c>
      <c r="C25" s="49">
        <f t="shared" si="3"/>
        <v>432</v>
      </c>
      <c r="D25" s="20"/>
      <c r="E25" s="27"/>
      <c r="F25" s="28"/>
      <c r="G25" s="28"/>
      <c r="H25" s="24"/>
      <c r="I25" s="24"/>
      <c r="J25" s="24"/>
      <c r="K25" s="24"/>
      <c r="L25" s="29"/>
      <c r="M25" s="24"/>
      <c r="N25" s="23"/>
      <c r="O25" s="26"/>
      <c r="P25" s="24"/>
      <c r="Q25" s="30"/>
      <c r="R25" s="26"/>
      <c r="S25" s="24"/>
      <c r="T25" s="30"/>
      <c r="U25" s="101"/>
      <c r="V25" s="30"/>
    </row>
    <row r="26" spans="1:22" x14ac:dyDescent="0.25">
      <c r="A26" s="19" t="s">
        <v>143</v>
      </c>
      <c r="B26" s="19" t="s">
        <v>144</v>
      </c>
      <c r="C26" s="49">
        <f t="shared" si="3"/>
        <v>433</v>
      </c>
      <c r="D26" s="20"/>
      <c r="E26" s="27"/>
      <c r="F26" s="28"/>
      <c r="G26" s="28"/>
      <c r="H26" s="24"/>
      <c r="I26" s="24"/>
      <c r="J26" s="24"/>
      <c r="K26" s="24"/>
      <c r="L26" s="29"/>
      <c r="M26" s="24"/>
      <c r="N26" s="23"/>
      <c r="O26" s="26"/>
      <c r="P26" s="24"/>
      <c r="Q26" s="30"/>
      <c r="R26" s="26"/>
      <c r="S26" s="24"/>
      <c r="T26" s="30"/>
      <c r="U26" s="101"/>
      <c r="V26" s="30"/>
    </row>
    <row r="27" spans="1:22" x14ac:dyDescent="0.25">
      <c r="A27" s="19" t="s">
        <v>145</v>
      </c>
      <c r="B27" s="19" t="s">
        <v>146</v>
      </c>
      <c r="C27" s="49">
        <f t="shared" si="3"/>
        <v>434</v>
      </c>
      <c r="D27" s="20"/>
      <c r="E27" s="27"/>
      <c r="F27" s="28"/>
      <c r="G27" s="28"/>
      <c r="H27" s="24"/>
      <c r="I27" s="24"/>
      <c r="J27" s="24"/>
      <c r="K27" s="24"/>
      <c r="L27" s="29"/>
      <c r="M27" s="24"/>
      <c r="N27" s="23"/>
      <c r="O27" s="26"/>
      <c r="P27" s="24"/>
      <c r="Q27" s="30"/>
      <c r="R27" s="26"/>
      <c r="S27" s="24"/>
      <c r="T27" s="30"/>
      <c r="U27" s="101"/>
      <c r="V27" s="30"/>
    </row>
    <row r="28" spans="1:22" ht="15.75" thickBot="1" x14ac:dyDescent="0.3">
      <c r="A28" s="19" t="s">
        <v>147</v>
      </c>
      <c r="B28" s="19" t="s">
        <v>148</v>
      </c>
      <c r="C28" s="49">
        <f t="shared" si="3"/>
        <v>435</v>
      </c>
      <c r="D28" s="32"/>
      <c r="E28" s="33"/>
      <c r="F28" s="34"/>
      <c r="G28" s="34"/>
      <c r="H28" s="35"/>
      <c r="I28" s="35"/>
      <c r="J28" s="35"/>
      <c r="K28" s="35"/>
      <c r="L28" s="36"/>
      <c r="M28" s="35"/>
      <c r="N28" s="120"/>
      <c r="O28" s="38"/>
      <c r="P28" s="35"/>
      <c r="Q28" s="39"/>
      <c r="R28" s="38"/>
      <c r="S28" s="35"/>
      <c r="T28" s="39"/>
      <c r="U28" s="104"/>
      <c r="V28" s="39"/>
    </row>
    <row r="29" spans="1:22" ht="15.75" thickBot="1" x14ac:dyDescent="0.3">
      <c r="A29" s="234"/>
      <c r="B29" s="234"/>
      <c r="C29" s="234"/>
      <c r="D29" s="62">
        <f>SUM(D18:D28)</f>
        <v>0</v>
      </c>
      <c r="E29" s="62">
        <f t="shared" ref="E29:V29" si="4">SUM(E18:E28)</f>
        <v>4865</v>
      </c>
      <c r="F29" s="63">
        <f t="shared" si="4"/>
        <v>0</v>
      </c>
      <c r="G29" s="63">
        <f t="shared" si="4"/>
        <v>0</v>
      </c>
      <c r="H29" s="63">
        <f t="shared" si="4"/>
        <v>0</v>
      </c>
      <c r="I29" s="63">
        <f t="shared" si="4"/>
        <v>0</v>
      </c>
      <c r="J29" s="63">
        <f t="shared" si="4"/>
        <v>0</v>
      </c>
      <c r="K29" s="63">
        <f t="shared" si="4"/>
        <v>0</v>
      </c>
      <c r="L29" s="64">
        <f t="shared" si="4"/>
        <v>0</v>
      </c>
      <c r="M29" s="65">
        <f>SUM(M19:M28)</f>
        <v>0</v>
      </c>
      <c r="N29" s="63">
        <f t="shared" si="4"/>
        <v>0</v>
      </c>
      <c r="O29" s="62">
        <f t="shared" si="4"/>
        <v>-3766</v>
      </c>
      <c r="P29" s="63">
        <f t="shared" si="4"/>
        <v>0</v>
      </c>
      <c r="Q29" s="63">
        <f t="shared" si="4"/>
        <v>0</v>
      </c>
      <c r="R29" s="62">
        <f t="shared" si="4"/>
        <v>-1099</v>
      </c>
      <c r="S29" s="63">
        <f t="shared" si="4"/>
        <v>0</v>
      </c>
      <c r="T29" s="63">
        <f t="shared" si="4"/>
        <v>0</v>
      </c>
      <c r="U29" s="63">
        <f t="shared" si="4"/>
        <v>0</v>
      </c>
      <c r="V29" s="63">
        <f t="shared" si="4"/>
        <v>0</v>
      </c>
    </row>
    <row r="30" spans="1:22" x14ac:dyDescent="0.25">
      <c r="A30" s="235" t="s">
        <v>48</v>
      </c>
      <c r="B30" s="235"/>
      <c r="C30" s="80">
        <v>498</v>
      </c>
      <c r="D30" s="69"/>
      <c r="E30" s="70"/>
      <c r="F30" s="71"/>
      <c r="G30" s="71"/>
      <c r="H30" s="71"/>
      <c r="I30" s="71"/>
      <c r="J30" s="71"/>
      <c r="K30" s="71"/>
      <c r="L30" s="72"/>
      <c r="M30" s="71"/>
      <c r="N30" s="126"/>
      <c r="O30" s="74"/>
      <c r="P30" s="71"/>
      <c r="Q30" s="75"/>
      <c r="R30" s="74"/>
      <c r="S30" s="71"/>
      <c r="T30" s="75"/>
      <c r="U30" s="113"/>
      <c r="V30" s="75"/>
    </row>
    <row r="31" spans="1:22" x14ac:dyDescent="0.25">
      <c r="A31" s="102" t="s">
        <v>104</v>
      </c>
      <c r="B31" s="77" t="s">
        <v>82</v>
      </c>
      <c r="C31" s="80">
        <f>C30+1</f>
        <v>499</v>
      </c>
      <c r="D31" s="20"/>
      <c r="E31" s="27"/>
      <c r="F31" s="28"/>
      <c r="G31" s="28"/>
      <c r="H31" s="24"/>
      <c r="I31" s="24"/>
      <c r="J31" s="24"/>
      <c r="K31" s="24"/>
      <c r="L31" s="29"/>
      <c r="M31" s="24"/>
      <c r="N31" s="23"/>
      <c r="O31" s="26">
        <v>120</v>
      </c>
      <c r="P31" s="24"/>
      <c r="Q31" s="30"/>
      <c r="R31" s="26"/>
      <c r="S31" s="24"/>
      <c r="T31" s="30"/>
      <c r="U31" s="101"/>
      <c r="V31" s="30"/>
    </row>
    <row r="32" spans="1:22" x14ac:dyDescent="0.25">
      <c r="A32" s="102" t="s">
        <v>104</v>
      </c>
      <c r="B32" s="77" t="s">
        <v>83</v>
      </c>
      <c r="C32" s="80">
        <f t="shared" ref="C32:C51" si="5">C31+1</f>
        <v>500</v>
      </c>
      <c r="D32" s="20"/>
      <c r="E32" s="27"/>
      <c r="F32" s="28"/>
      <c r="G32" s="28"/>
      <c r="H32" s="24"/>
      <c r="I32" s="24"/>
      <c r="J32" s="24"/>
      <c r="K32" s="24"/>
      <c r="L32" s="29"/>
      <c r="M32" s="24"/>
      <c r="N32" s="23"/>
      <c r="O32" s="26"/>
      <c r="P32" s="24"/>
      <c r="Q32" s="30"/>
      <c r="R32" s="26">
        <v>60</v>
      </c>
      <c r="S32" s="24"/>
      <c r="T32" s="30"/>
      <c r="U32" s="101"/>
      <c r="V32" s="30"/>
    </row>
    <row r="33" spans="1:22" x14ac:dyDescent="0.25">
      <c r="A33" s="102" t="s">
        <v>149</v>
      </c>
      <c r="B33" s="77" t="s">
        <v>150</v>
      </c>
      <c r="C33" s="78">
        <f t="shared" si="5"/>
        <v>501</v>
      </c>
      <c r="D33" s="20"/>
      <c r="E33" s="27"/>
      <c r="F33" s="28"/>
      <c r="G33" s="28"/>
      <c r="H33" s="24">
        <v>3000</v>
      </c>
      <c r="I33" s="24"/>
      <c r="J33" s="24"/>
      <c r="K33" s="24"/>
      <c r="L33" s="29"/>
      <c r="M33" s="24"/>
      <c r="N33" s="23"/>
      <c r="O33" s="26"/>
      <c r="P33" s="24"/>
      <c r="Q33" s="30"/>
      <c r="R33" s="26"/>
      <c r="S33" s="24"/>
      <c r="T33" s="30"/>
      <c r="U33" s="101"/>
      <c r="V33" s="30"/>
    </row>
    <row r="34" spans="1:22" x14ac:dyDescent="0.25">
      <c r="A34" s="102"/>
      <c r="B34" s="77"/>
      <c r="C34" s="78">
        <f t="shared" si="5"/>
        <v>502</v>
      </c>
      <c r="D34" s="20"/>
      <c r="E34" s="27"/>
      <c r="F34" s="28"/>
      <c r="G34" s="28"/>
      <c r="H34" s="24"/>
      <c r="I34" s="24"/>
      <c r="J34" s="24"/>
      <c r="K34" s="24"/>
      <c r="L34" s="29"/>
      <c r="M34" s="24"/>
      <c r="N34" s="23"/>
      <c r="O34" s="26"/>
      <c r="P34" s="24"/>
      <c r="Q34" s="30"/>
      <c r="R34" s="26"/>
      <c r="S34" s="24"/>
      <c r="T34" s="30"/>
      <c r="U34" s="101"/>
      <c r="V34" s="30"/>
    </row>
    <row r="35" spans="1:22" x14ac:dyDescent="0.25">
      <c r="A35" s="102"/>
      <c r="B35" s="77"/>
      <c r="C35" s="78">
        <f t="shared" si="5"/>
        <v>503</v>
      </c>
      <c r="D35" s="20"/>
      <c r="E35" s="27"/>
      <c r="F35" s="28"/>
      <c r="G35" s="28"/>
      <c r="H35" s="24"/>
      <c r="I35" s="24"/>
      <c r="J35" s="24"/>
      <c r="K35" s="24"/>
      <c r="L35" s="29"/>
      <c r="M35" s="24"/>
      <c r="N35" s="23"/>
      <c r="O35" s="26"/>
      <c r="P35" s="24"/>
      <c r="Q35" s="30"/>
      <c r="R35" s="26"/>
      <c r="S35" s="24"/>
      <c r="T35" s="30"/>
      <c r="U35" s="101"/>
      <c r="V35" s="30"/>
    </row>
    <row r="36" spans="1:22" x14ac:dyDescent="0.25">
      <c r="A36" s="102"/>
      <c r="B36" s="77"/>
      <c r="C36" s="78">
        <f t="shared" si="5"/>
        <v>504</v>
      </c>
      <c r="D36" s="20"/>
      <c r="E36" s="27"/>
      <c r="F36" s="28"/>
      <c r="G36" s="28"/>
      <c r="H36" s="24"/>
      <c r="I36" s="24"/>
      <c r="J36" s="24"/>
      <c r="K36" s="24"/>
      <c r="L36" s="29"/>
      <c r="M36" s="24"/>
      <c r="N36" s="23"/>
      <c r="O36" s="26"/>
      <c r="P36" s="24"/>
      <c r="Q36" s="30"/>
      <c r="R36" s="26"/>
      <c r="S36" s="24"/>
      <c r="T36" s="30"/>
      <c r="U36" s="101"/>
      <c r="V36" s="30"/>
    </row>
    <row r="37" spans="1:22" x14ac:dyDescent="0.25">
      <c r="A37" s="18"/>
      <c r="B37" s="19"/>
      <c r="C37" s="78">
        <f t="shared" si="5"/>
        <v>505</v>
      </c>
      <c r="D37" s="20"/>
      <c r="E37" s="27"/>
      <c r="F37" s="28"/>
      <c r="G37" s="28"/>
      <c r="H37" s="24"/>
      <c r="I37" s="24"/>
      <c r="J37" s="24"/>
      <c r="K37" s="24"/>
      <c r="L37" s="29"/>
      <c r="M37" s="24"/>
      <c r="N37" s="23"/>
      <c r="O37" s="26"/>
      <c r="P37" s="24"/>
      <c r="Q37" s="30"/>
      <c r="R37" s="26"/>
      <c r="S37" s="24"/>
      <c r="T37" s="30"/>
      <c r="U37" s="101"/>
      <c r="V37" s="30"/>
    </row>
    <row r="38" spans="1:22" x14ac:dyDescent="0.25">
      <c r="A38" s="18"/>
      <c r="B38" s="19"/>
      <c r="C38" s="78">
        <f t="shared" si="5"/>
        <v>506</v>
      </c>
      <c r="D38" s="20"/>
      <c r="E38" s="27"/>
      <c r="F38" s="28"/>
      <c r="G38" s="28"/>
      <c r="H38" s="24"/>
      <c r="I38" s="24"/>
      <c r="J38" s="24"/>
      <c r="K38" s="24"/>
      <c r="L38" s="29"/>
      <c r="M38" s="24"/>
      <c r="N38" s="23"/>
      <c r="O38" s="26"/>
      <c r="P38" s="24"/>
      <c r="Q38" s="30"/>
      <c r="R38" s="26"/>
      <c r="S38" s="24"/>
      <c r="T38" s="30"/>
      <c r="U38" s="101"/>
      <c r="V38" s="30"/>
    </row>
    <row r="39" spans="1:22" x14ac:dyDescent="0.25">
      <c r="A39" s="18"/>
      <c r="B39" s="19"/>
      <c r="C39" s="78">
        <f t="shared" si="5"/>
        <v>507</v>
      </c>
      <c r="D39" s="20"/>
      <c r="E39" s="27"/>
      <c r="F39" s="28"/>
      <c r="G39" s="28"/>
      <c r="H39" s="24"/>
      <c r="I39" s="24"/>
      <c r="J39" s="24"/>
      <c r="K39" s="24"/>
      <c r="L39" s="29"/>
      <c r="M39" s="24"/>
      <c r="N39" s="23"/>
      <c r="O39" s="26"/>
      <c r="P39" s="24"/>
      <c r="Q39" s="30"/>
      <c r="R39" s="26"/>
      <c r="S39" s="24"/>
      <c r="T39" s="30"/>
      <c r="U39" s="101"/>
      <c r="V39" s="30"/>
    </row>
    <row r="40" spans="1:22" x14ac:dyDescent="0.25">
      <c r="A40" s="18"/>
      <c r="B40" s="19"/>
      <c r="C40" s="78">
        <f t="shared" si="5"/>
        <v>508</v>
      </c>
      <c r="D40" s="20"/>
      <c r="E40" s="27"/>
      <c r="F40" s="28"/>
      <c r="G40" s="28"/>
      <c r="H40" s="24"/>
      <c r="I40" s="24"/>
      <c r="J40" s="24"/>
      <c r="K40" s="24"/>
      <c r="L40" s="29"/>
      <c r="M40" s="24"/>
      <c r="N40" s="23"/>
      <c r="O40" s="26"/>
      <c r="P40" s="24"/>
      <c r="Q40" s="30"/>
      <c r="R40" s="26"/>
      <c r="S40" s="24"/>
      <c r="T40" s="30"/>
      <c r="U40" s="101"/>
      <c r="V40" s="30"/>
    </row>
    <row r="41" spans="1:22" x14ac:dyDescent="0.25">
      <c r="A41" s="18"/>
      <c r="B41" s="19"/>
      <c r="C41" s="78">
        <f t="shared" si="5"/>
        <v>509</v>
      </c>
      <c r="D41" s="20"/>
      <c r="E41" s="27"/>
      <c r="F41" s="28"/>
      <c r="G41" s="28"/>
      <c r="H41" s="24"/>
      <c r="I41" s="24"/>
      <c r="J41" s="24"/>
      <c r="K41" s="24"/>
      <c r="L41" s="29"/>
      <c r="M41" s="24"/>
      <c r="N41" s="23"/>
      <c r="O41" s="26"/>
      <c r="P41" s="24"/>
      <c r="Q41" s="30"/>
      <c r="R41" s="26"/>
      <c r="S41" s="24"/>
      <c r="T41" s="30"/>
      <c r="U41" s="101"/>
      <c r="V41" s="30"/>
    </row>
    <row r="42" spans="1:22" x14ac:dyDescent="0.25">
      <c r="A42" s="18"/>
      <c r="B42" s="19"/>
      <c r="C42" s="78">
        <f t="shared" si="5"/>
        <v>510</v>
      </c>
      <c r="D42" s="20"/>
      <c r="E42" s="27"/>
      <c r="F42" s="28"/>
      <c r="G42" s="28"/>
      <c r="H42" s="24"/>
      <c r="I42" s="24"/>
      <c r="J42" s="24"/>
      <c r="K42" s="24"/>
      <c r="L42" s="29"/>
      <c r="M42" s="24"/>
      <c r="N42" s="23"/>
      <c r="O42" s="26"/>
      <c r="P42" s="24"/>
      <c r="Q42" s="30"/>
      <c r="R42" s="26"/>
      <c r="S42" s="24"/>
      <c r="T42" s="30"/>
      <c r="U42" s="101"/>
      <c r="V42" s="30"/>
    </row>
    <row r="43" spans="1:22" x14ac:dyDescent="0.25">
      <c r="A43" s="18"/>
      <c r="B43" s="19"/>
      <c r="C43" s="78">
        <f t="shared" si="5"/>
        <v>511</v>
      </c>
      <c r="D43" s="20"/>
      <c r="E43" s="27"/>
      <c r="F43" s="28"/>
      <c r="G43" s="28"/>
      <c r="H43" s="24"/>
      <c r="I43" s="24"/>
      <c r="J43" s="24"/>
      <c r="K43" s="24"/>
      <c r="L43" s="29"/>
      <c r="M43" s="24"/>
      <c r="N43" s="23"/>
      <c r="O43" s="26"/>
      <c r="P43" s="24"/>
      <c r="Q43" s="30"/>
      <c r="R43" s="26"/>
      <c r="S43" s="24"/>
      <c r="T43" s="30"/>
      <c r="U43" s="101"/>
      <c r="V43" s="30"/>
    </row>
    <row r="44" spans="1:22" x14ac:dyDescent="0.25">
      <c r="A44" s="18"/>
      <c r="B44" s="19"/>
      <c r="C44" s="78">
        <f t="shared" si="5"/>
        <v>512</v>
      </c>
      <c r="D44" s="20"/>
      <c r="E44" s="27"/>
      <c r="F44" s="28"/>
      <c r="G44" s="28"/>
      <c r="H44" s="24"/>
      <c r="I44" s="24"/>
      <c r="J44" s="24"/>
      <c r="K44" s="24"/>
      <c r="L44" s="29"/>
      <c r="M44" s="24"/>
      <c r="N44" s="23"/>
      <c r="O44" s="26"/>
      <c r="P44" s="24"/>
      <c r="Q44" s="30"/>
      <c r="R44" s="26"/>
      <c r="S44" s="24"/>
      <c r="T44" s="30"/>
      <c r="U44" s="101"/>
      <c r="V44" s="30"/>
    </row>
    <row r="45" spans="1:22" x14ac:dyDescent="0.25">
      <c r="A45" s="18"/>
      <c r="B45" s="19"/>
      <c r="C45" s="78">
        <f t="shared" si="5"/>
        <v>513</v>
      </c>
      <c r="D45" s="20"/>
      <c r="E45" s="27"/>
      <c r="F45" s="28"/>
      <c r="G45" s="28"/>
      <c r="H45" s="24"/>
      <c r="I45" s="24"/>
      <c r="J45" s="24"/>
      <c r="K45" s="24"/>
      <c r="L45" s="29"/>
      <c r="M45" s="24"/>
      <c r="N45" s="23"/>
      <c r="O45" s="26"/>
      <c r="P45" s="24"/>
      <c r="Q45" s="30"/>
      <c r="R45" s="26"/>
      <c r="S45" s="24"/>
      <c r="T45" s="30"/>
      <c r="U45" s="101"/>
      <c r="V45" s="30"/>
    </row>
    <row r="46" spans="1:22" x14ac:dyDescent="0.25">
      <c r="A46" s="18"/>
      <c r="B46" s="19"/>
      <c r="C46" s="78">
        <f t="shared" si="5"/>
        <v>514</v>
      </c>
      <c r="D46" s="20"/>
      <c r="E46" s="27"/>
      <c r="F46" s="28"/>
      <c r="G46" s="28"/>
      <c r="H46" s="24"/>
      <c r="I46" s="24"/>
      <c r="J46" s="24"/>
      <c r="K46" s="24"/>
      <c r="L46" s="29"/>
      <c r="M46" s="24"/>
      <c r="N46" s="23"/>
      <c r="O46" s="26"/>
      <c r="P46" s="24"/>
      <c r="Q46" s="30"/>
      <c r="R46" s="26"/>
      <c r="S46" s="24"/>
      <c r="T46" s="30"/>
      <c r="U46" s="101"/>
      <c r="V46" s="30"/>
    </row>
    <row r="47" spans="1:22" x14ac:dyDescent="0.25">
      <c r="A47" s="18"/>
      <c r="B47" s="19"/>
      <c r="C47" s="78">
        <f t="shared" si="5"/>
        <v>515</v>
      </c>
      <c r="D47" s="20"/>
      <c r="E47" s="27"/>
      <c r="F47" s="28"/>
      <c r="G47" s="28"/>
      <c r="H47" s="24"/>
      <c r="I47" s="24"/>
      <c r="J47" s="24"/>
      <c r="K47" s="24"/>
      <c r="L47" s="29"/>
      <c r="M47" s="24"/>
      <c r="N47" s="23"/>
      <c r="O47" s="26"/>
      <c r="P47" s="24"/>
      <c r="Q47" s="30"/>
      <c r="R47" s="26"/>
      <c r="S47" s="24"/>
      <c r="T47" s="30"/>
      <c r="U47" s="101"/>
      <c r="V47" s="30"/>
    </row>
    <row r="48" spans="1:22" x14ac:dyDescent="0.25">
      <c r="A48" s="102"/>
      <c r="B48" s="77"/>
      <c r="C48" s="78">
        <f t="shared" si="5"/>
        <v>516</v>
      </c>
      <c r="D48" s="20"/>
      <c r="E48" s="27"/>
      <c r="F48" s="28"/>
      <c r="G48" s="28"/>
      <c r="H48" s="24"/>
      <c r="I48" s="24"/>
      <c r="J48" s="24"/>
      <c r="K48" s="24"/>
      <c r="L48" s="29"/>
      <c r="M48" s="24"/>
      <c r="N48" s="23"/>
      <c r="O48" s="26"/>
      <c r="P48" s="24"/>
      <c r="Q48" s="30"/>
      <c r="R48" s="26"/>
      <c r="S48" s="24"/>
      <c r="T48" s="30"/>
      <c r="U48" s="101"/>
      <c r="V48" s="30"/>
    </row>
    <row r="49" spans="1:22" x14ac:dyDescent="0.25">
      <c r="A49" s="102"/>
      <c r="B49" s="77"/>
      <c r="C49" s="78">
        <f t="shared" si="5"/>
        <v>517</v>
      </c>
      <c r="D49" s="20"/>
      <c r="E49" s="27"/>
      <c r="F49" s="28"/>
      <c r="G49" s="28"/>
      <c r="H49" s="24"/>
      <c r="I49" s="24"/>
      <c r="J49" s="24"/>
      <c r="K49" s="24"/>
      <c r="L49" s="29"/>
      <c r="M49" s="24"/>
      <c r="N49" s="23"/>
      <c r="O49" s="26"/>
      <c r="P49" s="24"/>
      <c r="Q49" s="30"/>
      <c r="R49" s="26"/>
      <c r="S49" s="24"/>
      <c r="T49" s="30"/>
      <c r="U49" s="101"/>
      <c r="V49" s="30"/>
    </row>
    <row r="50" spans="1:22" x14ac:dyDescent="0.25">
      <c r="A50" s="102" t="s">
        <v>104</v>
      </c>
      <c r="B50" s="77" t="s">
        <v>82</v>
      </c>
      <c r="C50" s="78">
        <f t="shared" si="5"/>
        <v>518</v>
      </c>
      <c r="D50" s="20"/>
      <c r="E50" s="27"/>
      <c r="F50" s="28"/>
      <c r="G50" s="28"/>
      <c r="H50" s="24"/>
      <c r="I50" s="24"/>
      <c r="J50" s="24"/>
      <c r="K50" s="24"/>
      <c r="L50" s="29"/>
      <c r="M50" s="24"/>
      <c r="N50" s="23"/>
      <c r="O50" s="26"/>
      <c r="P50" s="24"/>
      <c r="Q50" s="30"/>
      <c r="R50" s="26"/>
      <c r="S50" s="24"/>
      <c r="T50" s="30"/>
      <c r="U50" s="101"/>
      <c r="V50" s="30"/>
    </row>
    <row r="51" spans="1:22" x14ac:dyDescent="0.25">
      <c r="A51" s="102" t="s">
        <v>104</v>
      </c>
      <c r="B51" s="77" t="s">
        <v>83</v>
      </c>
      <c r="C51" s="78">
        <f t="shared" si="5"/>
        <v>519</v>
      </c>
      <c r="D51" s="20"/>
      <c r="E51" s="27"/>
      <c r="F51" s="28"/>
      <c r="G51" s="28"/>
      <c r="H51" s="24"/>
      <c r="I51" s="24"/>
      <c r="J51" s="24"/>
      <c r="K51" s="24"/>
      <c r="L51" s="29"/>
      <c r="M51" s="24"/>
      <c r="N51" s="23"/>
      <c r="O51" s="26"/>
      <c r="P51" s="24"/>
      <c r="Q51" s="30"/>
      <c r="R51" s="26"/>
      <c r="S51" s="24"/>
      <c r="T51" s="30"/>
      <c r="U51" s="101"/>
      <c r="V51" s="30"/>
    </row>
    <row r="52" spans="1:22" x14ac:dyDescent="0.25">
      <c r="A52" s="236"/>
      <c r="B52" s="237"/>
      <c r="C52" s="238"/>
      <c r="D52" s="81">
        <f>SUM(D30:D51)</f>
        <v>0</v>
      </c>
      <c r="E52" s="81">
        <f t="shared" ref="E52:V52" si="6">SUM(E30:E51)</f>
        <v>0</v>
      </c>
      <c r="F52" s="82">
        <f t="shared" si="6"/>
        <v>0</v>
      </c>
      <c r="G52" s="82">
        <f t="shared" si="6"/>
        <v>0</v>
      </c>
      <c r="H52" s="82">
        <f t="shared" si="6"/>
        <v>3000</v>
      </c>
      <c r="I52" s="82">
        <f t="shared" si="6"/>
        <v>0</v>
      </c>
      <c r="J52" s="82">
        <f t="shared" si="6"/>
        <v>0</v>
      </c>
      <c r="K52" s="82">
        <f t="shared" si="6"/>
        <v>0</v>
      </c>
      <c r="L52" s="83">
        <f>SUM(L30:L51)</f>
        <v>0</v>
      </c>
      <c r="M52" s="84">
        <f>SUM(M31:M51)</f>
        <v>0</v>
      </c>
      <c r="N52" s="82">
        <f>SUM(N30:N51)</f>
        <v>0</v>
      </c>
      <c r="O52" s="81">
        <f t="shared" si="6"/>
        <v>120</v>
      </c>
      <c r="P52" s="82">
        <f t="shared" si="6"/>
        <v>0</v>
      </c>
      <c r="Q52" s="82">
        <f t="shared" si="6"/>
        <v>0</v>
      </c>
      <c r="R52" s="81">
        <f t="shared" si="6"/>
        <v>60</v>
      </c>
      <c r="S52" s="82">
        <f t="shared" si="6"/>
        <v>0</v>
      </c>
      <c r="T52" s="82">
        <f t="shared" si="6"/>
        <v>0</v>
      </c>
      <c r="U52" s="82">
        <f t="shared" si="6"/>
        <v>0</v>
      </c>
      <c r="V52" s="82">
        <f t="shared" si="6"/>
        <v>0</v>
      </c>
    </row>
    <row r="53" spans="1:22" ht="15.75" thickBot="1" x14ac:dyDescent="0.3">
      <c r="A53" s="87" t="s">
        <v>87</v>
      </c>
      <c r="B53" s="88">
        <f>D53+E53+F53*5+G53*3.5+O53+R53</f>
        <v>26640.959999999999</v>
      </c>
      <c r="C53" s="89" t="s">
        <v>88</v>
      </c>
      <c r="D53" s="90">
        <f>D17+D29-D52</f>
        <v>4262</v>
      </c>
      <c r="E53" s="90">
        <f t="shared" ref="E53:V53" si="7">E17+E29-E52</f>
        <v>13617</v>
      </c>
      <c r="F53" s="91">
        <f t="shared" si="7"/>
        <v>275.39200000000005</v>
      </c>
      <c r="G53" s="91">
        <f t="shared" si="7"/>
        <v>0</v>
      </c>
      <c r="H53" s="91">
        <f t="shared" si="7"/>
        <v>8149.1999999999243</v>
      </c>
      <c r="I53" s="91">
        <f t="shared" si="7"/>
        <v>40780.614999999998</v>
      </c>
      <c r="J53" s="91">
        <f t="shared" si="7"/>
        <v>294.30999999999733</v>
      </c>
      <c r="K53" s="91">
        <f t="shared" si="7"/>
        <v>1</v>
      </c>
      <c r="L53" s="92">
        <f>L17+L29-L52</f>
        <v>1454.5000000000146</v>
      </c>
      <c r="M53" s="15">
        <f>M17+M29-M52</f>
        <v>101917</v>
      </c>
      <c r="N53" s="91">
        <f>N17+N29-N52</f>
        <v>550</v>
      </c>
      <c r="O53" s="90">
        <f t="shared" si="7"/>
        <v>5410</v>
      </c>
      <c r="P53" s="91">
        <f t="shared" si="7"/>
        <v>0.7799999998178464</v>
      </c>
      <c r="Q53" s="91">
        <f t="shared" si="7"/>
        <v>0</v>
      </c>
      <c r="R53" s="90">
        <f t="shared" si="7"/>
        <v>1975</v>
      </c>
      <c r="S53" s="91">
        <f t="shared" si="7"/>
        <v>21.380000000004657</v>
      </c>
      <c r="T53" s="91">
        <f t="shared" si="7"/>
        <v>0</v>
      </c>
      <c r="U53" s="91">
        <f t="shared" si="7"/>
        <v>380000</v>
      </c>
      <c r="V53" s="91">
        <f t="shared" si="7"/>
        <v>22738.360000000022</v>
      </c>
    </row>
  </sheetData>
  <mergeCells count="13">
    <mergeCell ref="U2:V2"/>
    <mergeCell ref="A17:C17"/>
    <mergeCell ref="A29:C29"/>
    <mergeCell ref="A30:B30"/>
    <mergeCell ref="A52:C52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B9F21-45E9-4C56-8D45-0DC9D639E3B5}">
  <dimension ref="A1:V46"/>
  <sheetViews>
    <sheetView rightToLeft="1" workbookViewId="0">
      <selection activeCell="B8" sqref="B8"/>
    </sheetView>
  </sheetViews>
  <sheetFormatPr defaultRowHeight="15" x14ac:dyDescent="0.25"/>
  <cols>
    <col min="1" max="1" width="26.28515625" customWidth="1"/>
    <col min="2" max="2" width="31.28515625" bestFit="1" customWidth="1"/>
    <col min="3" max="3" width="6.7109375" customWidth="1"/>
    <col min="4" max="5" width="9" style="95"/>
    <col min="6" max="11" width="9" style="96"/>
    <col min="12" max="12" width="9.7109375" style="96" bestFit="1" customWidth="1"/>
    <col min="13" max="14" width="9.7109375" style="96" customWidth="1"/>
    <col min="15" max="15" width="9.5703125" style="95" bestFit="1" customWidth="1"/>
    <col min="16" max="16" width="10.28515625" style="96" bestFit="1" customWidth="1"/>
    <col min="17" max="17" width="10.42578125" style="96" bestFit="1" customWidth="1"/>
    <col min="18" max="18" width="9.5703125" style="95" bestFit="1" customWidth="1"/>
    <col min="19" max="19" width="9.42578125" style="190" bestFit="1" customWidth="1"/>
    <col min="20" max="20" width="9" style="190"/>
    <col min="21" max="21" width="9.42578125" style="190" bestFit="1" customWidth="1"/>
    <col min="22" max="22" width="9" style="190"/>
  </cols>
  <sheetData>
    <row r="1" spans="1:22" x14ac:dyDescent="0.25">
      <c r="A1" s="1">
        <v>11</v>
      </c>
      <c r="B1" s="2">
        <f>'[1]1'!B1</f>
        <v>5</v>
      </c>
      <c r="C1" s="3"/>
      <c r="D1" s="211" t="s">
        <v>0</v>
      </c>
      <c r="E1" s="212"/>
      <c r="F1" s="212"/>
      <c r="G1" s="212"/>
      <c r="H1" s="212"/>
      <c r="I1" s="212"/>
      <c r="J1" s="212"/>
      <c r="K1" s="212"/>
      <c r="L1" s="213"/>
      <c r="M1" s="127"/>
      <c r="N1" s="127"/>
      <c r="O1" s="214" t="s">
        <v>1</v>
      </c>
      <c r="P1" s="212"/>
      <c r="Q1" s="213"/>
      <c r="R1" s="214" t="s">
        <v>2</v>
      </c>
      <c r="S1" s="212"/>
      <c r="T1" s="213"/>
      <c r="U1" s="167" t="s">
        <v>3</v>
      </c>
      <c r="V1" s="168" t="s">
        <v>4</v>
      </c>
    </row>
    <row r="2" spans="1:22" x14ac:dyDescent="0.25">
      <c r="A2" s="205">
        <f>'[1]1'!A2:B2</f>
        <v>2025</v>
      </c>
      <c r="B2" s="206"/>
      <c r="C2" s="6"/>
      <c r="D2" s="206" t="s">
        <v>5</v>
      </c>
      <c r="E2" s="215"/>
      <c r="F2" s="215"/>
      <c r="G2" s="215"/>
      <c r="H2" s="229" t="s">
        <v>6</v>
      </c>
      <c r="I2" s="229"/>
      <c r="J2" s="229"/>
      <c r="K2" s="229"/>
      <c r="L2" s="226"/>
      <c r="M2" s="9"/>
      <c r="N2" s="9"/>
      <c r="O2" s="11" t="s">
        <v>5</v>
      </c>
      <c r="P2" s="229" t="s">
        <v>6</v>
      </c>
      <c r="Q2" s="226"/>
      <c r="R2" s="11" t="s">
        <v>5</v>
      </c>
      <c r="S2" s="241" t="s">
        <v>6</v>
      </c>
      <c r="T2" s="240"/>
      <c r="U2" s="239" t="s">
        <v>5</v>
      </c>
      <c r="V2" s="240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9" t="s">
        <v>20</v>
      </c>
      <c r="O3" s="11" t="s">
        <v>21</v>
      </c>
      <c r="P3" s="15" t="s">
        <v>22</v>
      </c>
      <c r="Q3" s="16" t="s">
        <v>23</v>
      </c>
      <c r="R3" s="11" t="s">
        <v>24</v>
      </c>
      <c r="S3" s="169" t="s">
        <v>25</v>
      </c>
      <c r="T3" s="170" t="s">
        <v>26</v>
      </c>
      <c r="U3" s="171" t="s">
        <v>27</v>
      </c>
      <c r="V3" s="170" t="s">
        <v>28</v>
      </c>
    </row>
    <row r="4" spans="1:22" x14ac:dyDescent="0.25">
      <c r="A4" s="12" t="s">
        <v>29</v>
      </c>
      <c r="B4" s="7" t="s">
        <v>30</v>
      </c>
      <c r="C4" s="6">
        <v>432</v>
      </c>
      <c r="D4" s="13">
        <f>'[1]10'!D54</f>
        <v>4262</v>
      </c>
      <c r="E4" s="13">
        <f>'[1]10'!E54</f>
        <v>13617</v>
      </c>
      <c r="F4" s="17">
        <f>'[1]10'!F54</f>
        <v>275.39200000000005</v>
      </c>
      <c r="G4" s="17">
        <f>'[1]10'!G54</f>
        <v>0</v>
      </c>
      <c r="H4" s="17">
        <f>'[1]10'!H54</f>
        <v>28634.199999999924</v>
      </c>
      <c r="I4" s="17">
        <f>'[1]10'!I54</f>
        <v>40780.614999999998</v>
      </c>
      <c r="J4" s="17">
        <f>'[1]10'!J54</f>
        <v>294.30999999999733</v>
      </c>
      <c r="K4" s="17">
        <f>'[1]10'!K54</f>
        <v>1</v>
      </c>
      <c r="L4" s="9">
        <f>'[1]10'!L54</f>
        <v>1454.5000000000146</v>
      </c>
      <c r="M4" s="15">
        <f>'[1]10'!M54</f>
        <v>101917</v>
      </c>
      <c r="N4" s="17">
        <f>'[1]10'!N54</f>
        <v>550</v>
      </c>
      <c r="O4" s="13">
        <f>'[1]10'!O54</f>
        <v>5410</v>
      </c>
      <c r="P4" s="17">
        <f>'[1]10'!P54</f>
        <v>0.7799999998178464</v>
      </c>
      <c r="Q4" s="17">
        <f>'[1]10'!Q54</f>
        <v>0</v>
      </c>
      <c r="R4" s="13">
        <f>'[1]10'!R54</f>
        <v>1975</v>
      </c>
      <c r="S4" s="172">
        <f>'[1]10'!S54</f>
        <v>21.380000000004657</v>
      </c>
      <c r="T4" s="172">
        <f>'[1]10'!T54</f>
        <v>0</v>
      </c>
      <c r="U4" s="172">
        <f>'[1]10'!U54</f>
        <v>380000</v>
      </c>
      <c r="V4" s="172">
        <f>'[1]10'!V54</f>
        <v>22738.360000000022</v>
      </c>
    </row>
    <row r="5" spans="1:22" x14ac:dyDescent="0.25">
      <c r="A5" s="18"/>
      <c r="B5" s="19" t="s">
        <v>32</v>
      </c>
      <c r="C5" s="6">
        <f>C4+1</f>
        <v>433</v>
      </c>
      <c r="D5" s="20"/>
      <c r="E5" s="27"/>
      <c r="F5" s="28"/>
      <c r="G5" s="28"/>
      <c r="H5" s="24"/>
      <c r="I5" s="24"/>
      <c r="J5" s="24"/>
      <c r="K5" s="24"/>
      <c r="L5" s="29"/>
      <c r="M5" s="24"/>
      <c r="N5" s="23"/>
      <c r="O5" s="26">
        <v>7135</v>
      </c>
      <c r="P5" s="24"/>
      <c r="Q5" s="30"/>
      <c r="R5" s="26"/>
      <c r="S5" s="173"/>
      <c r="T5" s="174"/>
      <c r="U5" s="175"/>
      <c r="V5" s="174"/>
    </row>
    <row r="6" spans="1:22" x14ac:dyDescent="0.25">
      <c r="A6" s="18"/>
      <c r="B6" s="19" t="s">
        <v>34</v>
      </c>
      <c r="C6" s="6">
        <f t="shared" ref="C6:C17" si="0">C5+1</f>
        <v>434</v>
      </c>
      <c r="D6" s="20"/>
      <c r="E6" s="27"/>
      <c r="F6" s="28"/>
      <c r="G6" s="28"/>
      <c r="H6" s="24"/>
      <c r="I6" s="24"/>
      <c r="J6" s="24"/>
      <c r="K6" s="24"/>
      <c r="L6" s="29"/>
      <c r="M6" s="24"/>
      <c r="N6" s="23"/>
      <c r="O6" s="26"/>
      <c r="P6" s="24"/>
      <c r="Q6" s="30"/>
      <c r="R6" s="26">
        <v>1787</v>
      </c>
      <c r="S6" s="173"/>
      <c r="T6" s="174"/>
      <c r="U6" s="175"/>
      <c r="V6" s="174"/>
    </row>
    <row r="7" spans="1:22" x14ac:dyDescent="0.25">
      <c r="A7" s="19"/>
      <c r="B7" s="19"/>
      <c r="C7" s="6">
        <f>C6+1</f>
        <v>435</v>
      </c>
      <c r="D7" s="20"/>
      <c r="E7" s="27"/>
      <c r="F7" s="28"/>
      <c r="G7" s="28"/>
      <c r="H7" s="24"/>
      <c r="I7" s="24"/>
      <c r="J7" s="24"/>
      <c r="K7" s="24"/>
      <c r="L7" s="29"/>
      <c r="M7" s="24"/>
      <c r="N7" s="23"/>
      <c r="O7" s="26"/>
      <c r="P7" s="24"/>
      <c r="Q7" s="30"/>
      <c r="R7" s="26"/>
      <c r="S7" s="173"/>
      <c r="T7" s="174"/>
      <c r="U7" s="175"/>
      <c r="V7" s="174"/>
    </row>
    <row r="8" spans="1:22" x14ac:dyDescent="0.25">
      <c r="A8" s="77"/>
      <c r="B8" s="19"/>
      <c r="C8" s="6">
        <f t="shared" ref="C8:C9" si="1">C7+1</f>
        <v>436</v>
      </c>
      <c r="D8" s="20"/>
      <c r="E8" s="27"/>
      <c r="F8" s="28"/>
      <c r="G8" s="28"/>
      <c r="H8" s="24"/>
      <c r="I8" s="24"/>
      <c r="J8" s="24"/>
      <c r="K8" s="24"/>
      <c r="L8" s="29"/>
      <c r="M8" s="24"/>
      <c r="N8" s="23"/>
      <c r="O8" s="26"/>
      <c r="P8" s="24"/>
      <c r="Q8" s="30"/>
      <c r="R8" s="26"/>
      <c r="S8" s="173"/>
      <c r="T8" s="174"/>
      <c r="U8" s="175"/>
      <c r="V8" s="174"/>
    </row>
    <row r="9" spans="1:22" x14ac:dyDescent="0.25">
      <c r="A9" s="18"/>
      <c r="B9" s="19"/>
      <c r="C9" s="6">
        <f t="shared" si="1"/>
        <v>437</v>
      </c>
      <c r="D9" s="20"/>
      <c r="E9" s="27"/>
      <c r="F9" s="28"/>
      <c r="G9" s="28"/>
      <c r="H9" s="24"/>
      <c r="I9" s="24"/>
      <c r="J9" s="24"/>
      <c r="K9" s="24"/>
      <c r="L9" s="29"/>
      <c r="M9" s="24"/>
      <c r="N9" s="23"/>
      <c r="O9" s="26"/>
      <c r="P9" s="24"/>
      <c r="Q9" s="30"/>
      <c r="R9" s="26"/>
      <c r="S9" s="173"/>
      <c r="T9" s="174"/>
      <c r="U9" s="175"/>
      <c r="V9" s="174"/>
    </row>
    <row r="10" spans="1:22" x14ac:dyDescent="0.25">
      <c r="A10" s="18"/>
      <c r="B10" s="19"/>
      <c r="C10" s="6">
        <f t="shared" si="0"/>
        <v>438</v>
      </c>
      <c r="D10" s="20"/>
      <c r="E10" s="27"/>
      <c r="F10" s="28"/>
      <c r="G10" s="28"/>
      <c r="H10" s="24"/>
      <c r="I10" s="24"/>
      <c r="J10" s="24"/>
      <c r="K10" s="24"/>
      <c r="L10" s="29"/>
      <c r="M10" s="24"/>
      <c r="N10" s="23"/>
      <c r="O10" s="26"/>
      <c r="P10" s="24"/>
      <c r="Q10" s="30"/>
      <c r="R10" s="26"/>
      <c r="S10" s="173"/>
      <c r="T10" s="174"/>
      <c r="U10" s="175"/>
      <c r="V10" s="174"/>
    </row>
    <row r="11" spans="1:22" x14ac:dyDescent="0.25">
      <c r="A11" s="18"/>
      <c r="B11" s="19"/>
      <c r="C11" s="6">
        <f t="shared" si="0"/>
        <v>439</v>
      </c>
      <c r="D11" s="20"/>
      <c r="E11" s="27"/>
      <c r="F11" s="28"/>
      <c r="G11" s="28"/>
      <c r="H11" s="24"/>
      <c r="I11" s="24"/>
      <c r="J11" s="24"/>
      <c r="K11" s="24"/>
      <c r="L11" s="29"/>
      <c r="M11" s="24"/>
      <c r="N11" s="23"/>
      <c r="O11" s="26"/>
      <c r="P11" s="24"/>
      <c r="Q11" s="30"/>
      <c r="R11" s="26"/>
      <c r="S11" s="173"/>
      <c r="T11" s="174"/>
      <c r="U11" s="175"/>
      <c r="V11" s="174"/>
    </row>
    <row r="12" spans="1:22" x14ac:dyDescent="0.25">
      <c r="A12" s="18"/>
      <c r="B12" s="19"/>
      <c r="C12" s="6">
        <f t="shared" si="0"/>
        <v>440</v>
      </c>
      <c r="D12" s="20"/>
      <c r="E12" s="27"/>
      <c r="F12" s="28"/>
      <c r="G12" s="28"/>
      <c r="H12" s="24"/>
      <c r="I12" s="24"/>
      <c r="J12" s="24"/>
      <c r="K12" s="24"/>
      <c r="L12" s="29"/>
      <c r="M12" s="24"/>
      <c r="N12" s="23"/>
      <c r="O12" s="26"/>
      <c r="P12" s="24"/>
      <c r="Q12" s="30"/>
      <c r="R12" s="26"/>
      <c r="S12" s="173"/>
      <c r="T12" s="174"/>
      <c r="U12" s="175"/>
      <c r="V12" s="174"/>
    </row>
    <row r="13" spans="1:22" x14ac:dyDescent="0.25">
      <c r="A13" s="18"/>
      <c r="B13" s="19"/>
      <c r="C13" s="6">
        <f t="shared" si="0"/>
        <v>441</v>
      </c>
      <c r="D13" s="20"/>
      <c r="E13" s="27"/>
      <c r="F13" s="28"/>
      <c r="G13" s="28"/>
      <c r="H13" s="24"/>
      <c r="I13" s="24"/>
      <c r="J13" s="24"/>
      <c r="K13" s="24"/>
      <c r="L13" s="29"/>
      <c r="M13" s="24"/>
      <c r="N13" s="23"/>
      <c r="O13" s="26"/>
      <c r="P13" s="24"/>
      <c r="Q13" s="30"/>
      <c r="R13" s="26"/>
      <c r="S13" s="173"/>
      <c r="T13" s="174"/>
      <c r="U13" s="175"/>
      <c r="V13" s="174"/>
    </row>
    <row r="14" spans="1:22" x14ac:dyDescent="0.25">
      <c r="A14" s="18"/>
      <c r="B14" s="19"/>
      <c r="C14" s="6">
        <f t="shared" si="0"/>
        <v>442</v>
      </c>
      <c r="D14" s="20"/>
      <c r="E14" s="27"/>
      <c r="F14" s="28"/>
      <c r="G14" s="28"/>
      <c r="H14" s="24"/>
      <c r="I14" s="24"/>
      <c r="J14" s="24"/>
      <c r="K14" s="24"/>
      <c r="L14" s="29"/>
      <c r="M14" s="24"/>
      <c r="N14" s="23"/>
      <c r="O14" s="26"/>
      <c r="P14" s="24"/>
      <c r="Q14" s="30"/>
      <c r="R14" s="26"/>
      <c r="S14" s="173"/>
      <c r="T14" s="174"/>
      <c r="U14" s="175"/>
      <c r="V14" s="174"/>
    </row>
    <row r="15" spans="1:22" x14ac:dyDescent="0.25">
      <c r="A15" s="18"/>
      <c r="B15" s="19"/>
      <c r="C15" s="6">
        <f t="shared" si="0"/>
        <v>443</v>
      </c>
      <c r="D15" s="20"/>
      <c r="E15" s="27"/>
      <c r="F15" s="28"/>
      <c r="G15" s="28"/>
      <c r="H15" s="24"/>
      <c r="I15" s="24"/>
      <c r="J15" s="24"/>
      <c r="K15" s="24"/>
      <c r="L15" s="29"/>
      <c r="M15" s="24"/>
      <c r="N15" s="23"/>
      <c r="O15" s="26"/>
      <c r="P15" s="24"/>
      <c r="Q15" s="30"/>
      <c r="R15" s="26"/>
      <c r="S15" s="173"/>
      <c r="T15" s="174"/>
      <c r="U15" s="175"/>
      <c r="V15" s="174"/>
    </row>
    <row r="16" spans="1:22" x14ac:dyDescent="0.25">
      <c r="A16" s="18"/>
      <c r="B16" s="19" t="s">
        <v>32</v>
      </c>
      <c r="C16" s="6">
        <f t="shared" si="0"/>
        <v>444</v>
      </c>
      <c r="D16" s="20"/>
      <c r="E16" s="27"/>
      <c r="F16" s="28"/>
      <c r="G16" s="28"/>
      <c r="H16" s="24"/>
      <c r="I16" s="24"/>
      <c r="J16" s="24"/>
      <c r="K16" s="24"/>
      <c r="L16" s="29"/>
      <c r="M16" s="24"/>
      <c r="N16" s="23"/>
      <c r="O16" s="26"/>
      <c r="P16" s="24"/>
      <c r="Q16" s="30"/>
      <c r="R16" s="26"/>
      <c r="S16" s="173"/>
      <c r="T16" s="174"/>
      <c r="U16" s="175"/>
      <c r="V16" s="174"/>
    </row>
    <row r="17" spans="1:22" ht="15.75" thickBot="1" x14ac:dyDescent="0.3">
      <c r="A17" s="18"/>
      <c r="B17" s="19" t="s">
        <v>34</v>
      </c>
      <c r="C17" s="6">
        <f t="shared" si="0"/>
        <v>445</v>
      </c>
      <c r="D17" s="32"/>
      <c r="E17" s="33"/>
      <c r="F17" s="34"/>
      <c r="G17" s="34"/>
      <c r="H17" s="35"/>
      <c r="I17" s="35"/>
      <c r="J17" s="35"/>
      <c r="K17" s="35"/>
      <c r="L17" s="36"/>
      <c r="M17" s="35"/>
      <c r="N17" s="120"/>
      <c r="O17" s="38"/>
      <c r="P17" s="35"/>
      <c r="Q17" s="39"/>
      <c r="R17" s="38"/>
      <c r="S17" s="176"/>
      <c r="T17" s="177"/>
      <c r="U17" s="178"/>
      <c r="V17" s="177"/>
    </row>
    <row r="18" spans="1:22" ht="15.75" thickBot="1" x14ac:dyDescent="0.3">
      <c r="A18" s="205"/>
      <c r="B18" s="206"/>
      <c r="C18" s="6"/>
      <c r="D18" s="41">
        <f t="shared" ref="D18:V18" si="2">SUM(D4:D17)</f>
        <v>4262</v>
      </c>
      <c r="E18" s="42">
        <f t="shared" si="2"/>
        <v>13617</v>
      </c>
      <c r="F18" s="43">
        <f t="shared" si="2"/>
        <v>275.39200000000005</v>
      </c>
      <c r="G18" s="43">
        <f t="shared" si="2"/>
        <v>0</v>
      </c>
      <c r="H18" s="43">
        <f t="shared" si="2"/>
        <v>28634.199999999924</v>
      </c>
      <c r="I18" s="43">
        <f t="shared" si="2"/>
        <v>40780.614999999998</v>
      </c>
      <c r="J18" s="43">
        <f t="shared" si="2"/>
        <v>294.30999999999733</v>
      </c>
      <c r="K18" s="43">
        <f t="shared" si="2"/>
        <v>1</v>
      </c>
      <c r="L18" s="44">
        <f t="shared" si="2"/>
        <v>1454.5000000000146</v>
      </c>
      <c r="M18" s="45">
        <f>SUM(M4:M17)</f>
        <v>101917</v>
      </c>
      <c r="N18" s="121">
        <f t="shared" si="2"/>
        <v>550</v>
      </c>
      <c r="O18" s="42">
        <f t="shared" si="2"/>
        <v>12545</v>
      </c>
      <c r="P18" s="43">
        <f t="shared" si="2"/>
        <v>0.7799999998178464</v>
      </c>
      <c r="Q18" s="43">
        <f t="shared" si="2"/>
        <v>0</v>
      </c>
      <c r="R18" s="42">
        <f t="shared" si="2"/>
        <v>3762</v>
      </c>
      <c r="S18" s="179">
        <f t="shared" si="2"/>
        <v>21.380000000004657</v>
      </c>
      <c r="T18" s="179">
        <f t="shared" si="2"/>
        <v>0</v>
      </c>
      <c r="U18" s="179">
        <f t="shared" si="2"/>
        <v>380000</v>
      </c>
      <c r="V18" s="179">
        <f t="shared" si="2"/>
        <v>22738.360000000022</v>
      </c>
    </row>
    <row r="19" spans="1:22" x14ac:dyDescent="0.25">
      <c r="A19" s="49" t="s">
        <v>93</v>
      </c>
      <c r="B19" s="49" t="s">
        <v>42</v>
      </c>
      <c r="C19" s="50">
        <v>426</v>
      </c>
      <c r="D19" s="51"/>
      <c r="E19" s="52"/>
      <c r="F19" s="53"/>
      <c r="G19" s="53"/>
      <c r="H19" s="53"/>
      <c r="I19" s="53"/>
      <c r="J19" s="53"/>
      <c r="K19" s="53"/>
      <c r="L19" s="54"/>
      <c r="M19" s="53"/>
      <c r="N19" s="123"/>
      <c r="O19" s="56"/>
      <c r="P19" s="53"/>
      <c r="Q19" s="57"/>
      <c r="R19" s="56"/>
      <c r="S19" s="180"/>
      <c r="T19" s="181"/>
      <c r="U19" s="182"/>
      <c r="V19" s="181"/>
    </row>
    <row r="20" spans="1:22" x14ac:dyDescent="0.25">
      <c r="A20" s="18" t="s">
        <v>94</v>
      </c>
      <c r="B20" s="19" t="s">
        <v>47</v>
      </c>
      <c r="C20" s="50">
        <f>C19+1</f>
        <v>427</v>
      </c>
      <c r="D20" s="20"/>
      <c r="E20" s="27">
        <v>6035</v>
      </c>
      <c r="F20" s="28"/>
      <c r="G20" s="28"/>
      <c r="H20" s="24"/>
      <c r="I20" s="24"/>
      <c r="J20" s="24"/>
      <c r="K20" s="24"/>
      <c r="L20" s="29"/>
      <c r="M20" s="24"/>
      <c r="N20" s="23"/>
      <c r="O20" s="26">
        <v>-3910</v>
      </c>
      <c r="P20" s="24"/>
      <c r="Q20" s="30"/>
      <c r="R20" s="26">
        <v>-2125</v>
      </c>
      <c r="S20" s="173"/>
      <c r="T20" s="174"/>
      <c r="U20" s="175"/>
      <c r="V20" s="174"/>
    </row>
    <row r="21" spans="1:22" x14ac:dyDescent="0.25">
      <c r="A21" s="18"/>
      <c r="B21" s="19"/>
      <c r="C21" s="50">
        <f t="shared" ref="C21:C29" si="3">C20+1</f>
        <v>428</v>
      </c>
      <c r="D21" s="20"/>
      <c r="E21" s="27"/>
      <c r="F21" s="28"/>
      <c r="G21" s="28"/>
      <c r="H21" s="24"/>
      <c r="I21" s="24"/>
      <c r="J21" s="24"/>
      <c r="K21" s="24"/>
      <c r="L21" s="29"/>
      <c r="M21" s="24"/>
      <c r="N21" s="23"/>
      <c r="O21" s="26"/>
      <c r="P21" s="24"/>
      <c r="Q21" s="30"/>
      <c r="R21" s="26"/>
      <c r="S21" s="173"/>
      <c r="T21" s="174"/>
      <c r="U21" s="175"/>
      <c r="V21" s="174"/>
    </row>
    <row r="22" spans="1:22" x14ac:dyDescent="0.25">
      <c r="A22" s="18"/>
      <c r="B22" s="19"/>
      <c r="C22" s="50">
        <f t="shared" si="3"/>
        <v>429</v>
      </c>
      <c r="D22" s="20"/>
      <c r="E22" s="27"/>
      <c r="F22" s="28"/>
      <c r="G22" s="28"/>
      <c r="H22" s="24"/>
      <c r="I22" s="24"/>
      <c r="J22" s="24"/>
      <c r="K22" s="24"/>
      <c r="L22" s="29"/>
      <c r="M22" s="24"/>
      <c r="N22" s="23"/>
      <c r="O22" s="26"/>
      <c r="P22" s="24"/>
      <c r="Q22" s="30"/>
      <c r="R22" s="26"/>
      <c r="S22" s="173"/>
      <c r="T22" s="174"/>
      <c r="U22" s="175"/>
      <c r="V22" s="174"/>
    </row>
    <row r="23" spans="1:22" x14ac:dyDescent="0.25">
      <c r="A23" s="18"/>
      <c r="B23" s="19"/>
      <c r="C23" s="50">
        <f t="shared" si="3"/>
        <v>430</v>
      </c>
      <c r="D23" s="20"/>
      <c r="E23" s="27"/>
      <c r="F23" s="28"/>
      <c r="G23" s="28"/>
      <c r="H23" s="24"/>
      <c r="I23" s="24"/>
      <c r="J23" s="24"/>
      <c r="K23" s="24"/>
      <c r="L23" s="29"/>
      <c r="M23" s="24"/>
      <c r="N23" s="23"/>
      <c r="O23" s="26"/>
      <c r="P23" s="24"/>
      <c r="Q23" s="30"/>
      <c r="R23" s="26"/>
      <c r="S23" s="173"/>
      <c r="T23" s="174"/>
      <c r="U23" s="175"/>
      <c r="V23" s="174"/>
    </row>
    <row r="24" spans="1:22" x14ac:dyDescent="0.25">
      <c r="A24" s="18"/>
      <c r="B24" s="19"/>
      <c r="C24" s="50">
        <f t="shared" si="3"/>
        <v>431</v>
      </c>
      <c r="D24" s="20"/>
      <c r="E24" s="27"/>
      <c r="F24" s="28"/>
      <c r="G24" s="28"/>
      <c r="H24" s="24"/>
      <c r="I24" s="24"/>
      <c r="J24" s="24"/>
      <c r="K24" s="24"/>
      <c r="L24" s="29"/>
      <c r="M24" s="24"/>
      <c r="N24" s="23"/>
      <c r="O24" s="26"/>
      <c r="P24" s="24"/>
      <c r="Q24" s="30"/>
      <c r="R24" s="26"/>
      <c r="S24" s="173"/>
      <c r="T24" s="174"/>
      <c r="U24" s="175"/>
      <c r="V24" s="174"/>
    </row>
    <row r="25" spans="1:22" x14ac:dyDescent="0.25">
      <c r="A25" s="18"/>
      <c r="B25" s="19"/>
      <c r="C25" s="50">
        <f t="shared" si="3"/>
        <v>432</v>
      </c>
      <c r="D25" s="20"/>
      <c r="E25" s="27"/>
      <c r="F25" s="28"/>
      <c r="G25" s="28"/>
      <c r="H25" s="24"/>
      <c r="I25" s="24"/>
      <c r="J25" s="24"/>
      <c r="K25" s="24"/>
      <c r="L25" s="29"/>
      <c r="M25" s="24"/>
      <c r="N25" s="23"/>
      <c r="O25" s="26"/>
      <c r="P25" s="24"/>
      <c r="Q25" s="30"/>
      <c r="R25" s="26"/>
      <c r="S25" s="173"/>
      <c r="T25" s="174"/>
      <c r="U25" s="175"/>
      <c r="V25" s="174"/>
    </row>
    <row r="26" spans="1:22" x14ac:dyDescent="0.25">
      <c r="A26" s="18"/>
      <c r="B26" s="19"/>
      <c r="C26" s="50">
        <f t="shared" si="3"/>
        <v>433</v>
      </c>
      <c r="D26" s="20"/>
      <c r="E26" s="27"/>
      <c r="F26" s="28"/>
      <c r="G26" s="28"/>
      <c r="H26" s="24"/>
      <c r="I26" s="24"/>
      <c r="J26" s="24"/>
      <c r="K26" s="24"/>
      <c r="L26" s="29"/>
      <c r="M26" s="24"/>
      <c r="N26" s="23"/>
      <c r="O26" s="26"/>
      <c r="P26" s="24"/>
      <c r="Q26" s="30"/>
      <c r="R26" s="26"/>
      <c r="S26" s="173"/>
      <c r="T26" s="174"/>
      <c r="U26" s="175"/>
      <c r="V26" s="174"/>
    </row>
    <row r="27" spans="1:22" x14ac:dyDescent="0.25">
      <c r="A27" s="18"/>
      <c r="B27" s="19"/>
      <c r="C27" s="50">
        <f t="shared" si="3"/>
        <v>434</v>
      </c>
      <c r="D27" s="20"/>
      <c r="E27" s="27"/>
      <c r="F27" s="28"/>
      <c r="G27" s="28"/>
      <c r="H27" s="24"/>
      <c r="I27" s="24"/>
      <c r="J27" s="24"/>
      <c r="K27" s="24"/>
      <c r="L27" s="29"/>
      <c r="M27" s="24"/>
      <c r="N27" s="23"/>
      <c r="O27" s="26"/>
      <c r="P27" s="24"/>
      <c r="Q27" s="30"/>
      <c r="R27" s="26"/>
      <c r="S27" s="173"/>
      <c r="T27" s="174"/>
      <c r="U27" s="175"/>
      <c r="V27" s="174"/>
    </row>
    <row r="28" spans="1:22" x14ac:dyDescent="0.25">
      <c r="A28" s="18"/>
      <c r="B28" s="19"/>
      <c r="C28" s="50">
        <f t="shared" si="3"/>
        <v>435</v>
      </c>
      <c r="D28" s="20"/>
      <c r="E28" s="27"/>
      <c r="F28" s="28"/>
      <c r="G28" s="28"/>
      <c r="H28" s="24"/>
      <c r="I28" s="24"/>
      <c r="J28" s="24"/>
      <c r="K28" s="24"/>
      <c r="L28" s="29"/>
      <c r="M28" s="24"/>
      <c r="N28" s="23"/>
      <c r="O28" s="26"/>
      <c r="P28" s="24"/>
      <c r="Q28" s="30"/>
      <c r="R28" s="26"/>
      <c r="S28" s="173"/>
      <c r="T28" s="174"/>
      <c r="U28" s="175"/>
      <c r="V28" s="174"/>
    </row>
    <row r="29" spans="1:22" ht="15.75" thickBot="1" x14ac:dyDescent="0.3">
      <c r="A29" s="59"/>
      <c r="B29" s="60"/>
      <c r="C29" s="50">
        <f t="shared" si="3"/>
        <v>436</v>
      </c>
      <c r="D29" s="32"/>
      <c r="E29" s="33"/>
      <c r="F29" s="34"/>
      <c r="G29" s="34"/>
      <c r="H29" s="35"/>
      <c r="I29" s="35"/>
      <c r="J29" s="35"/>
      <c r="K29" s="35"/>
      <c r="L29" s="36"/>
      <c r="M29" s="35"/>
      <c r="N29" s="120"/>
      <c r="O29" s="38"/>
      <c r="P29" s="35"/>
      <c r="Q29" s="39"/>
      <c r="R29" s="38"/>
      <c r="S29" s="176"/>
      <c r="T29" s="177"/>
      <c r="U29" s="178"/>
      <c r="V29" s="177"/>
    </row>
    <row r="30" spans="1:22" ht="15.75" thickBot="1" x14ac:dyDescent="0.3">
      <c r="A30" s="207"/>
      <c r="B30" s="208"/>
      <c r="C30" s="61"/>
      <c r="D30" s="62">
        <f>SUM(D19:D29)</f>
        <v>0</v>
      </c>
      <c r="E30" s="62">
        <f t="shared" ref="E30:V30" si="4">SUM(E19:E29)</f>
        <v>6035</v>
      </c>
      <c r="F30" s="63">
        <f t="shared" si="4"/>
        <v>0</v>
      </c>
      <c r="G30" s="63">
        <f t="shared" si="4"/>
        <v>0</v>
      </c>
      <c r="H30" s="63">
        <f t="shared" si="4"/>
        <v>0</v>
      </c>
      <c r="I30" s="63">
        <f t="shared" si="4"/>
        <v>0</v>
      </c>
      <c r="J30" s="63">
        <f t="shared" si="4"/>
        <v>0</v>
      </c>
      <c r="K30" s="63">
        <f t="shared" si="4"/>
        <v>0</v>
      </c>
      <c r="L30" s="64">
        <f t="shared" si="4"/>
        <v>0</v>
      </c>
      <c r="M30" s="65">
        <f>SUM(M20:M29)</f>
        <v>0</v>
      </c>
      <c r="N30" s="63">
        <f t="shared" si="4"/>
        <v>0</v>
      </c>
      <c r="O30" s="62">
        <f t="shared" si="4"/>
        <v>-3910</v>
      </c>
      <c r="P30" s="63">
        <f t="shared" si="4"/>
        <v>0</v>
      </c>
      <c r="Q30" s="63">
        <f t="shared" si="4"/>
        <v>0</v>
      </c>
      <c r="R30" s="62">
        <f t="shared" si="4"/>
        <v>-2125</v>
      </c>
      <c r="S30" s="183">
        <f t="shared" si="4"/>
        <v>0</v>
      </c>
      <c r="T30" s="183">
        <f t="shared" si="4"/>
        <v>0</v>
      </c>
      <c r="U30" s="183">
        <f t="shared" si="4"/>
        <v>0</v>
      </c>
      <c r="V30" s="183">
        <f t="shared" si="4"/>
        <v>0</v>
      </c>
    </row>
    <row r="31" spans="1:22" x14ac:dyDescent="0.25">
      <c r="A31" s="209" t="s">
        <v>48</v>
      </c>
      <c r="B31" s="210"/>
      <c r="C31" s="68">
        <v>501</v>
      </c>
      <c r="D31" s="69"/>
      <c r="E31" s="70"/>
      <c r="F31" s="71"/>
      <c r="G31" s="71"/>
      <c r="H31" s="71"/>
      <c r="I31" s="71"/>
      <c r="J31" s="71"/>
      <c r="K31" s="71"/>
      <c r="L31" s="72"/>
      <c r="M31" s="71"/>
      <c r="N31" s="126"/>
      <c r="O31" s="74"/>
      <c r="P31" s="71"/>
      <c r="Q31" s="75"/>
      <c r="R31" s="74"/>
      <c r="S31" s="184"/>
      <c r="T31" s="185"/>
      <c r="U31" s="186"/>
      <c r="V31" s="185"/>
    </row>
    <row r="32" spans="1:22" x14ac:dyDescent="0.25">
      <c r="A32" s="102" t="s">
        <v>151</v>
      </c>
      <c r="B32" s="77" t="s">
        <v>152</v>
      </c>
      <c r="C32" s="78">
        <f>C31+1</f>
        <v>502</v>
      </c>
      <c r="D32" s="20">
        <v>276</v>
      </c>
      <c r="E32" s="27"/>
      <c r="F32" s="28"/>
      <c r="G32" s="28"/>
      <c r="H32" s="24"/>
      <c r="I32" s="24"/>
      <c r="J32" s="24"/>
      <c r="K32" s="24"/>
      <c r="L32" s="29"/>
      <c r="M32" s="24"/>
      <c r="N32" s="23"/>
      <c r="O32" s="26"/>
      <c r="P32" s="24"/>
      <c r="Q32" s="30"/>
      <c r="R32" s="26"/>
      <c r="S32" s="173"/>
      <c r="T32" s="174"/>
      <c r="U32" s="175"/>
      <c r="V32" s="174"/>
    </row>
    <row r="33" spans="1:22" x14ac:dyDescent="0.25">
      <c r="A33" s="102" t="s">
        <v>104</v>
      </c>
      <c r="B33" s="77" t="s">
        <v>82</v>
      </c>
      <c r="C33" s="78">
        <f t="shared" ref="C33:C44" si="5">C32+1</f>
        <v>503</v>
      </c>
      <c r="D33" s="20"/>
      <c r="E33" s="27"/>
      <c r="F33" s="28"/>
      <c r="G33" s="28"/>
      <c r="H33" s="24"/>
      <c r="I33" s="24"/>
      <c r="J33" s="24"/>
      <c r="K33" s="24"/>
      <c r="L33" s="29"/>
      <c r="M33" s="24"/>
      <c r="N33" s="23"/>
      <c r="O33" s="26">
        <v>250</v>
      </c>
      <c r="P33" s="24"/>
      <c r="Q33" s="30"/>
      <c r="R33" s="26"/>
      <c r="S33" s="173"/>
      <c r="T33" s="174"/>
      <c r="U33" s="175"/>
      <c r="V33" s="174"/>
    </row>
    <row r="34" spans="1:22" x14ac:dyDescent="0.25">
      <c r="A34" s="102" t="s">
        <v>104</v>
      </c>
      <c r="B34" s="77" t="s">
        <v>83</v>
      </c>
      <c r="C34" s="78">
        <f t="shared" si="5"/>
        <v>504</v>
      </c>
      <c r="D34" s="20"/>
      <c r="E34" s="27"/>
      <c r="F34" s="28"/>
      <c r="G34" s="28"/>
      <c r="H34" s="24"/>
      <c r="I34" s="24"/>
      <c r="J34" s="24"/>
      <c r="K34" s="24"/>
      <c r="L34" s="29"/>
      <c r="M34" s="24"/>
      <c r="N34" s="23"/>
      <c r="O34" s="26"/>
      <c r="P34" s="24"/>
      <c r="Q34" s="30"/>
      <c r="R34" s="26">
        <v>50</v>
      </c>
      <c r="S34" s="173"/>
      <c r="T34" s="174"/>
      <c r="U34" s="175"/>
      <c r="V34" s="174"/>
    </row>
    <row r="35" spans="1:22" x14ac:dyDescent="0.25">
      <c r="A35" s="31"/>
      <c r="B35" s="187"/>
      <c r="C35" s="78">
        <f t="shared" si="5"/>
        <v>505</v>
      </c>
      <c r="D35" s="20"/>
      <c r="E35" s="27"/>
      <c r="F35" s="28"/>
      <c r="G35" s="28"/>
      <c r="H35" s="24"/>
      <c r="I35" s="24"/>
      <c r="J35" s="24"/>
      <c r="K35" s="24"/>
      <c r="L35" s="29"/>
      <c r="M35" s="24"/>
      <c r="N35" s="23"/>
      <c r="O35" s="26"/>
      <c r="P35" s="24"/>
      <c r="Q35" s="30"/>
      <c r="R35" s="26"/>
      <c r="S35" s="173"/>
      <c r="T35" s="174"/>
      <c r="U35" s="175"/>
      <c r="V35" s="174"/>
    </row>
    <row r="36" spans="1:22" x14ac:dyDescent="0.25">
      <c r="A36" s="77"/>
      <c r="B36" s="77"/>
      <c r="C36" s="78">
        <f t="shared" si="5"/>
        <v>506</v>
      </c>
      <c r="D36" s="20"/>
      <c r="E36" s="27"/>
      <c r="F36" s="28"/>
      <c r="G36" s="28"/>
      <c r="H36" s="24"/>
      <c r="I36" s="24"/>
      <c r="J36" s="24"/>
      <c r="K36" s="24"/>
      <c r="L36" s="29"/>
      <c r="M36" s="24"/>
      <c r="N36" s="23"/>
      <c r="O36" s="26"/>
      <c r="P36" s="24"/>
      <c r="Q36" s="30"/>
      <c r="R36" s="26"/>
      <c r="S36" s="173"/>
      <c r="T36" s="174"/>
      <c r="U36" s="175"/>
      <c r="V36" s="174"/>
    </row>
    <row r="37" spans="1:22" x14ac:dyDescent="0.25">
      <c r="A37" s="102"/>
      <c r="B37" s="77"/>
      <c r="C37" s="78">
        <f t="shared" si="5"/>
        <v>507</v>
      </c>
      <c r="D37" s="20"/>
      <c r="E37" s="27"/>
      <c r="F37" s="28"/>
      <c r="G37" s="28"/>
      <c r="H37" s="24"/>
      <c r="I37" s="24"/>
      <c r="J37" s="24"/>
      <c r="K37" s="24"/>
      <c r="L37" s="29"/>
      <c r="M37" s="24"/>
      <c r="N37" s="23"/>
      <c r="O37" s="26"/>
      <c r="P37" s="24"/>
      <c r="Q37" s="30"/>
      <c r="R37" s="26"/>
      <c r="S37" s="173"/>
      <c r="T37" s="174"/>
      <c r="U37" s="175"/>
      <c r="V37" s="174"/>
    </row>
    <row r="38" spans="1:22" x14ac:dyDescent="0.25">
      <c r="A38" s="18"/>
      <c r="B38" s="19"/>
      <c r="C38" s="78">
        <f t="shared" si="5"/>
        <v>508</v>
      </c>
      <c r="D38" s="20"/>
      <c r="E38" s="27"/>
      <c r="F38" s="28"/>
      <c r="G38" s="28"/>
      <c r="H38" s="24"/>
      <c r="I38" s="24"/>
      <c r="J38" s="24"/>
      <c r="K38" s="24"/>
      <c r="L38" s="29"/>
      <c r="M38" s="24"/>
      <c r="N38" s="23"/>
      <c r="O38" s="26"/>
      <c r="P38" s="24"/>
      <c r="Q38" s="30"/>
      <c r="R38" s="26"/>
      <c r="S38" s="173"/>
      <c r="T38" s="174"/>
      <c r="U38" s="175"/>
      <c r="V38" s="174"/>
    </row>
    <row r="39" spans="1:22" x14ac:dyDescent="0.25">
      <c r="A39" s="18"/>
      <c r="B39" s="19"/>
      <c r="C39" s="78">
        <f t="shared" si="5"/>
        <v>509</v>
      </c>
      <c r="D39" s="20"/>
      <c r="E39" s="27"/>
      <c r="F39" s="28"/>
      <c r="G39" s="28"/>
      <c r="H39" s="24"/>
      <c r="I39" s="24"/>
      <c r="J39" s="24"/>
      <c r="K39" s="24"/>
      <c r="L39" s="29"/>
      <c r="M39" s="24"/>
      <c r="N39" s="23"/>
      <c r="O39" s="26"/>
      <c r="P39" s="24"/>
      <c r="Q39" s="30"/>
      <c r="R39" s="26"/>
      <c r="S39" s="173"/>
      <c r="T39" s="174"/>
      <c r="U39" s="175"/>
      <c r="V39" s="174"/>
    </row>
    <row r="40" spans="1:22" x14ac:dyDescent="0.25">
      <c r="A40" s="18"/>
      <c r="B40" s="19"/>
      <c r="C40" s="78">
        <f t="shared" si="5"/>
        <v>510</v>
      </c>
      <c r="D40" s="20"/>
      <c r="E40" s="27"/>
      <c r="F40" s="28"/>
      <c r="G40" s="28"/>
      <c r="H40" s="24"/>
      <c r="I40" s="24"/>
      <c r="J40" s="24"/>
      <c r="K40" s="24"/>
      <c r="L40" s="29"/>
      <c r="M40" s="24"/>
      <c r="N40" s="23"/>
      <c r="O40" s="26"/>
      <c r="P40" s="24"/>
      <c r="Q40" s="30"/>
      <c r="R40" s="26"/>
      <c r="S40" s="173"/>
      <c r="T40" s="174"/>
      <c r="U40" s="175"/>
      <c r="V40" s="174"/>
    </row>
    <row r="41" spans="1:22" x14ac:dyDescent="0.25">
      <c r="A41" s="18"/>
      <c r="B41" s="19"/>
      <c r="C41" s="78">
        <f t="shared" si="5"/>
        <v>511</v>
      </c>
      <c r="D41" s="20"/>
      <c r="E41" s="27"/>
      <c r="F41" s="28"/>
      <c r="G41" s="28"/>
      <c r="H41" s="24"/>
      <c r="I41" s="24"/>
      <c r="J41" s="24"/>
      <c r="K41" s="24"/>
      <c r="L41" s="29"/>
      <c r="M41" s="24"/>
      <c r="N41" s="23"/>
      <c r="O41" s="26"/>
      <c r="P41" s="24"/>
      <c r="Q41" s="30"/>
      <c r="R41" s="26"/>
      <c r="S41" s="173"/>
      <c r="T41" s="174"/>
      <c r="U41" s="175"/>
      <c r="V41" s="174"/>
    </row>
    <row r="42" spans="1:22" x14ac:dyDescent="0.25">
      <c r="A42" s="18"/>
      <c r="B42" s="19"/>
      <c r="C42" s="78">
        <f t="shared" si="5"/>
        <v>512</v>
      </c>
      <c r="D42" s="20"/>
      <c r="E42" s="27"/>
      <c r="F42" s="28"/>
      <c r="G42" s="28"/>
      <c r="H42" s="24"/>
      <c r="I42" s="24"/>
      <c r="J42" s="24"/>
      <c r="K42" s="24"/>
      <c r="L42" s="29"/>
      <c r="M42" s="24"/>
      <c r="N42" s="23"/>
      <c r="O42" s="26"/>
      <c r="P42" s="24"/>
      <c r="Q42" s="30"/>
      <c r="R42" s="26"/>
      <c r="S42" s="173"/>
      <c r="T42" s="174"/>
      <c r="U42" s="175"/>
      <c r="V42" s="174"/>
    </row>
    <row r="43" spans="1:22" x14ac:dyDescent="0.25">
      <c r="A43" s="102" t="s">
        <v>104</v>
      </c>
      <c r="B43" s="77" t="s">
        <v>82</v>
      </c>
      <c r="C43" s="78">
        <f t="shared" si="5"/>
        <v>513</v>
      </c>
      <c r="D43" s="20"/>
      <c r="E43" s="27"/>
      <c r="F43" s="28"/>
      <c r="G43" s="28"/>
      <c r="H43" s="24"/>
      <c r="I43" s="24"/>
      <c r="J43" s="24"/>
      <c r="K43" s="24"/>
      <c r="L43" s="29"/>
      <c r="M43" s="24"/>
      <c r="N43" s="23"/>
      <c r="O43" s="26"/>
      <c r="P43" s="24"/>
      <c r="Q43" s="30"/>
      <c r="R43" s="26"/>
      <c r="S43" s="173"/>
      <c r="T43" s="174"/>
      <c r="U43" s="175"/>
      <c r="V43" s="174"/>
    </row>
    <row r="44" spans="1:22" x14ac:dyDescent="0.25">
      <c r="A44" s="102" t="s">
        <v>104</v>
      </c>
      <c r="B44" s="77" t="s">
        <v>83</v>
      </c>
      <c r="C44" s="78">
        <f t="shared" si="5"/>
        <v>514</v>
      </c>
      <c r="D44" s="20"/>
      <c r="E44" s="27"/>
      <c r="F44" s="28"/>
      <c r="G44" s="28"/>
      <c r="H44" s="24"/>
      <c r="I44" s="24"/>
      <c r="J44" s="24"/>
      <c r="K44" s="24"/>
      <c r="L44" s="29"/>
      <c r="M44" s="24"/>
      <c r="N44" s="23"/>
      <c r="O44" s="26"/>
      <c r="P44" s="24"/>
      <c r="Q44" s="30"/>
      <c r="R44" s="26"/>
      <c r="S44" s="173"/>
      <c r="T44" s="174"/>
      <c r="U44" s="175"/>
      <c r="V44" s="174"/>
    </row>
    <row r="45" spans="1:22" x14ac:dyDescent="0.25">
      <c r="A45" s="79"/>
      <c r="B45" s="80"/>
      <c r="C45" s="78"/>
      <c r="D45" s="81">
        <f>SUM(D31:D44)</f>
        <v>276</v>
      </c>
      <c r="E45" s="81">
        <f t="shared" ref="E45:V45" si="6">SUM(E31:E44)</f>
        <v>0</v>
      </c>
      <c r="F45" s="82">
        <f t="shared" si="6"/>
        <v>0</v>
      </c>
      <c r="G45" s="82">
        <f t="shared" si="6"/>
        <v>0</v>
      </c>
      <c r="H45" s="82">
        <f t="shared" si="6"/>
        <v>0</v>
      </c>
      <c r="I45" s="82">
        <f t="shared" si="6"/>
        <v>0</v>
      </c>
      <c r="J45" s="82">
        <f t="shared" si="6"/>
        <v>0</v>
      </c>
      <c r="K45" s="82">
        <f t="shared" si="6"/>
        <v>0</v>
      </c>
      <c r="L45" s="83">
        <f t="shared" si="6"/>
        <v>0</v>
      </c>
      <c r="M45" s="84">
        <f>SUM(M32:M44)</f>
        <v>0</v>
      </c>
      <c r="N45" s="82">
        <f t="shared" si="6"/>
        <v>0</v>
      </c>
      <c r="O45" s="81">
        <f t="shared" si="6"/>
        <v>250</v>
      </c>
      <c r="P45" s="82">
        <f t="shared" si="6"/>
        <v>0</v>
      </c>
      <c r="Q45" s="82">
        <f t="shared" si="6"/>
        <v>0</v>
      </c>
      <c r="R45" s="81">
        <f t="shared" si="6"/>
        <v>50</v>
      </c>
      <c r="S45" s="188">
        <f t="shared" si="6"/>
        <v>0</v>
      </c>
      <c r="T45" s="188">
        <f t="shared" si="6"/>
        <v>0</v>
      </c>
      <c r="U45" s="188">
        <f t="shared" si="6"/>
        <v>0</v>
      </c>
      <c r="V45" s="188">
        <f t="shared" si="6"/>
        <v>0</v>
      </c>
    </row>
    <row r="46" spans="1:22" ht="15.75" thickBot="1" x14ac:dyDescent="0.3">
      <c r="A46" s="87" t="s">
        <v>87</v>
      </c>
      <c r="B46" s="88">
        <f>D46+E46+F46*5+G46*3.5+O46+R46</f>
        <v>34986.959999999999</v>
      </c>
      <c r="C46" s="89" t="s">
        <v>88</v>
      </c>
      <c r="D46" s="90">
        <f>D18+D30-D45</f>
        <v>3986</v>
      </c>
      <c r="E46" s="90">
        <f t="shared" ref="E46:V46" si="7">E18+E30-E45</f>
        <v>19652</v>
      </c>
      <c r="F46" s="91">
        <f t="shared" si="7"/>
        <v>275.39200000000005</v>
      </c>
      <c r="G46" s="91">
        <f t="shared" si="7"/>
        <v>0</v>
      </c>
      <c r="H46" s="91">
        <f t="shared" si="7"/>
        <v>28634.199999999924</v>
      </c>
      <c r="I46" s="91">
        <f t="shared" si="7"/>
        <v>40780.614999999998</v>
      </c>
      <c r="J46" s="91">
        <f t="shared" si="7"/>
        <v>294.30999999999733</v>
      </c>
      <c r="K46" s="91">
        <f t="shared" si="7"/>
        <v>1</v>
      </c>
      <c r="L46" s="92">
        <f t="shared" si="7"/>
        <v>1454.5000000000146</v>
      </c>
      <c r="M46" s="15">
        <f>M18+M30-M45</f>
        <v>101917</v>
      </c>
      <c r="N46" s="91">
        <f t="shared" si="7"/>
        <v>550</v>
      </c>
      <c r="O46" s="90">
        <f t="shared" si="7"/>
        <v>8385</v>
      </c>
      <c r="P46" s="91">
        <f t="shared" si="7"/>
        <v>0.7799999998178464</v>
      </c>
      <c r="Q46" s="91">
        <f t="shared" si="7"/>
        <v>0</v>
      </c>
      <c r="R46" s="90">
        <f t="shared" si="7"/>
        <v>1587</v>
      </c>
      <c r="S46" s="189">
        <f t="shared" si="7"/>
        <v>21.380000000004657</v>
      </c>
      <c r="T46" s="189">
        <f t="shared" si="7"/>
        <v>0</v>
      </c>
      <c r="U46" s="189">
        <f t="shared" si="7"/>
        <v>380000</v>
      </c>
      <c r="V46" s="189">
        <f t="shared" si="7"/>
        <v>22738.360000000022</v>
      </c>
    </row>
  </sheetData>
  <mergeCells count="12">
    <mergeCell ref="U2:V2"/>
    <mergeCell ref="A18:B18"/>
    <mergeCell ref="A30:B30"/>
    <mergeCell ref="A31:B3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CA18B-79BD-4EAA-B175-C2BDC0F6C5CF}">
  <dimension ref="A1:V51"/>
  <sheetViews>
    <sheetView rightToLeft="1" workbookViewId="0">
      <selection activeCell="B12" sqref="B12"/>
    </sheetView>
  </sheetViews>
  <sheetFormatPr defaultRowHeight="15" x14ac:dyDescent="0.25"/>
  <cols>
    <col min="1" max="1" width="26.28515625" customWidth="1"/>
    <col min="2" max="2" width="26" customWidth="1"/>
    <col min="3" max="3" width="6.7109375" customWidth="1"/>
    <col min="4" max="5" width="9" style="95"/>
    <col min="12" max="12" width="9.42578125" bestFit="1" customWidth="1"/>
    <col min="13" max="14" width="9.42578125" customWidth="1"/>
    <col min="15" max="15" width="9.5703125" style="95" bestFit="1" customWidth="1"/>
    <col min="16" max="16" width="9.85546875" bestFit="1" customWidth="1"/>
    <col min="18" max="18" width="9.5703125" style="95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12</v>
      </c>
      <c r="B1" s="2">
        <f>'[1]1'!B1</f>
        <v>5</v>
      </c>
      <c r="C1" s="3"/>
      <c r="D1" s="211" t="s">
        <v>0</v>
      </c>
      <c r="E1" s="212"/>
      <c r="F1" s="212"/>
      <c r="G1" s="212"/>
      <c r="H1" s="212"/>
      <c r="I1" s="212"/>
      <c r="J1" s="212"/>
      <c r="K1" s="212"/>
      <c r="L1" s="213"/>
      <c r="M1" s="127"/>
      <c r="N1" s="127"/>
      <c r="O1" s="242" t="s">
        <v>1</v>
      </c>
      <c r="P1" s="243"/>
      <c r="Q1" s="244"/>
      <c r="R1" s="242" t="s">
        <v>2</v>
      </c>
      <c r="S1" s="212"/>
      <c r="T1" s="213"/>
      <c r="U1" s="1" t="s">
        <v>3</v>
      </c>
      <c r="V1" s="3" t="s">
        <v>4</v>
      </c>
    </row>
    <row r="2" spans="1:22" x14ac:dyDescent="0.25">
      <c r="A2" s="205">
        <f>'[1]1'!A2:B2</f>
        <v>2025</v>
      </c>
      <c r="B2" s="206"/>
      <c r="C2" s="6"/>
      <c r="D2" s="206" t="s">
        <v>5</v>
      </c>
      <c r="E2" s="215"/>
      <c r="F2" s="215"/>
      <c r="G2" s="215"/>
      <c r="H2" s="215" t="s">
        <v>6</v>
      </c>
      <c r="I2" s="215"/>
      <c r="J2" s="215"/>
      <c r="K2" s="215"/>
      <c r="L2" s="204"/>
      <c r="M2" s="129"/>
      <c r="N2" s="129"/>
      <c r="O2" s="11" t="s">
        <v>5</v>
      </c>
      <c r="P2" s="215" t="s">
        <v>6</v>
      </c>
      <c r="Q2" s="204"/>
      <c r="R2" s="11" t="s">
        <v>5</v>
      </c>
      <c r="S2" s="215" t="s">
        <v>6</v>
      </c>
      <c r="T2" s="204"/>
      <c r="U2" s="203" t="s">
        <v>5</v>
      </c>
      <c r="V2" s="204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8" t="s">
        <v>18</v>
      </c>
      <c r="M3" s="7" t="s">
        <v>19</v>
      </c>
      <c r="N3" s="129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436</v>
      </c>
      <c r="D4" s="13">
        <f>'[1]11'!D46</f>
        <v>3986</v>
      </c>
      <c r="E4" s="13">
        <f>'[1]11'!E46</f>
        <v>19652</v>
      </c>
      <c r="F4" s="17">
        <f>'[1]11'!F46</f>
        <v>275.39200000000005</v>
      </c>
      <c r="G4" s="17">
        <f>'[1]11'!G46</f>
        <v>0</v>
      </c>
      <c r="H4" s="17">
        <f>'[1]11'!H46</f>
        <v>28634.199999999924</v>
      </c>
      <c r="I4" s="17">
        <f>'[1]11'!I46</f>
        <v>40780.614999999998</v>
      </c>
      <c r="J4" s="17">
        <f>'[1]11'!J46</f>
        <v>294.30999999999733</v>
      </c>
      <c r="K4" s="17">
        <f>'[1]11'!K46</f>
        <v>1</v>
      </c>
      <c r="L4" s="9">
        <f>'[1]11'!L46</f>
        <v>1454.5000000000146</v>
      </c>
      <c r="M4" s="15">
        <f>'[1]11'!M46</f>
        <v>101917</v>
      </c>
      <c r="N4" s="17">
        <f>'[1]11'!N46</f>
        <v>550</v>
      </c>
      <c r="O4" s="13">
        <f>'[1]11'!O46</f>
        <v>8385</v>
      </c>
      <c r="P4" s="17">
        <f>'[1]11'!P46</f>
        <v>0.7799999998178464</v>
      </c>
      <c r="Q4" s="17">
        <f>'[1]11'!Q46</f>
        <v>0</v>
      </c>
      <c r="R4" s="13">
        <f>'[1]11'!R46</f>
        <v>1587</v>
      </c>
      <c r="S4" s="17">
        <f>'[1]11'!S46</f>
        <v>21.380000000004657</v>
      </c>
      <c r="T4" s="17">
        <f>'[1]11'!T46</f>
        <v>0</v>
      </c>
      <c r="U4" s="17">
        <f>'[1]11'!U46</f>
        <v>380000</v>
      </c>
      <c r="V4" s="17">
        <f>'[1]11'!V46</f>
        <v>22738.360000000022</v>
      </c>
    </row>
    <row r="5" spans="1:22" x14ac:dyDescent="0.25">
      <c r="A5" s="18" t="s">
        <v>153</v>
      </c>
      <c r="B5" s="19" t="s">
        <v>90</v>
      </c>
      <c r="C5" s="6">
        <f>C4+1</f>
        <v>437</v>
      </c>
      <c r="D5" s="20"/>
      <c r="E5" s="27"/>
      <c r="F5" s="28"/>
      <c r="G5" s="28"/>
      <c r="H5" s="24"/>
      <c r="I5" s="24"/>
      <c r="J5" s="24"/>
      <c r="K5" s="24"/>
      <c r="L5" s="29"/>
      <c r="M5" s="24"/>
      <c r="N5" s="23"/>
      <c r="O5" s="26"/>
      <c r="P5" s="24"/>
      <c r="Q5" s="30">
        <v>1450</v>
      </c>
      <c r="R5" s="26"/>
      <c r="S5" s="24"/>
      <c r="T5" s="30"/>
      <c r="U5" s="101"/>
      <c r="V5" s="30"/>
    </row>
    <row r="6" spans="1:22" x14ac:dyDescent="0.25">
      <c r="A6" s="18"/>
      <c r="B6" s="19" t="s">
        <v>32</v>
      </c>
      <c r="C6" s="6">
        <f t="shared" ref="C6:C17" si="0">C5+1</f>
        <v>438</v>
      </c>
      <c r="D6" s="20"/>
      <c r="E6" s="27"/>
      <c r="F6" s="28"/>
      <c r="G6" s="28"/>
      <c r="H6" s="24"/>
      <c r="I6" s="24"/>
      <c r="J6" s="24"/>
      <c r="K6" s="24"/>
      <c r="L6" s="29"/>
      <c r="M6" s="24"/>
      <c r="N6" s="23"/>
      <c r="O6" s="26">
        <v>4536</v>
      </c>
      <c r="P6" s="24"/>
      <c r="Q6" s="30"/>
      <c r="R6" s="26"/>
      <c r="S6" s="24"/>
      <c r="T6" s="30"/>
      <c r="U6" s="101"/>
      <c r="V6" s="30"/>
    </row>
    <row r="7" spans="1:22" x14ac:dyDescent="0.25">
      <c r="A7" s="18"/>
      <c r="B7" s="19" t="s">
        <v>34</v>
      </c>
      <c r="C7" s="6">
        <f t="shared" si="0"/>
        <v>439</v>
      </c>
      <c r="D7" s="20"/>
      <c r="E7" s="27"/>
      <c r="F7" s="28"/>
      <c r="G7" s="28"/>
      <c r="H7" s="24"/>
      <c r="I7" s="24"/>
      <c r="J7" s="24"/>
      <c r="K7" s="24"/>
      <c r="L7" s="29"/>
      <c r="M7" s="24"/>
      <c r="N7" s="23"/>
      <c r="O7" s="26"/>
      <c r="P7" s="24"/>
      <c r="Q7" s="30"/>
      <c r="R7" s="26">
        <v>2255</v>
      </c>
      <c r="S7" s="24"/>
      <c r="T7" s="30"/>
      <c r="U7" s="101"/>
      <c r="V7" s="30"/>
    </row>
    <row r="8" spans="1:22" x14ac:dyDescent="0.25">
      <c r="A8" s="18" t="s">
        <v>154</v>
      </c>
      <c r="B8" s="19" t="s">
        <v>155</v>
      </c>
      <c r="C8" s="6">
        <f t="shared" si="0"/>
        <v>440</v>
      </c>
      <c r="D8" s="20"/>
      <c r="E8" s="27">
        <v>296</v>
      </c>
      <c r="F8" s="28"/>
      <c r="G8" s="28"/>
      <c r="H8" s="24"/>
      <c r="I8" s="24"/>
      <c r="J8" s="24"/>
      <c r="K8" s="24"/>
      <c r="L8" s="29"/>
      <c r="M8" s="24"/>
      <c r="N8" s="23"/>
      <c r="O8" s="26"/>
      <c r="P8" s="24"/>
      <c r="Q8" s="30"/>
      <c r="R8" s="26"/>
      <c r="S8" s="24"/>
      <c r="T8" s="30"/>
      <c r="U8" s="101"/>
      <c r="V8" s="30"/>
    </row>
    <row r="9" spans="1:22" x14ac:dyDescent="0.25">
      <c r="A9" s="18"/>
      <c r="B9" s="19"/>
      <c r="C9" s="6">
        <f t="shared" si="0"/>
        <v>441</v>
      </c>
      <c r="D9" s="20"/>
      <c r="E9" s="27"/>
      <c r="F9" s="28"/>
      <c r="G9" s="28"/>
      <c r="H9" s="24"/>
      <c r="I9" s="24"/>
      <c r="J9" s="24"/>
      <c r="K9" s="24"/>
      <c r="L9" s="29"/>
      <c r="M9" s="24"/>
      <c r="N9" s="23"/>
      <c r="O9" s="26"/>
      <c r="P9" s="24"/>
      <c r="Q9" s="30"/>
      <c r="R9" s="26"/>
      <c r="S9" s="24"/>
      <c r="T9" s="30"/>
      <c r="U9" s="101"/>
      <c r="V9" s="30"/>
    </row>
    <row r="10" spans="1:22" x14ac:dyDescent="0.25">
      <c r="A10" s="18"/>
      <c r="B10" s="19"/>
      <c r="C10" s="6">
        <f t="shared" si="0"/>
        <v>442</v>
      </c>
      <c r="D10" s="20"/>
      <c r="E10" s="27"/>
      <c r="F10" s="28"/>
      <c r="G10" s="28"/>
      <c r="H10" s="24"/>
      <c r="I10" s="24"/>
      <c r="J10" s="24"/>
      <c r="K10" s="24"/>
      <c r="L10" s="29"/>
      <c r="M10" s="24"/>
      <c r="N10" s="23"/>
      <c r="O10" s="26"/>
      <c r="P10" s="24"/>
      <c r="Q10" s="30"/>
      <c r="R10" s="26"/>
      <c r="S10" s="24"/>
      <c r="T10" s="30"/>
      <c r="U10" s="101"/>
      <c r="V10" s="30"/>
    </row>
    <row r="11" spans="1:22" x14ac:dyDescent="0.25">
      <c r="A11" s="18"/>
      <c r="B11" s="19"/>
      <c r="C11" s="6">
        <f t="shared" si="0"/>
        <v>443</v>
      </c>
      <c r="D11" s="20"/>
      <c r="E11" s="27"/>
      <c r="F11" s="28"/>
      <c r="G11" s="28"/>
      <c r="H11" s="24"/>
      <c r="I11" s="24"/>
      <c r="J11" s="24"/>
      <c r="K11" s="24"/>
      <c r="L11" s="29"/>
      <c r="M11" s="24"/>
      <c r="N11" s="23"/>
      <c r="O11" s="26"/>
      <c r="P11" s="24"/>
      <c r="Q11" s="30"/>
      <c r="R11" s="26"/>
      <c r="S11" s="24"/>
      <c r="T11" s="30"/>
      <c r="U11" s="101"/>
      <c r="V11" s="30"/>
    </row>
    <row r="12" spans="1:22" x14ac:dyDescent="0.25">
      <c r="A12" s="18"/>
      <c r="B12" s="19"/>
      <c r="C12" s="6">
        <f t="shared" si="0"/>
        <v>444</v>
      </c>
      <c r="D12" s="20"/>
      <c r="E12" s="27"/>
      <c r="F12" s="28"/>
      <c r="G12" s="28"/>
      <c r="H12" s="24"/>
      <c r="I12" s="24"/>
      <c r="J12" s="24"/>
      <c r="K12" s="24"/>
      <c r="L12" s="29"/>
      <c r="M12" s="24"/>
      <c r="N12" s="23"/>
      <c r="O12" s="26"/>
      <c r="P12" s="24"/>
      <c r="Q12" s="30"/>
      <c r="R12" s="26"/>
      <c r="S12" s="24"/>
      <c r="T12" s="30"/>
      <c r="U12" s="101"/>
      <c r="V12" s="30"/>
    </row>
    <row r="13" spans="1:22" x14ac:dyDescent="0.25">
      <c r="A13" s="18"/>
      <c r="B13" s="19"/>
      <c r="C13" s="6">
        <f t="shared" si="0"/>
        <v>445</v>
      </c>
      <c r="D13" s="20"/>
      <c r="E13" s="27"/>
      <c r="F13" s="28"/>
      <c r="G13" s="28"/>
      <c r="H13" s="24"/>
      <c r="I13" s="24"/>
      <c r="J13" s="24"/>
      <c r="K13" s="24"/>
      <c r="L13" s="29"/>
      <c r="M13" s="24"/>
      <c r="N13" s="23"/>
      <c r="O13" s="26"/>
      <c r="P13" s="24"/>
      <c r="Q13" s="30"/>
      <c r="R13" s="26"/>
      <c r="S13" s="24"/>
      <c r="T13" s="30"/>
      <c r="U13" s="101"/>
      <c r="V13" s="30"/>
    </row>
    <row r="14" spans="1:22" x14ac:dyDescent="0.25">
      <c r="A14" s="18"/>
      <c r="B14" s="19"/>
      <c r="C14" s="6">
        <f t="shared" si="0"/>
        <v>446</v>
      </c>
      <c r="D14" s="20"/>
      <c r="E14" s="27"/>
      <c r="F14" s="28"/>
      <c r="G14" s="28"/>
      <c r="H14" s="24"/>
      <c r="I14" s="24"/>
      <c r="J14" s="24"/>
      <c r="K14" s="24"/>
      <c r="L14" s="29"/>
      <c r="M14" s="24"/>
      <c r="N14" s="23"/>
      <c r="O14" s="26"/>
      <c r="P14" s="24"/>
      <c r="Q14" s="30"/>
      <c r="R14" s="26"/>
      <c r="S14" s="24"/>
      <c r="T14" s="30"/>
      <c r="U14" s="101"/>
      <c r="V14" s="30"/>
    </row>
    <row r="15" spans="1:22" x14ac:dyDescent="0.25">
      <c r="A15" s="18"/>
      <c r="B15" s="19"/>
      <c r="C15" s="6">
        <f t="shared" si="0"/>
        <v>447</v>
      </c>
      <c r="D15" s="20"/>
      <c r="E15" s="27"/>
      <c r="F15" s="28"/>
      <c r="G15" s="28"/>
      <c r="H15" s="24"/>
      <c r="I15" s="24"/>
      <c r="J15" s="24"/>
      <c r="K15" s="24"/>
      <c r="L15" s="29"/>
      <c r="M15" s="24"/>
      <c r="N15" s="23"/>
      <c r="O15" s="26"/>
      <c r="P15" s="24"/>
      <c r="Q15" s="30"/>
      <c r="R15" s="26"/>
      <c r="S15" s="24"/>
      <c r="T15" s="30"/>
      <c r="U15" s="101"/>
      <c r="V15" s="30"/>
    </row>
    <row r="16" spans="1:22" x14ac:dyDescent="0.25">
      <c r="A16" s="18"/>
      <c r="B16" s="19" t="s">
        <v>32</v>
      </c>
      <c r="C16" s="6">
        <f t="shared" si="0"/>
        <v>448</v>
      </c>
      <c r="D16" s="20"/>
      <c r="E16" s="27"/>
      <c r="F16" s="28"/>
      <c r="G16" s="28"/>
      <c r="H16" s="24"/>
      <c r="I16" s="24"/>
      <c r="J16" s="24"/>
      <c r="K16" s="24"/>
      <c r="L16" s="29"/>
      <c r="M16" s="24"/>
      <c r="N16" s="23"/>
      <c r="O16" s="26"/>
      <c r="P16" s="24"/>
      <c r="Q16" s="30"/>
      <c r="R16" s="26"/>
      <c r="S16" s="24"/>
      <c r="T16" s="30"/>
      <c r="U16" s="101"/>
      <c r="V16" s="30"/>
    </row>
    <row r="17" spans="1:22" ht="15.75" thickBot="1" x14ac:dyDescent="0.3">
      <c r="A17" s="18"/>
      <c r="B17" s="19" t="s">
        <v>34</v>
      </c>
      <c r="C17" s="6">
        <f t="shared" si="0"/>
        <v>449</v>
      </c>
      <c r="D17" s="32"/>
      <c r="E17" s="33"/>
      <c r="F17" s="34"/>
      <c r="G17" s="34"/>
      <c r="H17" s="35"/>
      <c r="I17" s="35"/>
      <c r="J17" s="35"/>
      <c r="K17" s="35"/>
      <c r="L17" s="36"/>
      <c r="M17" s="35"/>
      <c r="N17" s="120"/>
      <c r="O17" s="38"/>
      <c r="P17" s="35"/>
      <c r="Q17" s="39"/>
      <c r="R17" s="38"/>
      <c r="S17" s="35"/>
      <c r="T17" s="39"/>
      <c r="U17" s="104"/>
      <c r="V17" s="39"/>
    </row>
    <row r="18" spans="1:22" ht="15.75" thickBot="1" x14ac:dyDescent="0.3">
      <c r="A18" s="205"/>
      <c r="B18" s="206"/>
      <c r="C18" s="6"/>
      <c r="D18" s="41">
        <f>SUM(D4:D17)</f>
        <v>3986</v>
      </c>
      <c r="E18" s="42">
        <f t="shared" ref="E18:O18" si="1">SUM(E4:E17)</f>
        <v>19948</v>
      </c>
      <c r="F18" s="43">
        <f t="shared" si="1"/>
        <v>275.39200000000005</v>
      </c>
      <c r="G18" s="43">
        <f t="shared" si="1"/>
        <v>0</v>
      </c>
      <c r="H18" s="43">
        <f t="shared" si="1"/>
        <v>28634.199999999924</v>
      </c>
      <c r="I18" s="43">
        <f t="shared" si="1"/>
        <v>40780.614999999998</v>
      </c>
      <c r="J18" s="43">
        <f t="shared" si="1"/>
        <v>294.30999999999733</v>
      </c>
      <c r="K18" s="43">
        <f t="shared" si="1"/>
        <v>1</v>
      </c>
      <c r="L18" s="44">
        <f t="shared" si="1"/>
        <v>1454.5000000000146</v>
      </c>
      <c r="M18" s="45">
        <f>SUM(M4:M17)</f>
        <v>101917</v>
      </c>
      <c r="N18" s="121">
        <f t="shared" si="1"/>
        <v>550</v>
      </c>
      <c r="O18" s="42">
        <f t="shared" si="1"/>
        <v>12921</v>
      </c>
      <c r="P18" s="43">
        <f>SUM(P4:P17)</f>
        <v>0.7799999998178464</v>
      </c>
      <c r="Q18" s="43">
        <f t="shared" ref="Q18:V18" si="2">SUM(Q4:Q17)</f>
        <v>1450</v>
      </c>
      <c r="R18" s="42">
        <f t="shared" si="2"/>
        <v>3842</v>
      </c>
      <c r="S18" s="43">
        <f t="shared" si="2"/>
        <v>21.380000000004657</v>
      </c>
      <c r="T18" s="43">
        <f t="shared" si="2"/>
        <v>0</v>
      </c>
      <c r="U18" s="43">
        <f t="shared" si="2"/>
        <v>380000</v>
      </c>
      <c r="V18" s="43">
        <f t="shared" si="2"/>
        <v>22738.360000000022</v>
      </c>
    </row>
    <row r="19" spans="1:22" x14ac:dyDescent="0.25">
      <c r="A19" s="49" t="s">
        <v>93</v>
      </c>
      <c r="B19" s="49" t="s">
        <v>42</v>
      </c>
      <c r="C19" s="50">
        <v>427</v>
      </c>
      <c r="D19" s="51"/>
      <c r="E19" s="52"/>
      <c r="F19" s="53"/>
      <c r="G19" s="53"/>
      <c r="H19" s="53"/>
      <c r="I19" s="53"/>
      <c r="J19" s="53"/>
      <c r="K19" s="53"/>
      <c r="L19" s="54"/>
      <c r="M19" s="53"/>
      <c r="N19" s="123"/>
      <c r="O19" s="56"/>
      <c r="P19" s="53"/>
      <c r="Q19" s="57"/>
      <c r="R19" s="56"/>
      <c r="S19" s="53"/>
      <c r="T19" s="57"/>
      <c r="U19" s="106"/>
      <c r="V19" s="57"/>
    </row>
    <row r="20" spans="1:22" x14ac:dyDescent="0.25">
      <c r="A20" s="18" t="s">
        <v>94</v>
      </c>
      <c r="B20" s="19" t="s">
        <v>47</v>
      </c>
      <c r="C20" s="50">
        <f>C19+1</f>
        <v>428</v>
      </c>
      <c r="D20" s="20"/>
      <c r="E20" s="27">
        <v>8622</v>
      </c>
      <c r="F20" s="28"/>
      <c r="G20" s="28"/>
      <c r="H20" s="24"/>
      <c r="I20" s="24"/>
      <c r="J20" s="24"/>
      <c r="K20" s="24"/>
      <c r="L20" s="29"/>
      <c r="M20" s="24"/>
      <c r="N20" s="23"/>
      <c r="O20" s="26">
        <v>-6885</v>
      </c>
      <c r="P20" s="24"/>
      <c r="Q20" s="30"/>
      <c r="R20" s="26">
        <v>-1737</v>
      </c>
      <c r="S20" s="24"/>
      <c r="T20" s="30"/>
      <c r="U20" s="101"/>
      <c r="V20" s="30"/>
    </row>
    <row r="21" spans="1:22" x14ac:dyDescent="0.25">
      <c r="A21" s="18" t="s">
        <v>47</v>
      </c>
      <c r="B21" s="19" t="s">
        <v>45</v>
      </c>
      <c r="C21" s="50">
        <f t="shared" ref="C21:C29" si="3">C20+1</f>
        <v>429</v>
      </c>
      <c r="D21" s="20"/>
      <c r="E21" s="27">
        <v>-28400</v>
      </c>
      <c r="F21" s="28"/>
      <c r="G21" s="28"/>
      <c r="H21" s="24">
        <v>28400</v>
      </c>
      <c r="I21" s="24"/>
      <c r="J21" s="24"/>
      <c r="K21" s="24"/>
      <c r="L21" s="29"/>
      <c r="M21" s="24"/>
      <c r="N21" s="23"/>
      <c r="O21" s="26"/>
      <c r="P21" s="24"/>
      <c r="Q21" s="30"/>
      <c r="R21" s="26"/>
      <c r="S21" s="24"/>
      <c r="T21" s="30"/>
      <c r="U21" s="101"/>
      <c r="V21" s="30"/>
    </row>
    <row r="22" spans="1:22" x14ac:dyDescent="0.25">
      <c r="A22" s="18"/>
      <c r="B22" s="19"/>
      <c r="C22" s="50">
        <f t="shared" si="3"/>
        <v>430</v>
      </c>
      <c r="D22" s="20"/>
      <c r="E22" s="27"/>
      <c r="F22" s="28"/>
      <c r="G22" s="28"/>
      <c r="H22" s="24"/>
      <c r="I22" s="24"/>
      <c r="J22" s="24"/>
      <c r="K22" s="24"/>
      <c r="L22" s="29"/>
      <c r="M22" s="24"/>
      <c r="N22" s="23"/>
      <c r="O22" s="26"/>
      <c r="P22" s="24"/>
      <c r="Q22" s="30"/>
      <c r="R22" s="26"/>
      <c r="S22" s="24"/>
      <c r="T22" s="30"/>
      <c r="U22" s="101"/>
      <c r="V22" s="30"/>
    </row>
    <row r="23" spans="1:22" x14ac:dyDescent="0.25">
      <c r="A23" s="18"/>
      <c r="B23" s="19"/>
      <c r="C23" s="50">
        <f t="shared" si="3"/>
        <v>431</v>
      </c>
      <c r="D23" s="20"/>
      <c r="E23" s="27"/>
      <c r="F23" s="28"/>
      <c r="G23" s="28"/>
      <c r="H23" s="24"/>
      <c r="I23" s="24"/>
      <c r="J23" s="24"/>
      <c r="K23" s="24"/>
      <c r="L23" s="29"/>
      <c r="M23" s="24"/>
      <c r="N23" s="23"/>
      <c r="O23" s="26"/>
      <c r="P23" s="24"/>
      <c r="Q23" s="30"/>
      <c r="R23" s="26"/>
      <c r="S23" s="24"/>
      <c r="T23" s="30"/>
      <c r="U23" s="101"/>
      <c r="V23" s="30"/>
    </row>
    <row r="24" spans="1:22" x14ac:dyDescent="0.25">
      <c r="A24" s="18"/>
      <c r="B24" s="19"/>
      <c r="C24" s="50">
        <f t="shared" si="3"/>
        <v>432</v>
      </c>
      <c r="D24" s="20"/>
      <c r="E24" s="27"/>
      <c r="F24" s="28"/>
      <c r="G24" s="28"/>
      <c r="H24" s="24"/>
      <c r="I24" s="24"/>
      <c r="J24" s="24"/>
      <c r="K24" s="24"/>
      <c r="L24" s="29"/>
      <c r="M24" s="24"/>
      <c r="N24" s="23"/>
      <c r="O24" s="26"/>
      <c r="P24" s="24"/>
      <c r="Q24" s="30"/>
      <c r="R24" s="26"/>
      <c r="S24" s="24"/>
      <c r="T24" s="30"/>
      <c r="U24" s="101"/>
      <c r="V24" s="30"/>
    </row>
    <row r="25" spans="1:22" x14ac:dyDescent="0.25">
      <c r="A25" s="18"/>
      <c r="B25" s="19"/>
      <c r="C25" s="50">
        <f t="shared" si="3"/>
        <v>433</v>
      </c>
      <c r="D25" s="20"/>
      <c r="E25" s="27"/>
      <c r="F25" s="28"/>
      <c r="G25" s="28"/>
      <c r="H25" s="24"/>
      <c r="I25" s="24"/>
      <c r="J25" s="24"/>
      <c r="K25" s="24"/>
      <c r="L25" s="29"/>
      <c r="M25" s="24"/>
      <c r="N25" s="23"/>
      <c r="O25" s="26"/>
      <c r="P25" s="24"/>
      <c r="Q25" s="30"/>
      <c r="R25" s="26"/>
      <c r="S25" s="24"/>
      <c r="T25" s="30"/>
      <c r="U25" s="101"/>
      <c r="V25" s="30"/>
    </row>
    <row r="26" spans="1:22" x14ac:dyDescent="0.25">
      <c r="A26" s="18"/>
      <c r="B26" s="19"/>
      <c r="C26" s="50">
        <f t="shared" si="3"/>
        <v>434</v>
      </c>
      <c r="D26" s="20"/>
      <c r="E26" s="27"/>
      <c r="F26" s="28"/>
      <c r="G26" s="28"/>
      <c r="H26" s="24"/>
      <c r="I26" s="24"/>
      <c r="J26" s="24"/>
      <c r="K26" s="24"/>
      <c r="L26" s="29"/>
      <c r="M26" s="24"/>
      <c r="N26" s="23"/>
      <c r="O26" s="26"/>
      <c r="P26" s="24"/>
      <c r="Q26" s="30"/>
      <c r="R26" s="26"/>
      <c r="S26" s="24"/>
      <c r="T26" s="30"/>
      <c r="U26" s="101"/>
      <c r="V26" s="30"/>
    </row>
    <row r="27" spans="1:22" x14ac:dyDescent="0.25">
      <c r="A27" s="18"/>
      <c r="B27" s="19"/>
      <c r="C27" s="50">
        <f t="shared" si="3"/>
        <v>435</v>
      </c>
      <c r="D27" s="20"/>
      <c r="E27" s="27"/>
      <c r="F27" s="28"/>
      <c r="G27" s="28"/>
      <c r="H27" s="24"/>
      <c r="I27" s="24"/>
      <c r="J27" s="24"/>
      <c r="K27" s="24"/>
      <c r="L27" s="29"/>
      <c r="M27" s="24"/>
      <c r="N27" s="23"/>
      <c r="O27" s="26"/>
      <c r="P27" s="24"/>
      <c r="Q27" s="30"/>
      <c r="R27" s="26"/>
      <c r="S27" s="24"/>
      <c r="T27" s="30"/>
      <c r="U27" s="101"/>
      <c r="V27" s="30"/>
    </row>
    <row r="28" spans="1:22" x14ac:dyDescent="0.25">
      <c r="A28" s="18"/>
      <c r="B28" s="19"/>
      <c r="C28" s="50">
        <f t="shared" si="3"/>
        <v>436</v>
      </c>
      <c r="D28" s="20"/>
      <c r="E28" s="27"/>
      <c r="F28" s="28"/>
      <c r="G28" s="28"/>
      <c r="H28" s="24"/>
      <c r="I28" s="24"/>
      <c r="J28" s="24"/>
      <c r="K28" s="24"/>
      <c r="L28" s="29"/>
      <c r="M28" s="24"/>
      <c r="N28" s="23"/>
      <c r="O28" s="26"/>
      <c r="P28" s="24"/>
      <c r="Q28" s="30"/>
      <c r="R28" s="26"/>
      <c r="S28" s="24"/>
      <c r="T28" s="30"/>
      <c r="U28" s="101"/>
      <c r="V28" s="30"/>
    </row>
    <row r="29" spans="1:22" ht="15.75" thickBot="1" x14ac:dyDescent="0.3">
      <c r="A29" s="59"/>
      <c r="B29" s="60"/>
      <c r="C29" s="50">
        <f t="shared" si="3"/>
        <v>437</v>
      </c>
      <c r="D29" s="32"/>
      <c r="E29" s="33"/>
      <c r="F29" s="34"/>
      <c r="G29" s="34"/>
      <c r="H29" s="35"/>
      <c r="I29" s="35"/>
      <c r="J29" s="35"/>
      <c r="K29" s="35"/>
      <c r="L29" s="36"/>
      <c r="M29" s="35"/>
      <c r="N29" s="120"/>
      <c r="O29" s="38"/>
      <c r="P29" s="35"/>
      <c r="Q29" s="39"/>
      <c r="R29" s="38"/>
      <c r="S29" s="35"/>
      <c r="T29" s="39"/>
      <c r="U29" s="104"/>
      <c r="V29" s="39"/>
    </row>
    <row r="30" spans="1:22" ht="15.75" thickBot="1" x14ac:dyDescent="0.3">
      <c r="A30" s="207"/>
      <c r="B30" s="208"/>
      <c r="C30" s="61"/>
      <c r="D30" s="62">
        <f>SUM(D19:D29)</f>
        <v>0</v>
      </c>
      <c r="E30" s="62">
        <f t="shared" ref="E30:V30" si="4">SUM(E19:E29)</f>
        <v>-19778</v>
      </c>
      <c r="F30" s="63">
        <f t="shared" si="4"/>
        <v>0</v>
      </c>
      <c r="G30" s="63">
        <f t="shared" si="4"/>
        <v>0</v>
      </c>
      <c r="H30" s="63">
        <f t="shared" si="4"/>
        <v>28400</v>
      </c>
      <c r="I30" s="63">
        <f t="shared" si="4"/>
        <v>0</v>
      </c>
      <c r="J30" s="63">
        <f t="shared" si="4"/>
        <v>0</v>
      </c>
      <c r="K30" s="63">
        <f t="shared" si="4"/>
        <v>0</v>
      </c>
      <c r="L30" s="64">
        <f t="shared" si="4"/>
        <v>0</v>
      </c>
      <c r="M30" s="65">
        <f>SUM(M20:M29)</f>
        <v>0</v>
      </c>
      <c r="N30" s="63">
        <f t="shared" si="4"/>
        <v>0</v>
      </c>
      <c r="O30" s="62">
        <f t="shared" si="4"/>
        <v>-6885</v>
      </c>
      <c r="P30" s="63">
        <f t="shared" si="4"/>
        <v>0</v>
      </c>
      <c r="Q30" s="63">
        <f t="shared" si="4"/>
        <v>0</v>
      </c>
      <c r="R30" s="62">
        <f t="shared" si="4"/>
        <v>-1737</v>
      </c>
      <c r="S30" s="63">
        <f t="shared" si="4"/>
        <v>0</v>
      </c>
      <c r="T30" s="63">
        <f t="shared" si="4"/>
        <v>0</v>
      </c>
      <c r="U30" s="63">
        <f t="shared" si="4"/>
        <v>0</v>
      </c>
      <c r="V30" s="63">
        <f t="shared" si="4"/>
        <v>0</v>
      </c>
    </row>
    <row r="31" spans="1:22" x14ac:dyDescent="0.25">
      <c r="A31" s="209" t="s">
        <v>48</v>
      </c>
      <c r="B31" s="210"/>
      <c r="C31" s="68">
        <v>504</v>
      </c>
      <c r="D31" s="69"/>
      <c r="E31" s="70"/>
      <c r="F31" s="71"/>
      <c r="G31" s="71"/>
      <c r="H31" s="71"/>
      <c r="I31" s="71"/>
      <c r="J31" s="71"/>
      <c r="K31" s="71"/>
      <c r="L31" s="72"/>
      <c r="M31" s="71"/>
      <c r="N31" s="126"/>
      <c r="O31" s="74"/>
      <c r="P31" s="71"/>
      <c r="Q31" s="75"/>
      <c r="R31" s="74"/>
      <c r="S31" s="71"/>
      <c r="T31" s="75"/>
      <c r="U31" s="113"/>
      <c r="V31" s="75"/>
    </row>
    <row r="32" spans="1:22" x14ac:dyDescent="0.25">
      <c r="A32" s="102" t="s">
        <v>156</v>
      </c>
      <c r="B32" s="77" t="s">
        <v>157</v>
      </c>
      <c r="C32" s="78">
        <f>C31+1</f>
        <v>505</v>
      </c>
      <c r="D32" s="20">
        <v>745</v>
      </c>
      <c r="E32" s="27"/>
      <c r="F32" s="28"/>
      <c r="G32" s="28"/>
      <c r="H32" s="24"/>
      <c r="I32" s="24"/>
      <c r="J32" s="24"/>
      <c r="K32" s="24"/>
      <c r="L32" s="29"/>
      <c r="M32" s="24"/>
      <c r="N32" s="23"/>
      <c r="O32" s="26"/>
      <c r="P32" s="24"/>
      <c r="Q32" s="30"/>
      <c r="R32" s="26"/>
      <c r="S32" s="24"/>
      <c r="T32" s="30"/>
      <c r="U32" s="101"/>
      <c r="V32" s="30"/>
    </row>
    <row r="33" spans="1:22" x14ac:dyDescent="0.25">
      <c r="A33" s="102"/>
      <c r="B33" s="77"/>
      <c r="C33" s="78">
        <f t="shared" ref="C33:C49" si="5">C32+1</f>
        <v>506</v>
      </c>
      <c r="D33" s="20"/>
      <c r="E33" s="27"/>
      <c r="F33" s="28"/>
      <c r="G33" s="28"/>
      <c r="H33" s="24"/>
      <c r="I33" s="24"/>
      <c r="J33" s="24"/>
      <c r="K33" s="24"/>
      <c r="L33" s="29"/>
      <c r="M33" s="24"/>
      <c r="N33" s="23"/>
      <c r="O33" s="26"/>
      <c r="P33" s="24"/>
      <c r="Q33" s="30"/>
      <c r="R33" s="26"/>
      <c r="S33" s="24"/>
      <c r="T33" s="30"/>
      <c r="U33" s="101"/>
      <c r="V33" s="30"/>
    </row>
    <row r="34" spans="1:22" x14ac:dyDescent="0.25">
      <c r="A34" s="102"/>
      <c r="B34" s="77"/>
      <c r="C34" s="78">
        <f t="shared" si="5"/>
        <v>507</v>
      </c>
      <c r="D34" s="20"/>
      <c r="E34" s="27"/>
      <c r="F34" s="28"/>
      <c r="G34" s="28"/>
      <c r="H34" s="24"/>
      <c r="I34" s="24"/>
      <c r="J34" s="24"/>
      <c r="K34" s="24"/>
      <c r="L34" s="29"/>
      <c r="M34" s="24"/>
      <c r="N34" s="23"/>
      <c r="O34" s="26"/>
      <c r="P34" s="24"/>
      <c r="Q34" s="30"/>
      <c r="R34" s="26"/>
      <c r="S34" s="24"/>
      <c r="T34" s="30"/>
      <c r="U34" s="101"/>
      <c r="V34" s="30"/>
    </row>
    <row r="35" spans="1:22" x14ac:dyDescent="0.25">
      <c r="A35" s="102"/>
      <c r="B35" s="77"/>
      <c r="C35" s="78">
        <f t="shared" si="5"/>
        <v>508</v>
      </c>
      <c r="D35" s="20"/>
      <c r="E35" s="27"/>
      <c r="F35" s="28"/>
      <c r="G35" s="28"/>
      <c r="H35" s="24"/>
      <c r="I35" s="24"/>
      <c r="J35" s="24"/>
      <c r="K35" s="24"/>
      <c r="L35" s="29"/>
      <c r="M35" s="24"/>
      <c r="N35" s="23"/>
      <c r="O35" s="26"/>
      <c r="P35" s="24"/>
      <c r="Q35" s="30"/>
      <c r="R35" s="26"/>
      <c r="S35" s="24"/>
      <c r="T35" s="30"/>
      <c r="U35" s="101"/>
      <c r="V35" s="30"/>
    </row>
    <row r="36" spans="1:22" x14ac:dyDescent="0.25">
      <c r="A36" s="102"/>
      <c r="B36" s="77"/>
      <c r="C36" s="78">
        <f t="shared" si="5"/>
        <v>509</v>
      </c>
      <c r="D36" s="20"/>
      <c r="E36" s="27"/>
      <c r="F36" s="28"/>
      <c r="G36" s="28"/>
      <c r="H36" s="24"/>
      <c r="I36" s="24"/>
      <c r="J36" s="24"/>
      <c r="K36" s="24"/>
      <c r="L36" s="29"/>
      <c r="M36" s="24"/>
      <c r="N36" s="23"/>
      <c r="O36" s="26"/>
      <c r="P36" s="24"/>
      <c r="Q36" s="30"/>
      <c r="R36" s="26"/>
      <c r="S36" s="24"/>
      <c r="T36" s="30"/>
      <c r="U36" s="101"/>
      <c r="V36" s="30"/>
    </row>
    <row r="37" spans="1:22" x14ac:dyDescent="0.25">
      <c r="A37" s="18"/>
      <c r="B37" s="77"/>
      <c r="C37" s="78">
        <f t="shared" si="5"/>
        <v>510</v>
      </c>
      <c r="D37" s="20"/>
      <c r="E37" s="27"/>
      <c r="F37" s="28"/>
      <c r="G37" s="28"/>
      <c r="H37" s="24"/>
      <c r="I37" s="24"/>
      <c r="J37" s="24"/>
      <c r="K37" s="24"/>
      <c r="L37" s="29"/>
      <c r="M37" s="24"/>
      <c r="N37" s="23"/>
      <c r="O37" s="26"/>
      <c r="P37" s="24"/>
      <c r="Q37" s="30"/>
      <c r="R37" s="26"/>
      <c r="S37" s="24"/>
      <c r="T37" s="30"/>
      <c r="U37" s="101"/>
      <c r="V37" s="30"/>
    </row>
    <row r="38" spans="1:22" x14ac:dyDescent="0.25">
      <c r="A38" s="18"/>
      <c r="B38" s="77"/>
      <c r="C38" s="78">
        <f t="shared" si="5"/>
        <v>511</v>
      </c>
      <c r="D38" s="20"/>
      <c r="E38" s="27"/>
      <c r="F38" s="28"/>
      <c r="G38" s="28"/>
      <c r="H38" s="24"/>
      <c r="I38" s="24"/>
      <c r="J38" s="24"/>
      <c r="K38" s="24"/>
      <c r="L38" s="29"/>
      <c r="M38" s="24"/>
      <c r="N38" s="23"/>
      <c r="O38" s="26"/>
      <c r="P38" s="24"/>
      <c r="Q38" s="30"/>
      <c r="R38" s="26"/>
      <c r="S38" s="24"/>
      <c r="T38" s="30"/>
      <c r="U38" s="101"/>
      <c r="V38" s="30"/>
    </row>
    <row r="39" spans="1:22" x14ac:dyDescent="0.25">
      <c r="A39" s="18"/>
      <c r="B39" s="77"/>
      <c r="C39" s="78">
        <f t="shared" si="5"/>
        <v>512</v>
      </c>
      <c r="D39" s="20"/>
      <c r="E39" s="27"/>
      <c r="F39" s="28"/>
      <c r="G39" s="28"/>
      <c r="H39" s="24"/>
      <c r="I39" s="24"/>
      <c r="J39" s="24"/>
      <c r="K39" s="24"/>
      <c r="L39" s="29"/>
      <c r="M39" s="24"/>
      <c r="N39" s="23"/>
      <c r="O39" s="26"/>
      <c r="P39" s="24"/>
      <c r="Q39" s="30"/>
      <c r="R39" s="26"/>
      <c r="S39" s="24"/>
      <c r="T39" s="30"/>
      <c r="U39" s="101"/>
      <c r="V39" s="30"/>
    </row>
    <row r="40" spans="1:22" x14ac:dyDescent="0.25">
      <c r="A40" s="18"/>
      <c r="B40" s="77"/>
      <c r="C40" s="78">
        <f t="shared" si="5"/>
        <v>513</v>
      </c>
      <c r="D40" s="20"/>
      <c r="E40" s="27"/>
      <c r="F40" s="28"/>
      <c r="G40" s="28"/>
      <c r="H40" s="24"/>
      <c r="I40" s="24"/>
      <c r="J40" s="24"/>
      <c r="K40" s="24"/>
      <c r="L40" s="29"/>
      <c r="M40" s="24"/>
      <c r="N40" s="23"/>
      <c r="O40" s="26"/>
      <c r="P40" s="24"/>
      <c r="Q40" s="30"/>
      <c r="R40" s="26"/>
      <c r="S40" s="24"/>
      <c r="T40" s="30"/>
      <c r="U40" s="101"/>
      <c r="V40" s="30"/>
    </row>
    <row r="41" spans="1:22" x14ac:dyDescent="0.25">
      <c r="A41" s="18"/>
      <c r="B41" s="77"/>
      <c r="C41" s="78">
        <f t="shared" si="5"/>
        <v>514</v>
      </c>
      <c r="D41" s="20"/>
      <c r="E41" s="27"/>
      <c r="F41" s="28"/>
      <c r="G41" s="28"/>
      <c r="H41" s="24"/>
      <c r="I41" s="24"/>
      <c r="J41" s="24"/>
      <c r="K41" s="24"/>
      <c r="L41" s="29"/>
      <c r="M41" s="24"/>
      <c r="N41" s="23"/>
      <c r="O41" s="26"/>
      <c r="P41" s="24"/>
      <c r="Q41" s="30"/>
      <c r="R41" s="26"/>
      <c r="S41" s="24"/>
      <c r="T41" s="30"/>
      <c r="U41" s="101"/>
      <c r="V41" s="30"/>
    </row>
    <row r="42" spans="1:22" x14ac:dyDescent="0.25">
      <c r="A42" s="18"/>
      <c r="B42" s="77"/>
      <c r="C42" s="78">
        <f t="shared" si="5"/>
        <v>515</v>
      </c>
      <c r="D42" s="20"/>
      <c r="E42" s="27"/>
      <c r="F42" s="28"/>
      <c r="G42" s="28"/>
      <c r="H42" s="24"/>
      <c r="I42" s="24"/>
      <c r="J42" s="24"/>
      <c r="K42" s="24"/>
      <c r="L42" s="29"/>
      <c r="M42" s="24"/>
      <c r="N42" s="23"/>
      <c r="O42" s="26"/>
      <c r="P42" s="24"/>
      <c r="Q42" s="30"/>
      <c r="R42" s="26"/>
      <c r="S42" s="24"/>
      <c r="T42" s="30"/>
      <c r="U42" s="101"/>
      <c r="V42" s="30"/>
    </row>
    <row r="43" spans="1:22" x14ac:dyDescent="0.25">
      <c r="A43" s="18"/>
      <c r="B43" s="19"/>
      <c r="C43" s="78">
        <f t="shared" si="5"/>
        <v>516</v>
      </c>
      <c r="D43" s="20"/>
      <c r="E43" s="27"/>
      <c r="F43" s="28"/>
      <c r="G43" s="28"/>
      <c r="H43" s="24"/>
      <c r="I43" s="24"/>
      <c r="J43" s="24"/>
      <c r="K43" s="24"/>
      <c r="L43" s="29"/>
      <c r="M43" s="24"/>
      <c r="N43" s="23"/>
      <c r="O43" s="26"/>
      <c r="P43" s="24"/>
      <c r="Q43" s="30"/>
      <c r="R43" s="26"/>
      <c r="S43" s="24"/>
      <c r="T43" s="30"/>
      <c r="U43" s="101"/>
      <c r="V43" s="30"/>
    </row>
    <row r="44" spans="1:22" x14ac:dyDescent="0.25">
      <c r="A44" s="18"/>
      <c r="B44" s="19"/>
      <c r="C44" s="78">
        <f t="shared" si="5"/>
        <v>517</v>
      </c>
      <c r="D44" s="20"/>
      <c r="E44" s="27"/>
      <c r="F44" s="28"/>
      <c r="G44" s="28"/>
      <c r="H44" s="24"/>
      <c r="I44" s="24"/>
      <c r="J44" s="24"/>
      <c r="K44" s="24"/>
      <c r="L44" s="29"/>
      <c r="M44" s="24"/>
      <c r="N44" s="23"/>
      <c r="O44" s="26"/>
      <c r="P44" s="24"/>
      <c r="Q44" s="30"/>
      <c r="R44" s="26"/>
      <c r="S44" s="24"/>
      <c r="T44" s="30"/>
      <c r="U44" s="101"/>
      <c r="V44" s="30"/>
    </row>
    <row r="45" spans="1:22" x14ac:dyDescent="0.25">
      <c r="A45" s="18"/>
      <c r="B45" s="19"/>
      <c r="C45" s="78">
        <f t="shared" si="5"/>
        <v>518</v>
      </c>
      <c r="D45" s="20"/>
      <c r="E45" s="27"/>
      <c r="F45" s="28"/>
      <c r="G45" s="28"/>
      <c r="H45" s="24"/>
      <c r="I45" s="24"/>
      <c r="J45" s="24"/>
      <c r="K45" s="24"/>
      <c r="L45" s="29"/>
      <c r="M45" s="24"/>
      <c r="N45" s="23"/>
      <c r="O45" s="26"/>
      <c r="P45" s="24"/>
      <c r="Q45" s="30"/>
      <c r="R45" s="26"/>
      <c r="S45" s="24"/>
      <c r="T45" s="30"/>
      <c r="U45" s="101"/>
      <c r="V45" s="30"/>
    </row>
    <row r="46" spans="1:22" x14ac:dyDescent="0.25">
      <c r="A46" s="18"/>
      <c r="B46" s="19"/>
      <c r="C46" s="78">
        <f t="shared" si="5"/>
        <v>519</v>
      </c>
      <c r="D46" s="20"/>
      <c r="E46" s="27"/>
      <c r="F46" s="28"/>
      <c r="G46" s="28"/>
      <c r="H46" s="24"/>
      <c r="I46" s="24"/>
      <c r="J46" s="24"/>
      <c r="K46" s="24"/>
      <c r="L46" s="29"/>
      <c r="M46" s="24"/>
      <c r="N46" s="23"/>
      <c r="O46" s="26"/>
      <c r="P46" s="24"/>
      <c r="Q46" s="30"/>
      <c r="R46" s="26"/>
      <c r="S46" s="24"/>
      <c r="T46" s="30"/>
      <c r="U46" s="101"/>
      <c r="V46" s="30"/>
    </row>
    <row r="47" spans="1:22" x14ac:dyDescent="0.25">
      <c r="A47" s="18"/>
      <c r="B47" s="19"/>
      <c r="C47" s="78">
        <f t="shared" si="5"/>
        <v>520</v>
      </c>
      <c r="D47" s="20"/>
      <c r="E47" s="27"/>
      <c r="F47" s="28"/>
      <c r="G47" s="28"/>
      <c r="H47" s="24"/>
      <c r="I47" s="24"/>
      <c r="J47" s="24"/>
      <c r="K47" s="24"/>
      <c r="L47" s="29"/>
      <c r="M47" s="24"/>
      <c r="N47" s="23"/>
      <c r="O47" s="26"/>
      <c r="P47" s="24"/>
      <c r="Q47" s="30"/>
      <c r="R47" s="26"/>
      <c r="S47" s="24"/>
      <c r="T47" s="30"/>
      <c r="U47" s="101"/>
      <c r="V47" s="30"/>
    </row>
    <row r="48" spans="1:22" x14ac:dyDescent="0.25">
      <c r="A48" s="102" t="s">
        <v>104</v>
      </c>
      <c r="B48" s="77" t="s">
        <v>82</v>
      </c>
      <c r="C48" s="78">
        <f t="shared" si="5"/>
        <v>521</v>
      </c>
      <c r="D48" s="20"/>
      <c r="E48" s="27"/>
      <c r="F48" s="28"/>
      <c r="G48" s="28"/>
      <c r="H48" s="24"/>
      <c r="I48" s="24"/>
      <c r="J48" s="24"/>
      <c r="K48" s="24"/>
      <c r="L48" s="29"/>
      <c r="M48" s="24"/>
      <c r="N48" s="23"/>
      <c r="O48" s="26"/>
      <c r="P48" s="24"/>
      <c r="Q48" s="30"/>
      <c r="R48" s="26"/>
      <c r="S48" s="24"/>
      <c r="T48" s="30"/>
      <c r="U48" s="101"/>
      <c r="V48" s="30"/>
    </row>
    <row r="49" spans="1:22" x14ac:dyDescent="0.25">
      <c r="A49" s="102" t="s">
        <v>104</v>
      </c>
      <c r="B49" s="77" t="s">
        <v>83</v>
      </c>
      <c r="C49" s="78">
        <f t="shared" si="5"/>
        <v>522</v>
      </c>
      <c r="D49" s="20"/>
      <c r="E49" s="27"/>
      <c r="F49" s="28"/>
      <c r="G49" s="28"/>
      <c r="H49" s="24"/>
      <c r="I49" s="24"/>
      <c r="J49" s="24"/>
      <c r="K49" s="24"/>
      <c r="L49" s="29"/>
      <c r="M49" s="24"/>
      <c r="N49" s="23"/>
      <c r="O49" s="26"/>
      <c r="P49" s="24"/>
      <c r="Q49" s="30"/>
      <c r="R49" s="26"/>
      <c r="S49" s="24"/>
      <c r="T49" s="30"/>
      <c r="U49" s="101"/>
      <c r="V49" s="30"/>
    </row>
    <row r="50" spans="1:22" x14ac:dyDescent="0.25">
      <c r="A50" s="79"/>
      <c r="B50" s="80"/>
      <c r="C50" s="78"/>
      <c r="D50" s="81">
        <f>SUM(D31:D49)</f>
        <v>745</v>
      </c>
      <c r="E50" s="81">
        <f t="shared" ref="E50:V50" si="6">SUM(E31:E49)</f>
        <v>0</v>
      </c>
      <c r="F50" s="82">
        <f t="shared" si="6"/>
        <v>0</v>
      </c>
      <c r="G50" s="82">
        <f t="shared" si="6"/>
        <v>0</v>
      </c>
      <c r="H50" s="82">
        <f t="shared" si="6"/>
        <v>0</v>
      </c>
      <c r="I50" s="82">
        <f t="shared" si="6"/>
        <v>0</v>
      </c>
      <c r="J50" s="82">
        <f t="shared" si="6"/>
        <v>0</v>
      </c>
      <c r="K50" s="82">
        <f t="shared" si="6"/>
        <v>0</v>
      </c>
      <c r="L50" s="83">
        <f t="shared" si="6"/>
        <v>0</v>
      </c>
      <c r="M50" s="84">
        <f>SUM(M32:M49)</f>
        <v>0</v>
      </c>
      <c r="N50" s="82">
        <f t="shared" si="6"/>
        <v>0</v>
      </c>
      <c r="O50" s="81">
        <f t="shared" si="6"/>
        <v>0</v>
      </c>
      <c r="P50" s="82">
        <f t="shared" si="6"/>
        <v>0</v>
      </c>
      <c r="Q50" s="82">
        <f t="shared" si="6"/>
        <v>0</v>
      </c>
      <c r="R50" s="81">
        <f t="shared" si="6"/>
        <v>0</v>
      </c>
      <c r="S50" s="82">
        <f t="shared" si="6"/>
        <v>0</v>
      </c>
      <c r="T50" s="82">
        <f t="shared" si="6"/>
        <v>0</v>
      </c>
      <c r="U50" s="82">
        <f t="shared" si="6"/>
        <v>0</v>
      </c>
      <c r="V50" s="82">
        <f t="shared" si="6"/>
        <v>0</v>
      </c>
    </row>
    <row r="51" spans="1:22" ht="15.75" thickBot="1" x14ac:dyDescent="0.3">
      <c r="A51" s="87" t="s">
        <v>87</v>
      </c>
      <c r="B51" s="88">
        <f>D51+E51+F51*5+G51*3.5+O51+R51</f>
        <v>12928.96</v>
      </c>
      <c r="C51" s="89" t="s">
        <v>88</v>
      </c>
      <c r="D51" s="90">
        <f>D18+D30-D50</f>
        <v>3241</v>
      </c>
      <c r="E51" s="90">
        <f t="shared" ref="E51:V51" si="7">E18+E30-E50</f>
        <v>170</v>
      </c>
      <c r="F51" s="91">
        <f t="shared" si="7"/>
        <v>275.39200000000005</v>
      </c>
      <c r="G51" s="91">
        <f t="shared" si="7"/>
        <v>0</v>
      </c>
      <c r="H51" s="91">
        <f t="shared" si="7"/>
        <v>57034.199999999924</v>
      </c>
      <c r="I51" s="91">
        <f t="shared" si="7"/>
        <v>40780.614999999998</v>
      </c>
      <c r="J51" s="91">
        <f t="shared" si="7"/>
        <v>294.30999999999733</v>
      </c>
      <c r="K51" s="91">
        <f t="shared" si="7"/>
        <v>1</v>
      </c>
      <c r="L51" s="92">
        <f t="shared" si="7"/>
        <v>1454.5000000000146</v>
      </c>
      <c r="M51" s="15">
        <f>M18+M30-M50</f>
        <v>101917</v>
      </c>
      <c r="N51" s="91">
        <f t="shared" si="7"/>
        <v>550</v>
      </c>
      <c r="O51" s="90">
        <f t="shared" si="7"/>
        <v>6036</v>
      </c>
      <c r="P51" s="91">
        <f t="shared" si="7"/>
        <v>0.7799999998178464</v>
      </c>
      <c r="Q51" s="91">
        <f t="shared" si="7"/>
        <v>1450</v>
      </c>
      <c r="R51" s="90">
        <f t="shared" si="7"/>
        <v>2105</v>
      </c>
      <c r="S51" s="91">
        <f t="shared" si="7"/>
        <v>21.380000000004657</v>
      </c>
      <c r="T51" s="91">
        <f t="shared" si="7"/>
        <v>0</v>
      </c>
      <c r="U51" s="91">
        <f t="shared" si="7"/>
        <v>380000</v>
      </c>
      <c r="V51" s="91">
        <f t="shared" si="7"/>
        <v>22738.360000000022</v>
      </c>
    </row>
  </sheetData>
  <mergeCells count="12">
    <mergeCell ref="U2:V2"/>
    <mergeCell ref="A18:B18"/>
    <mergeCell ref="A30:B30"/>
    <mergeCell ref="A31:B3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1238F-690E-4BE0-B50C-4DE687ED2ED1}">
  <dimension ref="A1:V55"/>
  <sheetViews>
    <sheetView rightToLeft="1" workbookViewId="0">
      <selection activeCell="C13" sqref="C13"/>
    </sheetView>
  </sheetViews>
  <sheetFormatPr defaultRowHeight="15" x14ac:dyDescent="0.25"/>
  <cols>
    <col min="1" max="1" width="26.28515625" customWidth="1"/>
    <col min="2" max="2" width="37.5703125" customWidth="1"/>
    <col min="3" max="3" width="6.7109375" customWidth="1"/>
    <col min="4" max="5" width="9" style="95"/>
    <col min="8" max="8" width="9.42578125" bestFit="1" customWidth="1"/>
    <col min="12" max="12" width="9.42578125" bestFit="1" customWidth="1"/>
    <col min="13" max="14" width="9.42578125" customWidth="1"/>
    <col min="15" max="15" width="9.5703125" style="95" bestFit="1" customWidth="1"/>
    <col min="16" max="16" width="9.85546875" bestFit="1" customWidth="1"/>
    <col min="17" max="17" width="9.7109375" bestFit="1" customWidth="1"/>
    <col min="18" max="18" width="9.5703125" style="95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13</v>
      </c>
      <c r="B1" s="2">
        <f>'[1]1'!B1</f>
        <v>5</v>
      </c>
      <c r="C1" s="3"/>
      <c r="D1" s="211" t="s">
        <v>0</v>
      </c>
      <c r="E1" s="212"/>
      <c r="F1" s="212"/>
      <c r="G1" s="212"/>
      <c r="H1" s="212"/>
      <c r="I1" s="212"/>
      <c r="J1" s="212"/>
      <c r="K1" s="212"/>
      <c r="L1" s="213"/>
      <c r="M1" s="127"/>
      <c r="N1" s="127"/>
      <c r="O1" s="214" t="s">
        <v>1</v>
      </c>
      <c r="P1" s="212"/>
      <c r="Q1" s="213"/>
      <c r="R1" s="214" t="s">
        <v>2</v>
      </c>
      <c r="S1" s="212"/>
      <c r="T1" s="213"/>
      <c r="U1" s="1" t="s">
        <v>3</v>
      </c>
      <c r="V1" s="3" t="s">
        <v>4</v>
      </c>
    </row>
    <row r="2" spans="1:22" x14ac:dyDescent="0.25">
      <c r="A2" s="205">
        <f>'[1]1'!A2:B2</f>
        <v>2025</v>
      </c>
      <c r="B2" s="206"/>
      <c r="C2" s="6"/>
      <c r="D2" s="206" t="s">
        <v>5</v>
      </c>
      <c r="E2" s="215"/>
      <c r="F2" s="215"/>
      <c r="G2" s="215"/>
      <c r="H2" s="215" t="s">
        <v>6</v>
      </c>
      <c r="I2" s="215"/>
      <c r="J2" s="215"/>
      <c r="K2" s="215"/>
      <c r="L2" s="204"/>
      <c r="M2" s="129"/>
      <c r="N2" s="129"/>
      <c r="O2" s="11" t="s">
        <v>5</v>
      </c>
      <c r="P2" s="215" t="s">
        <v>6</v>
      </c>
      <c r="Q2" s="204"/>
      <c r="R2" s="11" t="s">
        <v>5</v>
      </c>
      <c r="S2" s="215" t="s">
        <v>6</v>
      </c>
      <c r="T2" s="204"/>
      <c r="U2" s="203" t="s">
        <v>5</v>
      </c>
      <c r="V2" s="204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8" t="s">
        <v>18</v>
      </c>
      <c r="M3" s="7" t="s">
        <v>19</v>
      </c>
      <c r="N3" s="129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440</v>
      </c>
      <c r="D4" s="13">
        <f>'[1]12'!D51</f>
        <v>3241</v>
      </c>
      <c r="E4" s="13">
        <f>'[1]12'!E51</f>
        <v>170</v>
      </c>
      <c r="F4" s="17">
        <f>'[1]12'!F51</f>
        <v>275.39200000000005</v>
      </c>
      <c r="G4" s="17">
        <f>'[1]12'!G51</f>
        <v>0</v>
      </c>
      <c r="H4" s="17">
        <f>'[1]12'!H51</f>
        <v>57034.199999999924</v>
      </c>
      <c r="I4" s="17">
        <f>'[1]12'!I51</f>
        <v>40780.614999999998</v>
      </c>
      <c r="J4" s="17">
        <f>'[1]12'!J51</f>
        <v>294.30999999999733</v>
      </c>
      <c r="K4" s="17">
        <f>'[1]12'!K51</f>
        <v>1</v>
      </c>
      <c r="L4" s="9">
        <f>'[1]12'!L51</f>
        <v>1454.5000000000146</v>
      </c>
      <c r="M4" s="15">
        <f>'[1]12'!M51</f>
        <v>101917</v>
      </c>
      <c r="N4" s="17">
        <f>'[1]12'!N51</f>
        <v>550</v>
      </c>
      <c r="O4" s="13">
        <f>'[1]12'!O51</f>
        <v>6036</v>
      </c>
      <c r="P4" s="17">
        <f>'[1]12'!P51</f>
        <v>0.7799999998178464</v>
      </c>
      <c r="Q4" s="17">
        <f>'[1]12'!Q51</f>
        <v>1450</v>
      </c>
      <c r="R4" s="13">
        <f>'[1]12'!R51</f>
        <v>2105</v>
      </c>
      <c r="S4" s="17">
        <f>'[1]12'!S51</f>
        <v>21.380000000004657</v>
      </c>
      <c r="T4" s="17">
        <f>'[1]12'!T51</f>
        <v>0</v>
      </c>
      <c r="U4" s="17">
        <f>'[1]12'!U51</f>
        <v>380000</v>
      </c>
      <c r="V4" s="17">
        <f>'[1]12'!V51</f>
        <v>22738.360000000022</v>
      </c>
    </row>
    <row r="5" spans="1:22" x14ac:dyDescent="0.25">
      <c r="A5" s="18"/>
      <c r="B5" s="19" t="s">
        <v>32</v>
      </c>
      <c r="C5" s="6">
        <f>C4+1</f>
        <v>441</v>
      </c>
      <c r="D5" s="20"/>
      <c r="E5" s="27"/>
      <c r="F5" s="28"/>
      <c r="G5" s="28"/>
      <c r="H5" s="24"/>
      <c r="I5" s="24"/>
      <c r="J5" s="24"/>
      <c r="K5" s="24"/>
      <c r="L5" s="29"/>
      <c r="M5" s="24"/>
      <c r="N5" s="23"/>
      <c r="O5" s="26">
        <v>4590</v>
      </c>
      <c r="P5" s="24"/>
      <c r="Q5" s="30"/>
      <c r="R5" s="26"/>
      <c r="S5" s="24"/>
      <c r="T5" s="30"/>
      <c r="U5" s="101"/>
      <c r="V5" s="30"/>
    </row>
    <row r="6" spans="1:22" x14ac:dyDescent="0.25">
      <c r="A6" s="18"/>
      <c r="B6" s="19" t="s">
        <v>34</v>
      </c>
      <c r="C6" s="6">
        <f t="shared" ref="C6:C16" si="0">C5+1</f>
        <v>442</v>
      </c>
      <c r="D6" s="20"/>
      <c r="E6" s="27"/>
      <c r="F6" s="28"/>
      <c r="G6" s="28"/>
      <c r="H6" s="24"/>
      <c r="I6" s="24"/>
      <c r="J6" s="24"/>
      <c r="K6" s="24"/>
      <c r="L6" s="29"/>
      <c r="M6" s="24"/>
      <c r="N6" s="23"/>
      <c r="O6" s="26"/>
      <c r="P6" s="24"/>
      <c r="Q6" s="30"/>
      <c r="R6" s="26">
        <v>1845</v>
      </c>
      <c r="S6" s="24"/>
      <c r="T6" s="30"/>
      <c r="U6" s="101"/>
      <c r="V6" s="30"/>
    </row>
    <row r="7" spans="1:22" x14ac:dyDescent="0.25">
      <c r="A7" s="18" t="s">
        <v>158</v>
      </c>
      <c r="B7" s="19" t="s">
        <v>40</v>
      </c>
      <c r="C7" s="6">
        <f t="shared" si="0"/>
        <v>443</v>
      </c>
      <c r="D7" s="20"/>
      <c r="E7" s="27">
        <v>981</v>
      </c>
      <c r="F7" s="28"/>
      <c r="G7" s="28"/>
      <c r="H7" s="24"/>
      <c r="I7" s="24"/>
      <c r="J7" s="24"/>
      <c r="K7" s="24"/>
      <c r="L7" s="29"/>
      <c r="M7" s="24"/>
      <c r="N7" s="23"/>
      <c r="O7" s="26"/>
      <c r="P7" s="24"/>
      <c r="Q7" s="30"/>
      <c r="R7" s="26"/>
      <c r="S7" s="24"/>
      <c r="T7" s="30"/>
      <c r="U7" s="101"/>
      <c r="V7" s="30"/>
    </row>
    <row r="8" spans="1:22" x14ac:dyDescent="0.25">
      <c r="A8" s="18" t="s">
        <v>159</v>
      </c>
      <c r="B8" s="19" t="s">
        <v>160</v>
      </c>
      <c r="C8" s="6">
        <f t="shared" si="0"/>
        <v>444</v>
      </c>
      <c r="D8" s="20"/>
      <c r="E8" s="27">
        <v>2675</v>
      </c>
      <c r="F8" s="28"/>
      <c r="G8" s="28"/>
      <c r="H8" s="24"/>
      <c r="I8" s="24"/>
      <c r="J8" s="24"/>
      <c r="K8" s="24"/>
      <c r="L8" s="29"/>
      <c r="M8" s="24"/>
      <c r="N8" s="23"/>
      <c r="O8" s="26"/>
      <c r="P8" s="24"/>
      <c r="Q8" s="30"/>
      <c r="R8" s="26"/>
      <c r="S8" s="24"/>
      <c r="T8" s="30"/>
      <c r="U8" s="101"/>
      <c r="V8" s="30"/>
    </row>
    <row r="9" spans="1:22" x14ac:dyDescent="0.25">
      <c r="A9" s="18"/>
      <c r="B9" s="19"/>
      <c r="C9" s="6">
        <f t="shared" si="0"/>
        <v>445</v>
      </c>
      <c r="D9" s="20"/>
      <c r="E9" s="27"/>
      <c r="F9" s="28"/>
      <c r="G9" s="28"/>
      <c r="H9" s="24"/>
      <c r="I9" s="24"/>
      <c r="J9" s="24"/>
      <c r="K9" s="24"/>
      <c r="L9" s="29"/>
      <c r="M9" s="24"/>
      <c r="N9" s="23"/>
      <c r="O9" s="26"/>
      <c r="P9" s="24"/>
      <c r="Q9" s="30"/>
      <c r="R9" s="26"/>
      <c r="S9" s="24"/>
      <c r="T9" s="30"/>
      <c r="U9" s="101"/>
      <c r="V9" s="30"/>
    </row>
    <row r="10" spans="1:22" x14ac:dyDescent="0.25">
      <c r="A10" s="18"/>
      <c r="B10" s="19"/>
      <c r="C10" s="6">
        <f t="shared" si="0"/>
        <v>446</v>
      </c>
      <c r="D10" s="20"/>
      <c r="E10" s="27"/>
      <c r="F10" s="28"/>
      <c r="G10" s="28"/>
      <c r="H10" s="24"/>
      <c r="I10" s="24"/>
      <c r="J10" s="24"/>
      <c r="K10" s="24"/>
      <c r="L10" s="29"/>
      <c r="M10" s="24"/>
      <c r="N10" s="23"/>
      <c r="O10" s="26"/>
      <c r="P10" s="24"/>
      <c r="Q10" s="30"/>
      <c r="R10" s="26"/>
      <c r="S10" s="24"/>
      <c r="T10" s="30"/>
      <c r="U10" s="101"/>
      <c r="V10" s="30"/>
    </row>
    <row r="11" spans="1:22" x14ac:dyDescent="0.25">
      <c r="A11" s="18"/>
      <c r="B11" s="19"/>
      <c r="C11" s="6">
        <f t="shared" si="0"/>
        <v>447</v>
      </c>
      <c r="D11" s="20"/>
      <c r="E11" s="27"/>
      <c r="F11" s="28"/>
      <c r="G11" s="28"/>
      <c r="H11" s="24"/>
      <c r="I11" s="24"/>
      <c r="J11" s="24"/>
      <c r="K11" s="24"/>
      <c r="L11" s="29"/>
      <c r="M11" s="24"/>
      <c r="N11" s="23"/>
      <c r="O11" s="26"/>
      <c r="P11" s="24"/>
      <c r="Q11" s="30"/>
      <c r="R11" s="26"/>
      <c r="S11" s="24"/>
      <c r="T11" s="30"/>
      <c r="U11" s="101"/>
      <c r="V11" s="30"/>
    </row>
    <row r="12" spans="1:22" x14ac:dyDescent="0.25">
      <c r="A12" s="18"/>
      <c r="B12" s="19"/>
      <c r="C12" s="6">
        <f t="shared" si="0"/>
        <v>448</v>
      </c>
      <c r="D12" s="20"/>
      <c r="E12" s="27"/>
      <c r="F12" s="28"/>
      <c r="G12" s="28"/>
      <c r="H12" s="24"/>
      <c r="I12" s="24"/>
      <c r="J12" s="24"/>
      <c r="K12" s="24"/>
      <c r="L12" s="29"/>
      <c r="M12" s="24"/>
      <c r="N12" s="23"/>
      <c r="O12" s="26"/>
      <c r="P12" s="24"/>
      <c r="Q12" s="30"/>
      <c r="R12" s="26"/>
      <c r="S12" s="24"/>
      <c r="T12" s="30"/>
      <c r="U12" s="101"/>
      <c r="V12" s="30"/>
    </row>
    <row r="13" spans="1:22" x14ac:dyDescent="0.25">
      <c r="A13" s="18"/>
      <c r="B13" s="19"/>
      <c r="C13" s="6">
        <f t="shared" si="0"/>
        <v>449</v>
      </c>
      <c r="D13" s="20"/>
      <c r="E13" s="27"/>
      <c r="F13" s="28"/>
      <c r="G13" s="28"/>
      <c r="H13" s="24"/>
      <c r="I13" s="24"/>
      <c r="J13" s="24"/>
      <c r="K13" s="24"/>
      <c r="L13" s="29"/>
      <c r="M13" s="24"/>
      <c r="N13" s="23"/>
      <c r="O13" s="26"/>
      <c r="P13" s="24"/>
      <c r="Q13" s="30"/>
      <c r="R13" s="26"/>
      <c r="S13" s="24"/>
      <c r="T13" s="30"/>
      <c r="U13" s="101"/>
      <c r="V13" s="30"/>
    </row>
    <row r="14" spans="1:22" x14ac:dyDescent="0.25">
      <c r="A14" s="18"/>
      <c r="B14" s="19"/>
      <c r="C14" s="6">
        <f t="shared" si="0"/>
        <v>450</v>
      </c>
      <c r="D14" s="20"/>
      <c r="E14" s="27"/>
      <c r="F14" s="28"/>
      <c r="G14" s="28"/>
      <c r="H14" s="24"/>
      <c r="I14" s="24"/>
      <c r="J14" s="24"/>
      <c r="K14" s="24"/>
      <c r="L14" s="29"/>
      <c r="M14" s="24"/>
      <c r="N14" s="23"/>
      <c r="O14" s="26"/>
      <c r="P14" s="24"/>
      <c r="Q14" s="30"/>
      <c r="R14" s="26"/>
      <c r="S14" s="24"/>
      <c r="T14" s="30"/>
      <c r="U14" s="101"/>
      <c r="V14" s="30"/>
    </row>
    <row r="15" spans="1:22" x14ac:dyDescent="0.25">
      <c r="A15" s="18"/>
      <c r="B15" s="19"/>
      <c r="C15" s="6">
        <f t="shared" si="0"/>
        <v>451</v>
      </c>
      <c r="D15" s="20"/>
      <c r="E15" s="27"/>
      <c r="F15" s="28"/>
      <c r="G15" s="28"/>
      <c r="H15" s="24"/>
      <c r="I15" s="24"/>
      <c r="J15" s="24"/>
      <c r="K15" s="24"/>
      <c r="L15" s="29"/>
      <c r="M15" s="24"/>
      <c r="N15" s="23"/>
      <c r="O15" s="26"/>
      <c r="P15" s="24"/>
      <c r="Q15" s="30"/>
      <c r="R15" s="26"/>
      <c r="S15" s="24"/>
      <c r="T15" s="30"/>
      <c r="U15" s="101"/>
      <c r="V15" s="30"/>
    </row>
    <row r="16" spans="1:22" x14ac:dyDescent="0.25">
      <c r="A16" s="18"/>
      <c r="B16" s="19"/>
      <c r="C16" s="6">
        <f t="shared" si="0"/>
        <v>452</v>
      </c>
      <c r="D16" s="20"/>
      <c r="E16" s="27"/>
      <c r="F16" s="28"/>
      <c r="G16" s="28"/>
      <c r="H16" s="24"/>
      <c r="I16" s="24"/>
      <c r="J16" s="24"/>
      <c r="K16" s="24"/>
      <c r="L16" s="29"/>
      <c r="M16" s="24"/>
      <c r="N16" s="23"/>
      <c r="O16" s="26"/>
      <c r="P16" s="24"/>
      <c r="Q16" s="30"/>
      <c r="R16" s="26"/>
      <c r="S16" s="24"/>
      <c r="T16" s="30"/>
      <c r="U16" s="101"/>
      <c r="V16" s="30"/>
    </row>
    <row r="17" spans="1:22" x14ac:dyDescent="0.25">
      <c r="A17" s="18"/>
      <c r="B17" s="19" t="s">
        <v>32</v>
      </c>
      <c r="C17" s="6">
        <f>C16+1</f>
        <v>453</v>
      </c>
      <c r="D17" s="20"/>
      <c r="E17" s="27"/>
      <c r="F17" s="28"/>
      <c r="G17" s="28"/>
      <c r="H17" s="24"/>
      <c r="I17" s="24"/>
      <c r="J17" s="24"/>
      <c r="K17" s="24"/>
      <c r="L17" s="29"/>
      <c r="M17" s="24"/>
      <c r="N17" s="23"/>
      <c r="O17" s="26"/>
      <c r="P17" s="24"/>
      <c r="Q17" s="30"/>
      <c r="R17" s="26"/>
      <c r="S17" s="24"/>
      <c r="T17" s="30"/>
      <c r="U17" s="101"/>
      <c r="V17" s="30"/>
    </row>
    <row r="18" spans="1:22" ht="15.75" thickBot="1" x14ac:dyDescent="0.3">
      <c r="A18" s="18"/>
      <c r="B18" s="19" t="s">
        <v>34</v>
      </c>
      <c r="C18" s="6">
        <f>C17+1</f>
        <v>454</v>
      </c>
      <c r="D18" s="32"/>
      <c r="E18" s="33"/>
      <c r="F18" s="34"/>
      <c r="G18" s="34"/>
      <c r="H18" s="35"/>
      <c r="I18" s="35"/>
      <c r="J18" s="35"/>
      <c r="K18" s="35"/>
      <c r="L18" s="36"/>
      <c r="M18" s="35"/>
      <c r="N18" s="120"/>
      <c r="O18" s="38"/>
      <c r="P18" s="35"/>
      <c r="Q18" s="39"/>
      <c r="R18" s="38"/>
      <c r="S18" s="35"/>
      <c r="T18" s="39"/>
      <c r="U18" s="104"/>
      <c r="V18" s="39"/>
    </row>
    <row r="19" spans="1:22" ht="15.75" thickBot="1" x14ac:dyDescent="0.3">
      <c r="A19" s="205"/>
      <c r="B19" s="206"/>
      <c r="C19" s="6"/>
      <c r="D19" s="41">
        <f t="shared" ref="D19:V19" si="1">SUM(D4:D18)</f>
        <v>3241</v>
      </c>
      <c r="E19" s="42">
        <f t="shared" si="1"/>
        <v>3826</v>
      </c>
      <c r="F19" s="43">
        <f t="shared" si="1"/>
        <v>275.39200000000005</v>
      </c>
      <c r="G19" s="43">
        <f t="shared" si="1"/>
        <v>0</v>
      </c>
      <c r="H19" s="43">
        <f t="shared" si="1"/>
        <v>57034.199999999924</v>
      </c>
      <c r="I19" s="43">
        <f t="shared" si="1"/>
        <v>40780.614999999998</v>
      </c>
      <c r="J19" s="43">
        <f t="shared" si="1"/>
        <v>294.30999999999733</v>
      </c>
      <c r="K19" s="43">
        <f t="shared" si="1"/>
        <v>1</v>
      </c>
      <c r="L19" s="44">
        <f t="shared" si="1"/>
        <v>1454.5000000000146</v>
      </c>
      <c r="M19" s="45">
        <f>SUM(M4:M18)</f>
        <v>101917</v>
      </c>
      <c r="N19" s="121">
        <f t="shared" si="1"/>
        <v>550</v>
      </c>
      <c r="O19" s="42">
        <f t="shared" si="1"/>
        <v>10626</v>
      </c>
      <c r="P19" s="43">
        <f t="shared" si="1"/>
        <v>0.7799999998178464</v>
      </c>
      <c r="Q19" s="43">
        <f t="shared" si="1"/>
        <v>1450</v>
      </c>
      <c r="R19" s="42">
        <f t="shared" si="1"/>
        <v>3950</v>
      </c>
      <c r="S19" s="43">
        <f t="shared" si="1"/>
        <v>21.380000000004657</v>
      </c>
      <c r="T19" s="43">
        <f t="shared" si="1"/>
        <v>0</v>
      </c>
      <c r="U19" s="43">
        <f t="shared" si="1"/>
        <v>380000</v>
      </c>
      <c r="V19" s="43">
        <f t="shared" si="1"/>
        <v>22738.360000000022</v>
      </c>
    </row>
    <row r="20" spans="1:22" x14ac:dyDescent="0.25">
      <c r="A20" s="49" t="s">
        <v>93</v>
      </c>
      <c r="B20" s="49" t="s">
        <v>42</v>
      </c>
      <c r="C20" s="50">
        <v>429</v>
      </c>
      <c r="D20" s="51"/>
      <c r="E20" s="52"/>
      <c r="F20" s="53"/>
      <c r="G20" s="53"/>
      <c r="H20" s="53"/>
      <c r="I20" s="53"/>
      <c r="J20" s="53"/>
      <c r="K20" s="53"/>
      <c r="L20" s="54"/>
      <c r="M20" s="53"/>
      <c r="N20" s="123"/>
      <c r="O20" s="56"/>
      <c r="P20" s="53"/>
      <c r="Q20" s="57"/>
      <c r="R20" s="56"/>
      <c r="S20" s="53"/>
      <c r="T20" s="57"/>
      <c r="U20" s="106"/>
      <c r="V20" s="57"/>
    </row>
    <row r="21" spans="1:22" x14ac:dyDescent="0.25">
      <c r="A21" s="18"/>
      <c r="B21" s="19"/>
      <c r="C21" s="50">
        <f>C20+1</f>
        <v>430</v>
      </c>
      <c r="D21" s="20"/>
      <c r="E21" s="27"/>
      <c r="F21" s="28"/>
      <c r="G21" s="28"/>
      <c r="H21" s="24"/>
      <c r="I21" s="24"/>
      <c r="J21" s="24"/>
      <c r="K21" s="24"/>
      <c r="L21" s="29"/>
      <c r="M21" s="24"/>
      <c r="N21" s="23"/>
      <c r="O21" s="26"/>
      <c r="P21" s="24"/>
      <c r="Q21" s="30"/>
      <c r="R21" s="26"/>
      <c r="S21" s="24"/>
      <c r="T21" s="30"/>
      <c r="U21" s="101"/>
      <c r="V21" s="30"/>
    </row>
    <row r="22" spans="1:22" x14ac:dyDescent="0.25">
      <c r="A22" s="18" t="s">
        <v>45</v>
      </c>
      <c r="B22" s="19" t="s">
        <v>46</v>
      </c>
      <c r="C22" s="50">
        <f t="shared" ref="C22:C30" si="2">C21+1</f>
        <v>431</v>
      </c>
      <c r="D22" s="20"/>
      <c r="E22" s="27"/>
      <c r="F22" s="28"/>
      <c r="G22" s="28"/>
      <c r="H22" s="24">
        <v>-10000</v>
      </c>
      <c r="I22" s="24"/>
      <c r="J22" s="24"/>
      <c r="K22" s="24"/>
      <c r="L22" s="29">
        <v>10000</v>
      </c>
      <c r="M22" s="24"/>
      <c r="N22" s="23"/>
      <c r="O22" s="26"/>
      <c r="P22" s="24"/>
      <c r="Q22" s="30"/>
      <c r="R22" s="26"/>
      <c r="S22" s="24"/>
      <c r="T22" s="30"/>
      <c r="U22" s="101"/>
      <c r="V22" s="30"/>
    </row>
    <row r="23" spans="1:22" x14ac:dyDescent="0.25">
      <c r="A23" s="18"/>
      <c r="B23" s="19"/>
      <c r="C23" s="50">
        <f t="shared" si="2"/>
        <v>432</v>
      </c>
      <c r="D23" s="20"/>
      <c r="E23" s="27"/>
      <c r="F23" s="28"/>
      <c r="G23" s="28"/>
      <c r="H23" s="24"/>
      <c r="I23" s="24"/>
      <c r="J23" s="24"/>
      <c r="K23" s="24"/>
      <c r="L23" s="29"/>
      <c r="M23" s="24"/>
      <c r="N23" s="23"/>
      <c r="O23" s="26"/>
      <c r="P23" s="24"/>
      <c r="Q23" s="30"/>
      <c r="R23" s="26"/>
      <c r="S23" s="24"/>
      <c r="T23" s="30"/>
      <c r="U23" s="101"/>
      <c r="V23" s="30"/>
    </row>
    <row r="24" spans="1:22" x14ac:dyDescent="0.25">
      <c r="A24" s="18"/>
      <c r="B24" s="19"/>
      <c r="C24" s="50">
        <f t="shared" si="2"/>
        <v>433</v>
      </c>
      <c r="D24" s="20"/>
      <c r="E24" s="27"/>
      <c r="F24" s="28"/>
      <c r="G24" s="28"/>
      <c r="H24" s="24"/>
      <c r="I24" s="24"/>
      <c r="J24" s="24"/>
      <c r="K24" s="24"/>
      <c r="L24" s="29"/>
      <c r="M24" s="24"/>
      <c r="N24" s="23"/>
      <c r="O24" s="26"/>
      <c r="P24" s="24"/>
      <c r="Q24" s="30"/>
      <c r="R24" s="26"/>
      <c r="S24" s="24"/>
      <c r="T24" s="30"/>
      <c r="U24" s="101"/>
      <c r="V24" s="30"/>
    </row>
    <row r="25" spans="1:22" x14ac:dyDescent="0.25">
      <c r="A25" s="18"/>
      <c r="B25" s="19"/>
      <c r="C25" s="50">
        <f t="shared" si="2"/>
        <v>434</v>
      </c>
      <c r="D25" s="20"/>
      <c r="E25" s="27"/>
      <c r="F25" s="28"/>
      <c r="G25" s="28"/>
      <c r="H25" s="24"/>
      <c r="I25" s="24"/>
      <c r="J25" s="24"/>
      <c r="K25" s="24"/>
      <c r="L25" s="29"/>
      <c r="M25" s="24"/>
      <c r="N25" s="23"/>
      <c r="O25" s="26"/>
      <c r="P25" s="24"/>
      <c r="Q25" s="30"/>
      <c r="R25" s="26"/>
      <c r="S25" s="24"/>
      <c r="T25" s="30"/>
      <c r="U25" s="101"/>
      <c r="V25" s="30"/>
    </row>
    <row r="26" spans="1:22" x14ac:dyDescent="0.25">
      <c r="A26" s="18"/>
      <c r="B26" s="19"/>
      <c r="C26" s="50">
        <f t="shared" si="2"/>
        <v>435</v>
      </c>
      <c r="D26" s="20"/>
      <c r="E26" s="27"/>
      <c r="F26" s="28"/>
      <c r="G26" s="28"/>
      <c r="H26" s="24"/>
      <c r="I26" s="24"/>
      <c r="J26" s="24"/>
      <c r="K26" s="24"/>
      <c r="L26" s="29"/>
      <c r="M26" s="24"/>
      <c r="N26" s="23"/>
      <c r="O26" s="26"/>
      <c r="P26" s="24"/>
      <c r="Q26" s="30"/>
      <c r="R26" s="26"/>
      <c r="S26" s="24"/>
      <c r="T26" s="30"/>
      <c r="U26" s="101"/>
      <c r="V26" s="30"/>
    </row>
    <row r="27" spans="1:22" x14ac:dyDescent="0.25">
      <c r="A27" s="18"/>
      <c r="B27" s="19"/>
      <c r="C27" s="50">
        <f t="shared" si="2"/>
        <v>436</v>
      </c>
      <c r="D27" s="20"/>
      <c r="E27" s="27"/>
      <c r="F27" s="28"/>
      <c r="G27" s="28"/>
      <c r="H27" s="24"/>
      <c r="I27" s="24"/>
      <c r="J27" s="24"/>
      <c r="K27" s="24"/>
      <c r="L27" s="29"/>
      <c r="M27" s="24"/>
      <c r="N27" s="23"/>
      <c r="O27" s="26"/>
      <c r="P27" s="24"/>
      <c r="Q27" s="30"/>
      <c r="R27" s="26"/>
      <c r="S27" s="24"/>
      <c r="T27" s="30"/>
      <c r="U27" s="101"/>
      <c r="V27" s="30"/>
    </row>
    <row r="28" spans="1:22" x14ac:dyDescent="0.25">
      <c r="A28" s="18"/>
      <c r="B28" s="19"/>
      <c r="C28" s="50">
        <f t="shared" si="2"/>
        <v>437</v>
      </c>
      <c r="D28" s="20"/>
      <c r="E28" s="27"/>
      <c r="F28" s="28"/>
      <c r="G28" s="28"/>
      <c r="H28" s="24"/>
      <c r="I28" s="24"/>
      <c r="J28" s="24"/>
      <c r="K28" s="24"/>
      <c r="L28" s="29"/>
      <c r="M28" s="24"/>
      <c r="N28" s="23"/>
      <c r="O28" s="26"/>
      <c r="P28" s="24"/>
      <c r="Q28" s="30"/>
      <c r="R28" s="26"/>
      <c r="S28" s="24"/>
      <c r="T28" s="30"/>
      <c r="U28" s="101"/>
      <c r="V28" s="30"/>
    </row>
    <row r="29" spans="1:22" x14ac:dyDescent="0.25">
      <c r="A29" s="18"/>
      <c r="B29" s="19"/>
      <c r="C29" s="50">
        <f t="shared" si="2"/>
        <v>438</v>
      </c>
      <c r="D29" s="20"/>
      <c r="E29" s="27"/>
      <c r="F29" s="28"/>
      <c r="G29" s="28"/>
      <c r="H29" s="24"/>
      <c r="I29" s="24"/>
      <c r="J29" s="24"/>
      <c r="K29" s="24"/>
      <c r="L29" s="29"/>
      <c r="M29" s="24"/>
      <c r="N29" s="23"/>
      <c r="O29" s="26"/>
      <c r="P29" s="24"/>
      <c r="Q29" s="30"/>
      <c r="R29" s="26"/>
      <c r="S29" s="24"/>
      <c r="T29" s="30"/>
      <c r="U29" s="101"/>
      <c r="V29" s="30"/>
    </row>
    <row r="30" spans="1:22" ht="15.75" thickBot="1" x14ac:dyDescent="0.3">
      <c r="A30" s="59"/>
      <c r="B30" s="60"/>
      <c r="C30" s="50">
        <f t="shared" si="2"/>
        <v>439</v>
      </c>
      <c r="D30" s="32"/>
      <c r="E30" s="33"/>
      <c r="F30" s="34"/>
      <c r="G30" s="34"/>
      <c r="H30" s="35"/>
      <c r="I30" s="35"/>
      <c r="J30" s="35"/>
      <c r="K30" s="35"/>
      <c r="L30" s="36"/>
      <c r="M30" s="35"/>
      <c r="N30" s="120"/>
      <c r="O30" s="38"/>
      <c r="P30" s="35"/>
      <c r="Q30" s="39"/>
      <c r="R30" s="38"/>
      <c r="S30" s="35"/>
      <c r="T30" s="39"/>
      <c r="U30" s="104"/>
      <c r="V30" s="39"/>
    </row>
    <row r="31" spans="1:22" ht="15.75" thickBot="1" x14ac:dyDescent="0.3">
      <c r="A31" s="207"/>
      <c r="B31" s="208"/>
      <c r="C31" s="61"/>
      <c r="D31" s="62">
        <f>SUM(D20:D30)</f>
        <v>0</v>
      </c>
      <c r="E31" s="62">
        <f t="shared" ref="E31:V31" si="3">SUM(E20:E30)</f>
        <v>0</v>
      </c>
      <c r="F31" s="63">
        <f t="shared" si="3"/>
        <v>0</v>
      </c>
      <c r="G31" s="63">
        <f t="shared" si="3"/>
        <v>0</v>
      </c>
      <c r="H31" s="63">
        <f t="shared" si="3"/>
        <v>-10000</v>
      </c>
      <c r="I31" s="63">
        <f t="shared" si="3"/>
        <v>0</v>
      </c>
      <c r="J31" s="63">
        <f t="shared" si="3"/>
        <v>0</v>
      </c>
      <c r="K31" s="63">
        <f t="shared" si="3"/>
        <v>0</v>
      </c>
      <c r="L31" s="64">
        <f t="shared" si="3"/>
        <v>10000</v>
      </c>
      <c r="M31" s="65">
        <f>SUM(M21:M30)</f>
        <v>0</v>
      </c>
      <c r="N31" s="63">
        <f t="shared" si="3"/>
        <v>0</v>
      </c>
      <c r="O31" s="62">
        <f t="shared" si="3"/>
        <v>0</v>
      </c>
      <c r="P31" s="63">
        <f t="shared" si="3"/>
        <v>0</v>
      </c>
      <c r="Q31" s="63">
        <f t="shared" si="3"/>
        <v>0</v>
      </c>
      <c r="R31" s="62">
        <f t="shared" si="3"/>
        <v>0</v>
      </c>
      <c r="S31" s="63">
        <f t="shared" si="3"/>
        <v>0</v>
      </c>
      <c r="T31" s="63">
        <f t="shared" si="3"/>
        <v>0</v>
      </c>
      <c r="U31" s="63">
        <f t="shared" si="3"/>
        <v>0</v>
      </c>
      <c r="V31" s="63">
        <f t="shared" si="3"/>
        <v>0</v>
      </c>
    </row>
    <row r="32" spans="1:22" x14ac:dyDescent="0.25">
      <c r="A32" s="209" t="s">
        <v>48</v>
      </c>
      <c r="B32" s="210"/>
      <c r="C32" s="68">
        <v>505</v>
      </c>
      <c r="D32" s="69"/>
      <c r="E32" s="70"/>
      <c r="F32" s="71"/>
      <c r="G32" s="71"/>
      <c r="H32" s="71"/>
      <c r="I32" s="71"/>
      <c r="J32" s="71"/>
      <c r="K32" s="71"/>
      <c r="L32" s="72"/>
      <c r="M32" s="71"/>
      <c r="N32" s="126"/>
      <c r="O32" s="74"/>
      <c r="P32" s="71"/>
      <c r="Q32" s="75"/>
      <c r="R32" s="74"/>
      <c r="S32" s="71"/>
      <c r="T32" s="75"/>
      <c r="U32" s="113"/>
      <c r="V32" s="75"/>
    </row>
    <row r="33" spans="1:22" x14ac:dyDescent="0.25">
      <c r="A33" s="18" t="s">
        <v>161</v>
      </c>
      <c r="B33" s="19" t="s">
        <v>162</v>
      </c>
      <c r="C33" s="78">
        <f>C32+1</f>
        <v>506</v>
      </c>
      <c r="D33" s="20"/>
      <c r="E33" s="27"/>
      <c r="F33" s="28"/>
      <c r="G33" s="28"/>
      <c r="H33" s="24"/>
      <c r="I33" s="24"/>
      <c r="J33" s="24"/>
      <c r="K33" s="24"/>
      <c r="L33" s="29">
        <v>3825</v>
      </c>
      <c r="M33" s="24"/>
      <c r="N33" s="23"/>
      <c r="O33" s="26"/>
      <c r="P33" s="24"/>
      <c r="Q33" s="30"/>
      <c r="R33" s="26"/>
      <c r="S33" s="24"/>
      <c r="T33" s="30"/>
      <c r="U33" s="101"/>
      <c r="V33" s="30"/>
    </row>
    <row r="34" spans="1:22" x14ac:dyDescent="0.25">
      <c r="A34" s="102" t="s">
        <v>104</v>
      </c>
      <c r="B34" s="77" t="s">
        <v>82</v>
      </c>
      <c r="C34" s="78">
        <f t="shared" ref="C34:C54" si="4">C33+1</f>
        <v>507</v>
      </c>
      <c r="D34" s="20"/>
      <c r="E34" s="27"/>
      <c r="F34" s="28"/>
      <c r="G34" s="28"/>
      <c r="H34" s="24"/>
      <c r="I34" s="24"/>
      <c r="J34" s="24"/>
      <c r="K34" s="24"/>
      <c r="L34" s="29"/>
      <c r="M34" s="24"/>
      <c r="N34" s="23"/>
      <c r="O34" s="26">
        <v>50</v>
      </c>
      <c r="P34" s="24"/>
      <c r="Q34" s="30"/>
      <c r="R34" s="26"/>
      <c r="S34" s="24"/>
      <c r="T34" s="30"/>
      <c r="U34" s="101"/>
      <c r="V34" s="30"/>
    </row>
    <row r="35" spans="1:22" x14ac:dyDescent="0.25">
      <c r="A35" s="102" t="s">
        <v>163</v>
      </c>
      <c r="B35" s="77" t="s">
        <v>164</v>
      </c>
      <c r="C35" s="78">
        <f t="shared" si="4"/>
        <v>508</v>
      </c>
      <c r="D35" s="20"/>
      <c r="E35" s="27"/>
      <c r="F35" s="28"/>
      <c r="G35" s="28"/>
      <c r="H35" s="24"/>
      <c r="I35" s="24"/>
      <c r="J35" s="24"/>
      <c r="K35" s="24"/>
      <c r="L35" s="29">
        <v>2550</v>
      </c>
      <c r="M35" s="24"/>
      <c r="N35" s="23"/>
      <c r="O35" s="26"/>
      <c r="P35" s="24"/>
      <c r="Q35" s="30"/>
      <c r="R35" s="26"/>
      <c r="S35" s="24"/>
      <c r="T35" s="30"/>
      <c r="U35" s="101"/>
      <c r="V35" s="30"/>
    </row>
    <row r="36" spans="1:22" x14ac:dyDescent="0.25">
      <c r="A36" s="19"/>
      <c r="B36" s="19"/>
      <c r="C36" s="78">
        <f t="shared" si="4"/>
        <v>509</v>
      </c>
      <c r="D36" s="20"/>
      <c r="E36" s="27"/>
      <c r="F36" s="28"/>
      <c r="G36" s="28"/>
      <c r="H36" s="24"/>
      <c r="I36" s="24"/>
      <c r="J36" s="24"/>
      <c r="K36" s="24"/>
      <c r="L36" s="29"/>
      <c r="M36" s="24"/>
      <c r="N36" s="23"/>
      <c r="O36" s="26"/>
      <c r="P36" s="24"/>
      <c r="Q36" s="30"/>
      <c r="R36" s="26"/>
      <c r="S36" s="24"/>
      <c r="T36" s="30"/>
      <c r="U36" s="101"/>
      <c r="V36" s="30"/>
    </row>
    <row r="37" spans="1:22" x14ac:dyDescent="0.25">
      <c r="A37" s="19"/>
      <c r="B37" s="19"/>
      <c r="C37" s="78">
        <f t="shared" si="4"/>
        <v>510</v>
      </c>
      <c r="D37" s="20"/>
      <c r="E37" s="27"/>
      <c r="F37" s="28"/>
      <c r="G37" s="28"/>
      <c r="H37" s="24"/>
      <c r="I37" s="24"/>
      <c r="J37" s="24"/>
      <c r="K37" s="24"/>
      <c r="L37" s="29"/>
      <c r="M37" s="24"/>
      <c r="N37" s="23"/>
      <c r="O37" s="26"/>
      <c r="P37" s="24"/>
      <c r="Q37" s="30"/>
      <c r="R37" s="26"/>
      <c r="S37" s="24"/>
      <c r="T37" s="30"/>
      <c r="U37" s="101"/>
      <c r="V37" s="30"/>
    </row>
    <row r="38" spans="1:22" x14ac:dyDescent="0.25">
      <c r="A38" s="18"/>
      <c r="B38" s="77"/>
      <c r="C38" s="78">
        <f t="shared" si="4"/>
        <v>511</v>
      </c>
      <c r="D38" s="20"/>
      <c r="E38" s="27"/>
      <c r="F38" s="28"/>
      <c r="G38" s="28"/>
      <c r="H38" s="24"/>
      <c r="I38" s="24"/>
      <c r="J38" s="24"/>
      <c r="K38" s="24"/>
      <c r="L38" s="29"/>
      <c r="M38" s="24"/>
      <c r="N38" s="23"/>
      <c r="O38" s="26"/>
      <c r="P38" s="24"/>
      <c r="Q38" s="30"/>
      <c r="R38" s="26"/>
      <c r="S38" s="24"/>
      <c r="T38" s="30"/>
      <c r="U38" s="101"/>
      <c r="V38" s="30"/>
    </row>
    <row r="39" spans="1:22" x14ac:dyDescent="0.25">
      <c r="A39" s="18"/>
      <c r="B39" s="77"/>
      <c r="C39" s="78">
        <f t="shared" si="4"/>
        <v>512</v>
      </c>
      <c r="D39" s="20"/>
      <c r="E39" s="27"/>
      <c r="F39" s="28"/>
      <c r="G39" s="28"/>
      <c r="H39" s="24"/>
      <c r="I39" s="24"/>
      <c r="J39" s="24"/>
      <c r="K39" s="24"/>
      <c r="L39" s="29"/>
      <c r="M39" s="24"/>
      <c r="N39" s="23"/>
      <c r="O39" s="26"/>
      <c r="P39" s="24"/>
      <c r="Q39" s="30"/>
      <c r="R39" s="26"/>
      <c r="S39" s="24"/>
      <c r="T39" s="30"/>
      <c r="U39" s="101"/>
      <c r="V39" s="30"/>
    </row>
    <row r="40" spans="1:22" x14ac:dyDescent="0.25">
      <c r="A40" s="18"/>
      <c r="B40" s="77"/>
      <c r="C40" s="78">
        <f t="shared" si="4"/>
        <v>513</v>
      </c>
      <c r="D40" s="20"/>
      <c r="E40" s="27"/>
      <c r="F40" s="28"/>
      <c r="G40" s="28"/>
      <c r="H40" s="24"/>
      <c r="I40" s="24"/>
      <c r="J40" s="24"/>
      <c r="K40" s="24"/>
      <c r="L40" s="29"/>
      <c r="M40" s="24"/>
      <c r="N40" s="23"/>
      <c r="O40" s="26"/>
      <c r="P40" s="24"/>
      <c r="Q40" s="30"/>
      <c r="R40" s="26"/>
      <c r="S40" s="24"/>
      <c r="T40" s="30"/>
      <c r="U40" s="101"/>
      <c r="V40" s="30"/>
    </row>
    <row r="41" spans="1:22" x14ac:dyDescent="0.25">
      <c r="A41" s="102"/>
      <c r="B41" s="77"/>
      <c r="C41" s="78">
        <f t="shared" si="4"/>
        <v>514</v>
      </c>
      <c r="D41" s="20"/>
      <c r="E41" s="27"/>
      <c r="F41" s="28"/>
      <c r="G41" s="28"/>
      <c r="H41" s="24"/>
      <c r="I41" s="24"/>
      <c r="J41" s="24"/>
      <c r="K41" s="24"/>
      <c r="L41" s="29"/>
      <c r="M41" s="24"/>
      <c r="N41" s="23"/>
      <c r="O41" s="26"/>
      <c r="P41" s="24"/>
      <c r="Q41" s="30"/>
      <c r="R41" s="26"/>
      <c r="S41" s="24"/>
      <c r="T41" s="30"/>
      <c r="U41" s="101"/>
      <c r="V41" s="30"/>
    </row>
    <row r="42" spans="1:22" x14ac:dyDescent="0.25">
      <c r="A42" s="18"/>
      <c r="B42" s="77"/>
      <c r="C42" s="78">
        <f t="shared" si="4"/>
        <v>515</v>
      </c>
      <c r="D42" s="20"/>
      <c r="E42" s="27"/>
      <c r="F42" s="28"/>
      <c r="G42" s="28"/>
      <c r="H42" s="24"/>
      <c r="I42" s="24"/>
      <c r="J42" s="24"/>
      <c r="K42" s="24"/>
      <c r="L42" s="29"/>
      <c r="M42" s="24"/>
      <c r="N42" s="23"/>
      <c r="O42" s="26"/>
      <c r="P42" s="24"/>
      <c r="Q42" s="30"/>
      <c r="R42" s="26"/>
      <c r="S42" s="24"/>
      <c r="T42" s="30"/>
      <c r="U42" s="101"/>
      <c r="V42" s="30"/>
    </row>
    <row r="43" spans="1:22" x14ac:dyDescent="0.25">
      <c r="A43" s="18"/>
      <c r="B43" s="77"/>
      <c r="C43" s="78">
        <f t="shared" si="4"/>
        <v>516</v>
      </c>
      <c r="D43" s="20"/>
      <c r="E43" s="27"/>
      <c r="F43" s="28"/>
      <c r="G43" s="28"/>
      <c r="H43" s="24"/>
      <c r="I43" s="24"/>
      <c r="J43" s="24"/>
      <c r="K43" s="24"/>
      <c r="L43" s="29"/>
      <c r="M43" s="24"/>
      <c r="N43" s="23"/>
      <c r="O43" s="26"/>
      <c r="P43" s="24"/>
      <c r="Q43" s="30"/>
      <c r="R43" s="26"/>
      <c r="S43" s="24"/>
      <c r="T43" s="30"/>
      <c r="U43" s="101"/>
      <c r="V43" s="30"/>
    </row>
    <row r="44" spans="1:22" x14ac:dyDescent="0.25">
      <c r="A44" s="18"/>
      <c r="B44" s="77"/>
      <c r="C44" s="78">
        <f t="shared" si="4"/>
        <v>517</v>
      </c>
      <c r="D44" s="20"/>
      <c r="E44" s="27"/>
      <c r="F44" s="28"/>
      <c r="G44" s="28"/>
      <c r="H44" s="24"/>
      <c r="I44" s="24"/>
      <c r="J44" s="24"/>
      <c r="K44" s="24"/>
      <c r="L44" s="29"/>
      <c r="M44" s="24"/>
      <c r="N44" s="23"/>
      <c r="O44" s="26"/>
      <c r="P44" s="24"/>
      <c r="Q44" s="30"/>
      <c r="R44" s="26"/>
      <c r="S44" s="24"/>
      <c r="T44" s="30"/>
      <c r="U44" s="101"/>
      <c r="V44" s="30"/>
    </row>
    <row r="45" spans="1:22" x14ac:dyDescent="0.25">
      <c r="A45" s="18"/>
      <c r="B45" s="77"/>
      <c r="C45" s="78">
        <f t="shared" si="4"/>
        <v>518</v>
      </c>
      <c r="D45" s="20"/>
      <c r="E45" s="27"/>
      <c r="F45" s="28"/>
      <c r="G45" s="28"/>
      <c r="H45" s="24"/>
      <c r="I45" s="24"/>
      <c r="J45" s="24"/>
      <c r="K45" s="24"/>
      <c r="L45" s="29"/>
      <c r="M45" s="24"/>
      <c r="N45" s="23"/>
      <c r="O45" s="26"/>
      <c r="P45" s="24"/>
      <c r="Q45" s="30"/>
      <c r="R45" s="26"/>
      <c r="S45" s="24"/>
      <c r="T45" s="30"/>
      <c r="U45" s="101"/>
      <c r="V45" s="30"/>
    </row>
    <row r="46" spans="1:22" x14ac:dyDescent="0.25">
      <c r="A46" s="18"/>
      <c r="B46" s="77"/>
      <c r="C46" s="78">
        <f t="shared" si="4"/>
        <v>519</v>
      </c>
      <c r="D46" s="20"/>
      <c r="E46" s="27"/>
      <c r="F46" s="28"/>
      <c r="G46" s="28"/>
      <c r="H46" s="24"/>
      <c r="I46" s="24"/>
      <c r="J46" s="24"/>
      <c r="K46" s="24"/>
      <c r="L46" s="29"/>
      <c r="M46" s="24"/>
      <c r="N46" s="23"/>
      <c r="O46" s="26"/>
      <c r="P46" s="24"/>
      <c r="Q46" s="30"/>
      <c r="R46" s="26"/>
      <c r="S46" s="24"/>
      <c r="T46" s="30"/>
      <c r="U46" s="101"/>
      <c r="V46" s="30"/>
    </row>
    <row r="47" spans="1:22" x14ac:dyDescent="0.25">
      <c r="A47" s="18"/>
      <c r="B47" s="77"/>
      <c r="C47" s="78">
        <f t="shared" si="4"/>
        <v>520</v>
      </c>
      <c r="D47" s="20"/>
      <c r="E47" s="27"/>
      <c r="F47" s="28"/>
      <c r="G47" s="28"/>
      <c r="H47" s="24"/>
      <c r="I47" s="24"/>
      <c r="J47" s="24"/>
      <c r="K47" s="24"/>
      <c r="L47" s="29"/>
      <c r="M47" s="24"/>
      <c r="N47" s="23"/>
      <c r="O47" s="26"/>
      <c r="P47" s="24"/>
      <c r="Q47" s="30"/>
      <c r="R47" s="26"/>
      <c r="S47" s="24"/>
      <c r="T47" s="30"/>
      <c r="U47" s="101"/>
      <c r="V47" s="30"/>
    </row>
    <row r="48" spans="1:22" x14ac:dyDescent="0.25">
      <c r="A48" s="18"/>
      <c r="B48" s="77"/>
      <c r="C48" s="78">
        <f t="shared" si="4"/>
        <v>521</v>
      </c>
      <c r="D48" s="20"/>
      <c r="E48" s="27"/>
      <c r="F48" s="28"/>
      <c r="G48" s="28"/>
      <c r="H48" s="24"/>
      <c r="I48" s="24"/>
      <c r="J48" s="24"/>
      <c r="K48" s="24"/>
      <c r="L48" s="29"/>
      <c r="M48" s="24"/>
      <c r="N48" s="23"/>
      <c r="O48" s="26"/>
      <c r="P48" s="24"/>
      <c r="Q48" s="30"/>
      <c r="R48" s="26"/>
      <c r="S48" s="24"/>
      <c r="T48" s="30"/>
      <c r="U48" s="101"/>
      <c r="V48" s="30"/>
    </row>
    <row r="49" spans="1:22" x14ac:dyDescent="0.25">
      <c r="A49" s="18"/>
      <c r="B49" s="77"/>
      <c r="C49" s="78">
        <f t="shared" si="4"/>
        <v>522</v>
      </c>
      <c r="D49" s="20"/>
      <c r="E49" s="27"/>
      <c r="F49" s="28"/>
      <c r="G49" s="28"/>
      <c r="H49" s="24"/>
      <c r="I49" s="24"/>
      <c r="J49" s="24"/>
      <c r="K49" s="24"/>
      <c r="L49" s="29"/>
      <c r="M49" s="24"/>
      <c r="N49" s="23"/>
      <c r="O49" s="26"/>
      <c r="P49" s="24"/>
      <c r="Q49" s="30"/>
      <c r="R49" s="26"/>
      <c r="S49" s="24"/>
      <c r="T49" s="30"/>
      <c r="U49" s="101"/>
      <c r="V49" s="30"/>
    </row>
    <row r="50" spans="1:22" x14ac:dyDescent="0.25">
      <c r="A50" s="18"/>
      <c r="B50" s="77"/>
      <c r="C50" s="78">
        <f t="shared" si="4"/>
        <v>523</v>
      </c>
      <c r="D50" s="20"/>
      <c r="E50" s="27"/>
      <c r="F50" s="28"/>
      <c r="G50" s="28"/>
      <c r="H50" s="24"/>
      <c r="I50" s="24"/>
      <c r="J50" s="24"/>
      <c r="K50" s="24"/>
      <c r="L50" s="29"/>
      <c r="M50" s="24"/>
      <c r="N50" s="23"/>
      <c r="O50" s="26"/>
      <c r="P50" s="24"/>
      <c r="Q50" s="30"/>
      <c r="R50" s="26"/>
      <c r="S50" s="24"/>
      <c r="T50" s="30"/>
      <c r="U50" s="101"/>
      <c r="V50" s="30"/>
    </row>
    <row r="51" spans="1:22" x14ac:dyDescent="0.25">
      <c r="A51" s="18"/>
      <c r="B51" s="77"/>
      <c r="C51" s="78">
        <f t="shared" si="4"/>
        <v>524</v>
      </c>
      <c r="D51" s="20"/>
      <c r="E51" s="27"/>
      <c r="F51" s="28"/>
      <c r="G51" s="28"/>
      <c r="H51" s="24"/>
      <c r="I51" s="24"/>
      <c r="J51" s="24"/>
      <c r="K51" s="24"/>
      <c r="L51" s="29"/>
      <c r="M51" s="24"/>
      <c r="N51" s="23"/>
      <c r="O51" s="26"/>
      <c r="P51" s="24"/>
      <c r="Q51" s="30"/>
      <c r="R51" s="26"/>
      <c r="S51" s="24"/>
      <c r="T51" s="30"/>
      <c r="U51" s="101"/>
      <c r="V51" s="30"/>
    </row>
    <row r="52" spans="1:22" x14ac:dyDescent="0.25">
      <c r="A52" s="102" t="s">
        <v>104</v>
      </c>
      <c r="B52" s="77" t="s">
        <v>82</v>
      </c>
      <c r="C52" s="78">
        <f t="shared" si="4"/>
        <v>525</v>
      </c>
      <c r="D52" s="20"/>
      <c r="E52" s="27"/>
      <c r="F52" s="28"/>
      <c r="G52" s="28"/>
      <c r="H52" s="24"/>
      <c r="I52" s="24"/>
      <c r="J52" s="24"/>
      <c r="K52" s="24"/>
      <c r="L52" s="29"/>
      <c r="M52" s="24"/>
      <c r="N52" s="23"/>
      <c r="O52" s="26"/>
      <c r="P52" s="24"/>
      <c r="Q52" s="30"/>
      <c r="R52" s="26"/>
      <c r="S52" s="24"/>
      <c r="T52" s="30"/>
      <c r="U52" s="101"/>
      <c r="V52" s="30"/>
    </row>
    <row r="53" spans="1:22" x14ac:dyDescent="0.25">
      <c r="A53" s="102" t="s">
        <v>104</v>
      </c>
      <c r="B53" s="77" t="s">
        <v>83</v>
      </c>
      <c r="C53" s="78">
        <f t="shared" si="4"/>
        <v>526</v>
      </c>
      <c r="D53" s="20"/>
      <c r="E53" s="27"/>
      <c r="F53" s="28"/>
      <c r="G53" s="28"/>
      <c r="H53" s="24"/>
      <c r="I53" s="24"/>
      <c r="J53" s="24"/>
      <c r="K53" s="24"/>
      <c r="L53" s="29"/>
      <c r="M53" s="24"/>
      <c r="N53" s="23"/>
      <c r="O53" s="26"/>
      <c r="P53" s="24"/>
      <c r="Q53" s="30"/>
      <c r="R53" s="26"/>
      <c r="S53" s="24"/>
      <c r="T53" s="30"/>
      <c r="U53" s="101"/>
      <c r="V53" s="30"/>
    </row>
    <row r="54" spans="1:22" x14ac:dyDescent="0.25">
      <c r="A54" s="79"/>
      <c r="B54" s="80"/>
      <c r="C54" s="78">
        <f t="shared" si="4"/>
        <v>527</v>
      </c>
      <c r="D54" s="81">
        <f t="shared" ref="D54:V54" si="5">SUM(D32:D53)</f>
        <v>0</v>
      </c>
      <c r="E54" s="81">
        <f t="shared" si="5"/>
        <v>0</v>
      </c>
      <c r="F54" s="82">
        <f t="shared" si="5"/>
        <v>0</v>
      </c>
      <c r="G54" s="82">
        <f t="shared" si="5"/>
        <v>0</v>
      </c>
      <c r="H54" s="82">
        <f t="shared" si="5"/>
        <v>0</v>
      </c>
      <c r="I54" s="82">
        <f t="shared" si="5"/>
        <v>0</v>
      </c>
      <c r="J54" s="82">
        <f t="shared" si="5"/>
        <v>0</v>
      </c>
      <c r="K54" s="82">
        <f t="shared" si="5"/>
        <v>0</v>
      </c>
      <c r="L54" s="83">
        <f t="shared" si="5"/>
        <v>6375</v>
      </c>
      <c r="M54" s="84">
        <f>SUM(M33:M53)</f>
        <v>0</v>
      </c>
      <c r="N54" s="82">
        <f t="shared" si="5"/>
        <v>0</v>
      </c>
      <c r="O54" s="81">
        <f t="shared" si="5"/>
        <v>50</v>
      </c>
      <c r="P54" s="82">
        <f t="shared" si="5"/>
        <v>0</v>
      </c>
      <c r="Q54" s="82">
        <f t="shared" si="5"/>
        <v>0</v>
      </c>
      <c r="R54" s="81">
        <f t="shared" si="5"/>
        <v>0</v>
      </c>
      <c r="S54" s="82">
        <f t="shared" si="5"/>
        <v>0</v>
      </c>
      <c r="T54" s="82">
        <f t="shared" si="5"/>
        <v>0</v>
      </c>
      <c r="U54" s="82">
        <f t="shared" si="5"/>
        <v>0</v>
      </c>
      <c r="V54" s="82">
        <f t="shared" si="5"/>
        <v>0</v>
      </c>
    </row>
    <row r="55" spans="1:22" ht="15.75" thickBot="1" x14ac:dyDescent="0.3">
      <c r="A55" s="87" t="s">
        <v>87</v>
      </c>
      <c r="B55" s="88">
        <f>D55+E55+F55*5+G55*3.5+O55+R55</f>
        <v>22969.96</v>
      </c>
      <c r="C55" s="89" t="s">
        <v>88</v>
      </c>
      <c r="D55" s="90">
        <f t="shared" ref="D55:V55" si="6">D19+D31-D54</f>
        <v>3241</v>
      </c>
      <c r="E55" s="90">
        <f t="shared" si="6"/>
        <v>3826</v>
      </c>
      <c r="F55" s="91">
        <f t="shared" si="6"/>
        <v>275.39200000000005</v>
      </c>
      <c r="G55" s="91">
        <f t="shared" si="6"/>
        <v>0</v>
      </c>
      <c r="H55" s="91">
        <f t="shared" si="6"/>
        <v>47034.199999999924</v>
      </c>
      <c r="I55" s="91">
        <f t="shared" si="6"/>
        <v>40780.614999999998</v>
      </c>
      <c r="J55" s="91">
        <f t="shared" si="6"/>
        <v>294.30999999999733</v>
      </c>
      <c r="K55" s="91">
        <f t="shared" si="6"/>
        <v>1</v>
      </c>
      <c r="L55" s="92">
        <f t="shared" si="6"/>
        <v>5079.5000000000146</v>
      </c>
      <c r="M55" s="15">
        <f>M19+M31-M54</f>
        <v>101917</v>
      </c>
      <c r="N55" s="91">
        <f t="shared" si="6"/>
        <v>550</v>
      </c>
      <c r="O55" s="90">
        <f t="shared" si="6"/>
        <v>10576</v>
      </c>
      <c r="P55" s="91">
        <f t="shared" si="6"/>
        <v>0.7799999998178464</v>
      </c>
      <c r="Q55" s="91">
        <f t="shared" si="6"/>
        <v>1450</v>
      </c>
      <c r="R55" s="90">
        <f t="shared" si="6"/>
        <v>3950</v>
      </c>
      <c r="S55" s="91">
        <f t="shared" si="6"/>
        <v>21.380000000004657</v>
      </c>
      <c r="T55" s="91">
        <f t="shared" si="6"/>
        <v>0</v>
      </c>
      <c r="U55" s="91">
        <f t="shared" si="6"/>
        <v>380000</v>
      </c>
      <c r="V55" s="91">
        <f t="shared" si="6"/>
        <v>22738.360000000022</v>
      </c>
    </row>
  </sheetData>
  <mergeCells count="12">
    <mergeCell ref="U2:V2"/>
    <mergeCell ref="A19:B19"/>
    <mergeCell ref="A31:B31"/>
    <mergeCell ref="A32:B32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739FC-9FAE-43D2-80F7-E1DD9266D0F7}">
  <dimension ref="A1:V57"/>
  <sheetViews>
    <sheetView rightToLeft="1" workbookViewId="0">
      <selection activeCell="E27" sqref="E27"/>
    </sheetView>
  </sheetViews>
  <sheetFormatPr defaultRowHeight="15" x14ac:dyDescent="0.25"/>
  <cols>
    <col min="1" max="1" width="28.140625" bestFit="1" customWidth="1"/>
    <col min="2" max="2" width="38.140625" bestFit="1" customWidth="1"/>
    <col min="3" max="3" width="6.7109375" customWidth="1"/>
    <col min="4" max="5" width="9" style="95"/>
    <col min="8" max="8" width="9.42578125" bestFit="1" customWidth="1"/>
    <col min="12" max="12" width="9.42578125" bestFit="1" customWidth="1"/>
    <col min="13" max="14" width="9.42578125" customWidth="1"/>
    <col min="15" max="15" width="9.5703125" style="95" bestFit="1" customWidth="1"/>
    <col min="16" max="17" width="9.85546875" bestFit="1" customWidth="1"/>
    <col min="18" max="18" width="9.5703125" style="95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14</v>
      </c>
      <c r="B1" s="2">
        <f>'[1]1'!B1</f>
        <v>5</v>
      </c>
      <c r="C1" s="3"/>
      <c r="D1" s="211" t="s">
        <v>0</v>
      </c>
      <c r="E1" s="212"/>
      <c r="F1" s="212"/>
      <c r="G1" s="212"/>
      <c r="H1" s="212"/>
      <c r="I1" s="212"/>
      <c r="J1" s="212"/>
      <c r="K1" s="212"/>
      <c r="L1" s="213"/>
      <c r="M1" s="127"/>
      <c r="N1" s="127"/>
      <c r="O1" s="214" t="s">
        <v>1</v>
      </c>
      <c r="P1" s="212"/>
      <c r="Q1" s="213"/>
      <c r="R1" s="214" t="s">
        <v>2</v>
      </c>
      <c r="S1" s="212"/>
      <c r="T1" s="213"/>
      <c r="U1" s="1" t="s">
        <v>3</v>
      </c>
      <c r="V1" s="3" t="s">
        <v>4</v>
      </c>
    </row>
    <row r="2" spans="1:22" x14ac:dyDescent="0.25">
      <c r="A2" s="205">
        <f>'[1]1'!A2:B2</f>
        <v>2025</v>
      </c>
      <c r="B2" s="206"/>
      <c r="C2" s="6"/>
      <c r="D2" s="206" t="s">
        <v>5</v>
      </c>
      <c r="E2" s="215"/>
      <c r="F2" s="215"/>
      <c r="G2" s="215"/>
      <c r="H2" s="215" t="s">
        <v>6</v>
      </c>
      <c r="I2" s="215"/>
      <c r="J2" s="215"/>
      <c r="K2" s="215"/>
      <c r="L2" s="204"/>
      <c r="M2" s="129"/>
      <c r="N2" s="129"/>
      <c r="O2" s="11" t="s">
        <v>5</v>
      </c>
      <c r="P2" s="215" t="s">
        <v>6</v>
      </c>
      <c r="Q2" s="204"/>
      <c r="R2" s="11" t="s">
        <v>5</v>
      </c>
      <c r="S2" s="215" t="s">
        <v>6</v>
      </c>
      <c r="T2" s="204"/>
      <c r="U2" s="203" t="s">
        <v>5</v>
      </c>
      <c r="V2" s="204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8" t="s">
        <v>18</v>
      </c>
      <c r="M3" s="7" t="s">
        <v>165</v>
      </c>
      <c r="N3" s="129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444</v>
      </c>
      <c r="D4" s="13">
        <f>'[1]13'!D55</f>
        <v>3241</v>
      </c>
      <c r="E4" s="13">
        <f>'[1]13'!E55</f>
        <v>3826</v>
      </c>
      <c r="F4" s="17">
        <f>'[1]13'!F55</f>
        <v>275.39200000000005</v>
      </c>
      <c r="G4" s="17">
        <f>'[1]13'!G55</f>
        <v>0</v>
      </c>
      <c r="H4" s="17">
        <f>'[1]13'!H55</f>
        <v>47034.199999999924</v>
      </c>
      <c r="I4" s="17">
        <f>'[1]13'!I55</f>
        <v>40780.614999999998</v>
      </c>
      <c r="J4" s="17">
        <f>'[1]13'!J55</f>
        <v>294.30999999999733</v>
      </c>
      <c r="K4" s="17">
        <f>'[1]13'!K55</f>
        <v>1</v>
      </c>
      <c r="L4" s="9">
        <f>'[1]13'!L55</f>
        <v>5079.5000000000146</v>
      </c>
      <c r="M4" s="15">
        <f>'[1]13'!M55</f>
        <v>101917</v>
      </c>
      <c r="N4" s="17">
        <f>'[1]13'!N55</f>
        <v>550</v>
      </c>
      <c r="O4" s="13">
        <f>'[1]13'!O55</f>
        <v>10576</v>
      </c>
      <c r="P4" s="17">
        <f>'[1]13'!P55</f>
        <v>0.7799999998178464</v>
      </c>
      <c r="Q4" s="17">
        <f>'[1]13'!Q55</f>
        <v>1450</v>
      </c>
      <c r="R4" s="13">
        <f>'[1]13'!R55</f>
        <v>3950</v>
      </c>
      <c r="S4" s="17">
        <f>'[1]13'!S55</f>
        <v>21.380000000004657</v>
      </c>
      <c r="T4" s="17">
        <f>'[1]13'!T55</f>
        <v>0</v>
      </c>
      <c r="U4" s="17">
        <f>'[1]13'!U55</f>
        <v>380000</v>
      </c>
      <c r="V4" s="17">
        <f>'[1]13'!V55</f>
        <v>22738.360000000022</v>
      </c>
    </row>
    <row r="5" spans="1:22" x14ac:dyDescent="0.25">
      <c r="A5" s="18" t="s">
        <v>31</v>
      </c>
      <c r="B5" s="19" t="s">
        <v>32</v>
      </c>
      <c r="C5" s="6">
        <f>C4+1</f>
        <v>445</v>
      </c>
      <c r="D5" s="20"/>
      <c r="E5" s="27"/>
      <c r="F5" s="28"/>
      <c r="G5" s="28"/>
      <c r="H5" s="24"/>
      <c r="I5" s="24"/>
      <c r="J5" s="24"/>
      <c r="K5" s="24"/>
      <c r="L5" s="29"/>
      <c r="M5" s="24"/>
      <c r="N5" s="23"/>
      <c r="O5" s="26"/>
      <c r="P5" s="24"/>
      <c r="Q5" s="30">
        <v>78977.45</v>
      </c>
      <c r="R5" s="26"/>
      <c r="S5" s="24"/>
      <c r="T5" s="30"/>
      <c r="U5" s="101"/>
      <c r="V5" s="30"/>
    </row>
    <row r="6" spans="1:22" x14ac:dyDescent="0.25">
      <c r="A6" s="18" t="s">
        <v>33</v>
      </c>
      <c r="B6" s="19" t="s">
        <v>34</v>
      </c>
      <c r="C6" s="6">
        <f t="shared" ref="C6:C21" si="0">C5+1</f>
        <v>446</v>
      </c>
      <c r="D6" s="20"/>
      <c r="E6" s="27"/>
      <c r="F6" s="28"/>
      <c r="G6" s="28"/>
      <c r="H6" s="24"/>
      <c r="I6" s="24"/>
      <c r="J6" s="24"/>
      <c r="K6" s="24"/>
      <c r="L6" s="29"/>
      <c r="M6" s="24"/>
      <c r="N6" s="23"/>
      <c r="O6" s="26"/>
      <c r="P6" s="24"/>
      <c r="Q6" s="30"/>
      <c r="R6" s="26"/>
      <c r="S6" s="24"/>
      <c r="T6" s="30">
        <v>25770.880000000001</v>
      </c>
      <c r="U6" s="101"/>
      <c r="V6" s="30"/>
    </row>
    <row r="7" spans="1:22" x14ac:dyDescent="0.25">
      <c r="A7" s="18" t="s">
        <v>166</v>
      </c>
      <c r="B7" s="19" t="s">
        <v>36</v>
      </c>
      <c r="C7" s="6">
        <f t="shared" si="0"/>
        <v>447</v>
      </c>
      <c r="D7" s="20"/>
      <c r="E7" s="20">
        <v>1295</v>
      </c>
      <c r="F7" s="28"/>
      <c r="G7" s="28"/>
      <c r="H7" s="24"/>
      <c r="I7" s="24"/>
      <c r="J7" s="24"/>
      <c r="K7" s="24"/>
      <c r="L7" s="29"/>
      <c r="M7" s="24"/>
      <c r="N7" s="23"/>
      <c r="O7" s="26"/>
      <c r="P7" s="24"/>
      <c r="Q7" s="30"/>
      <c r="R7" s="26"/>
      <c r="S7" s="24"/>
      <c r="T7" s="30"/>
      <c r="U7" s="101"/>
      <c r="V7" s="30"/>
    </row>
    <row r="8" spans="1:22" x14ac:dyDescent="0.25">
      <c r="A8" s="18"/>
      <c r="B8" s="19" t="s">
        <v>32</v>
      </c>
      <c r="C8" s="6">
        <f t="shared" si="0"/>
        <v>448</v>
      </c>
      <c r="D8" s="20"/>
      <c r="E8" s="20"/>
      <c r="F8" s="28"/>
      <c r="G8" s="28"/>
      <c r="H8" s="24"/>
      <c r="I8" s="24"/>
      <c r="J8" s="24"/>
      <c r="K8" s="24"/>
      <c r="L8" s="29"/>
      <c r="M8" s="24"/>
      <c r="N8" s="23"/>
      <c r="O8" s="26">
        <v>3480</v>
      </c>
      <c r="P8" s="24"/>
      <c r="Q8" s="30"/>
      <c r="R8" s="26"/>
      <c r="S8" s="24"/>
      <c r="T8" s="30"/>
      <c r="U8" s="101"/>
      <c r="V8" s="30"/>
    </row>
    <row r="9" spans="1:22" x14ac:dyDescent="0.25">
      <c r="A9" s="18"/>
      <c r="B9" s="19" t="s">
        <v>34</v>
      </c>
      <c r="C9" s="6">
        <f t="shared" si="0"/>
        <v>449</v>
      </c>
      <c r="D9" s="20"/>
      <c r="E9" s="20"/>
      <c r="F9" s="28"/>
      <c r="G9" s="28"/>
      <c r="H9" s="24"/>
      <c r="I9" s="24"/>
      <c r="J9" s="24"/>
      <c r="K9" s="24"/>
      <c r="L9" s="29"/>
      <c r="M9" s="24"/>
      <c r="N9" s="23"/>
      <c r="O9" s="26"/>
      <c r="P9" s="24"/>
      <c r="Q9" s="30"/>
      <c r="R9" s="26">
        <v>1172</v>
      </c>
      <c r="S9" s="24"/>
      <c r="T9" s="30"/>
      <c r="U9" s="101"/>
      <c r="V9" s="30"/>
    </row>
    <row r="10" spans="1:22" x14ac:dyDescent="0.25">
      <c r="A10" s="18"/>
      <c r="B10" s="19"/>
      <c r="C10" s="6">
        <f t="shared" si="0"/>
        <v>450</v>
      </c>
      <c r="D10" s="20"/>
      <c r="E10" s="20"/>
      <c r="F10" s="28"/>
      <c r="G10" s="28"/>
      <c r="H10" s="24"/>
      <c r="I10" s="24"/>
      <c r="J10" s="24"/>
      <c r="K10" s="24"/>
      <c r="L10" s="29"/>
      <c r="M10" s="24"/>
      <c r="N10" s="23"/>
      <c r="O10" s="26"/>
      <c r="P10" s="24"/>
      <c r="Q10" s="30"/>
      <c r="R10" s="26"/>
      <c r="S10" s="24"/>
      <c r="T10" s="30"/>
      <c r="U10" s="101"/>
      <c r="V10" s="30"/>
    </row>
    <row r="11" spans="1:22" x14ac:dyDescent="0.25">
      <c r="A11" s="18"/>
      <c r="B11" s="19"/>
      <c r="C11" s="6">
        <f t="shared" si="0"/>
        <v>451</v>
      </c>
      <c r="D11" s="20"/>
      <c r="E11" s="20"/>
      <c r="F11" s="28"/>
      <c r="G11" s="28"/>
      <c r="H11" s="24"/>
      <c r="I11" s="24"/>
      <c r="J11" s="24"/>
      <c r="K11" s="24"/>
      <c r="L11" s="29"/>
      <c r="M11" s="24"/>
      <c r="N11" s="23"/>
      <c r="O11" s="26"/>
      <c r="P11" s="24"/>
      <c r="Q11" s="30"/>
      <c r="R11" s="26"/>
      <c r="S11" s="24"/>
      <c r="T11" s="30"/>
      <c r="U11" s="101"/>
      <c r="V11" s="30"/>
    </row>
    <row r="12" spans="1:22" x14ac:dyDescent="0.25">
      <c r="A12" s="18"/>
      <c r="B12" s="19"/>
      <c r="C12" s="6">
        <f t="shared" si="0"/>
        <v>452</v>
      </c>
      <c r="D12" s="20"/>
      <c r="E12" s="20"/>
      <c r="F12" s="28"/>
      <c r="G12" s="28"/>
      <c r="H12" s="24"/>
      <c r="I12" s="24"/>
      <c r="J12" s="24"/>
      <c r="K12" s="24"/>
      <c r="L12" s="29"/>
      <c r="M12" s="24"/>
      <c r="N12" s="23"/>
      <c r="O12" s="26"/>
      <c r="P12" s="24"/>
      <c r="Q12" s="30"/>
      <c r="R12" s="26"/>
      <c r="S12" s="24"/>
      <c r="T12" s="30"/>
      <c r="U12" s="101"/>
      <c r="V12" s="30"/>
    </row>
    <row r="13" spans="1:22" x14ac:dyDescent="0.25">
      <c r="A13" s="18"/>
      <c r="B13" s="19"/>
      <c r="C13" s="6">
        <f t="shared" si="0"/>
        <v>453</v>
      </c>
      <c r="D13" s="20"/>
      <c r="E13" s="20"/>
      <c r="F13" s="28"/>
      <c r="G13" s="28"/>
      <c r="H13" s="24"/>
      <c r="I13" s="24"/>
      <c r="J13" s="24"/>
      <c r="K13" s="24"/>
      <c r="L13" s="29"/>
      <c r="M13" s="24"/>
      <c r="N13" s="23"/>
      <c r="O13" s="26"/>
      <c r="P13" s="24"/>
      <c r="Q13" s="30"/>
      <c r="R13" s="26"/>
      <c r="S13" s="24"/>
      <c r="T13" s="30"/>
      <c r="U13" s="101"/>
      <c r="V13" s="30"/>
    </row>
    <row r="14" spans="1:22" x14ac:dyDescent="0.25">
      <c r="A14" s="18"/>
      <c r="B14" s="19"/>
      <c r="C14" s="6">
        <f t="shared" si="0"/>
        <v>454</v>
      </c>
      <c r="D14" s="20"/>
      <c r="E14" s="20"/>
      <c r="F14" s="28"/>
      <c r="G14" s="28"/>
      <c r="H14" s="24"/>
      <c r="I14" s="24"/>
      <c r="J14" s="24"/>
      <c r="K14" s="24"/>
      <c r="L14" s="29"/>
      <c r="M14" s="24"/>
      <c r="N14" s="23"/>
      <c r="O14" s="26"/>
      <c r="P14" s="24"/>
      <c r="Q14" s="30"/>
      <c r="R14" s="26"/>
      <c r="S14" s="24"/>
      <c r="T14" s="30"/>
      <c r="U14" s="101"/>
      <c r="V14" s="30"/>
    </row>
    <row r="15" spans="1:22" x14ac:dyDescent="0.25">
      <c r="A15" s="18"/>
      <c r="B15" s="19"/>
      <c r="C15" s="6">
        <f t="shared" si="0"/>
        <v>455</v>
      </c>
      <c r="D15" s="20"/>
      <c r="E15" s="20"/>
      <c r="F15" s="28"/>
      <c r="G15" s="28"/>
      <c r="H15" s="24"/>
      <c r="I15" s="24"/>
      <c r="J15" s="24"/>
      <c r="K15" s="24"/>
      <c r="L15" s="29"/>
      <c r="M15" s="24"/>
      <c r="N15" s="23"/>
      <c r="O15" s="26"/>
      <c r="P15" s="24"/>
      <c r="Q15" s="30"/>
      <c r="R15" s="26"/>
      <c r="S15" s="24"/>
      <c r="T15" s="30"/>
      <c r="U15" s="101"/>
      <c r="V15" s="30"/>
    </row>
    <row r="16" spans="1:22" x14ac:dyDescent="0.25">
      <c r="A16" s="18"/>
      <c r="B16" s="19"/>
      <c r="C16" s="6">
        <f t="shared" si="0"/>
        <v>456</v>
      </c>
      <c r="D16" s="20"/>
      <c r="E16" s="20"/>
      <c r="F16" s="28"/>
      <c r="G16" s="28"/>
      <c r="H16" s="24"/>
      <c r="I16" s="24"/>
      <c r="J16" s="24"/>
      <c r="K16" s="24"/>
      <c r="L16" s="29"/>
      <c r="M16" s="24"/>
      <c r="N16" s="23"/>
      <c r="O16" s="26"/>
      <c r="P16" s="24"/>
      <c r="Q16" s="30"/>
      <c r="R16" s="26"/>
      <c r="S16" s="24"/>
      <c r="T16" s="30"/>
      <c r="U16" s="101"/>
      <c r="V16" s="30"/>
    </row>
    <row r="17" spans="1:22" x14ac:dyDescent="0.25">
      <c r="A17" s="18"/>
      <c r="B17" s="19"/>
      <c r="C17" s="6">
        <f t="shared" si="0"/>
        <v>457</v>
      </c>
      <c r="D17" s="20"/>
      <c r="E17" s="27"/>
      <c r="F17" s="28"/>
      <c r="G17" s="28"/>
      <c r="H17" s="24"/>
      <c r="I17" s="24"/>
      <c r="J17" s="24"/>
      <c r="K17" s="24"/>
      <c r="L17" s="29"/>
      <c r="M17" s="24"/>
      <c r="N17" s="23"/>
      <c r="O17" s="26"/>
      <c r="P17" s="24"/>
      <c r="Q17" s="30"/>
      <c r="R17" s="26"/>
      <c r="S17" s="24"/>
      <c r="T17" s="30"/>
      <c r="U17" s="101"/>
      <c r="V17" s="30"/>
    </row>
    <row r="18" spans="1:22" x14ac:dyDescent="0.25">
      <c r="A18" s="18"/>
      <c r="B18" s="19"/>
      <c r="C18" s="6">
        <f t="shared" si="0"/>
        <v>458</v>
      </c>
      <c r="D18" s="20"/>
      <c r="E18" s="27"/>
      <c r="F18" s="28"/>
      <c r="G18" s="28"/>
      <c r="H18" s="24"/>
      <c r="I18" s="24"/>
      <c r="J18" s="24"/>
      <c r="K18" s="24"/>
      <c r="L18" s="29"/>
      <c r="M18" s="24"/>
      <c r="N18" s="23"/>
      <c r="O18" s="26"/>
      <c r="P18" s="24"/>
      <c r="Q18" s="30"/>
      <c r="R18" s="26"/>
      <c r="S18" s="24"/>
      <c r="T18" s="30"/>
      <c r="U18" s="101"/>
      <c r="V18" s="30"/>
    </row>
    <row r="19" spans="1:22" x14ac:dyDescent="0.25">
      <c r="A19" s="18"/>
      <c r="B19" s="19"/>
      <c r="C19" s="6">
        <f t="shared" si="0"/>
        <v>459</v>
      </c>
      <c r="D19" s="20"/>
      <c r="E19" s="27"/>
      <c r="F19" s="28"/>
      <c r="G19" s="28"/>
      <c r="H19" s="24"/>
      <c r="I19" s="24"/>
      <c r="J19" s="24"/>
      <c r="K19" s="24"/>
      <c r="L19" s="29"/>
      <c r="M19" s="24"/>
      <c r="N19" s="23"/>
      <c r="O19" s="26"/>
      <c r="P19" s="24"/>
      <c r="Q19" s="30"/>
      <c r="R19" s="26"/>
      <c r="S19" s="24"/>
      <c r="T19" s="30"/>
      <c r="U19" s="101"/>
      <c r="V19" s="30"/>
    </row>
    <row r="20" spans="1:22" x14ac:dyDescent="0.25">
      <c r="A20" s="18"/>
      <c r="B20" s="19" t="s">
        <v>32</v>
      </c>
      <c r="C20" s="6">
        <f t="shared" si="0"/>
        <v>460</v>
      </c>
      <c r="D20" s="20"/>
      <c r="E20" s="27"/>
      <c r="F20" s="28"/>
      <c r="G20" s="28"/>
      <c r="H20" s="24"/>
      <c r="I20" s="24"/>
      <c r="J20" s="24"/>
      <c r="K20" s="24"/>
      <c r="L20" s="29"/>
      <c r="M20" s="24"/>
      <c r="N20" s="23"/>
      <c r="O20" s="26"/>
      <c r="P20" s="24"/>
      <c r="Q20" s="30"/>
      <c r="R20" s="26"/>
      <c r="S20" s="24"/>
      <c r="T20" s="30"/>
      <c r="U20" s="101"/>
      <c r="V20" s="30"/>
    </row>
    <row r="21" spans="1:22" ht="15.75" thickBot="1" x14ac:dyDescent="0.3">
      <c r="A21" s="18"/>
      <c r="B21" s="19" t="s">
        <v>34</v>
      </c>
      <c r="C21" s="6">
        <f t="shared" si="0"/>
        <v>461</v>
      </c>
      <c r="D21" s="32"/>
      <c r="E21" s="33"/>
      <c r="F21" s="34"/>
      <c r="G21" s="34"/>
      <c r="H21" s="35"/>
      <c r="I21" s="35"/>
      <c r="J21" s="35"/>
      <c r="K21" s="35"/>
      <c r="L21" s="36"/>
      <c r="M21" s="35"/>
      <c r="N21" s="120"/>
      <c r="O21" s="38"/>
      <c r="P21" s="35"/>
      <c r="Q21" s="39"/>
      <c r="R21" s="38"/>
      <c r="S21" s="35"/>
      <c r="T21" s="39"/>
      <c r="U21" s="104"/>
      <c r="V21" s="39"/>
    </row>
    <row r="22" spans="1:22" ht="15.75" thickBot="1" x14ac:dyDescent="0.3">
      <c r="A22" s="205"/>
      <c r="B22" s="206"/>
      <c r="C22" s="6"/>
      <c r="D22" s="41">
        <f t="shared" ref="D22:V22" si="1">SUM(D4:D21)</f>
        <v>3241</v>
      </c>
      <c r="E22" s="42">
        <f t="shared" si="1"/>
        <v>5121</v>
      </c>
      <c r="F22" s="43">
        <f t="shared" si="1"/>
        <v>275.39200000000005</v>
      </c>
      <c r="G22" s="43">
        <f t="shared" si="1"/>
        <v>0</v>
      </c>
      <c r="H22" s="43">
        <f t="shared" si="1"/>
        <v>47034.199999999924</v>
      </c>
      <c r="I22" s="43">
        <f t="shared" si="1"/>
        <v>40780.614999999998</v>
      </c>
      <c r="J22" s="43">
        <f t="shared" si="1"/>
        <v>294.30999999999733</v>
      </c>
      <c r="K22" s="43">
        <f t="shared" si="1"/>
        <v>1</v>
      </c>
      <c r="L22" s="44">
        <f t="shared" si="1"/>
        <v>5079.5000000000146</v>
      </c>
      <c r="M22" s="45">
        <f t="shared" si="1"/>
        <v>101917</v>
      </c>
      <c r="N22" s="121">
        <f t="shared" si="1"/>
        <v>550</v>
      </c>
      <c r="O22" s="42">
        <f t="shared" si="1"/>
        <v>14056</v>
      </c>
      <c r="P22" s="43">
        <f t="shared" si="1"/>
        <v>0.7799999998178464</v>
      </c>
      <c r="Q22" s="43">
        <f t="shared" si="1"/>
        <v>80427.45</v>
      </c>
      <c r="R22" s="42">
        <f t="shared" si="1"/>
        <v>5122</v>
      </c>
      <c r="S22" s="43">
        <f t="shared" si="1"/>
        <v>21.380000000004657</v>
      </c>
      <c r="T22" s="43">
        <f t="shared" si="1"/>
        <v>25770.880000000001</v>
      </c>
      <c r="U22" s="43">
        <f t="shared" si="1"/>
        <v>380000</v>
      </c>
      <c r="V22" s="43">
        <f t="shared" si="1"/>
        <v>22738.360000000022</v>
      </c>
    </row>
    <row r="23" spans="1:22" x14ac:dyDescent="0.25">
      <c r="A23" s="49" t="s">
        <v>93</v>
      </c>
      <c r="B23" s="49" t="s">
        <v>42</v>
      </c>
      <c r="C23" s="50">
        <v>431</v>
      </c>
      <c r="D23" s="51"/>
      <c r="E23" s="52"/>
      <c r="F23" s="53"/>
      <c r="G23" s="53"/>
      <c r="H23" s="53"/>
      <c r="I23" s="53"/>
      <c r="J23" s="53"/>
      <c r="K23" s="53"/>
      <c r="L23" s="54"/>
      <c r="M23" s="53"/>
      <c r="N23" s="123"/>
      <c r="O23" s="56"/>
      <c r="P23" s="53"/>
      <c r="Q23" s="57"/>
      <c r="R23" s="56"/>
      <c r="S23" s="53"/>
      <c r="T23" s="57"/>
      <c r="U23" s="106"/>
      <c r="V23" s="57"/>
    </row>
    <row r="24" spans="1:22" x14ac:dyDescent="0.25">
      <c r="A24" s="18"/>
      <c r="B24" s="19" t="s">
        <v>167</v>
      </c>
      <c r="C24" s="50">
        <f>C23+1</f>
        <v>432</v>
      </c>
      <c r="D24" s="20"/>
      <c r="E24" s="27"/>
      <c r="F24" s="28">
        <v>524</v>
      </c>
      <c r="G24" s="28"/>
      <c r="H24" s="24"/>
      <c r="I24" s="24"/>
      <c r="J24" s="24"/>
      <c r="K24" s="24"/>
      <c r="L24" s="29"/>
      <c r="M24" s="24"/>
      <c r="N24" s="23"/>
      <c r="O24" s="26"/>
      <c r="P24" s="24"/>
      <c r="Q24" s="30"/>
      <c r="R24" s="26"/>
      <c r="S24" s="24"/>
      <c r="T24" s="30"/>
      <c r="U24" s="101"/>
      <c r="V24" s="30"/>
    </row>
    <row r="25" spans="1:22" x14ac:dyDescent="0.25">
      <c r="A25" s="18" t="s">
        <v>94</v>
      </c>
      <c r="B25" s="19" t="s">
        <v>47</v>
      </c>
      <c r="C25" s="50">
        <f t="shared" ref="C25:C33" si="2">C24+1</f>
        <v>433</v>
      </c>
      <c r="D25" s="20"/>
      <c r="E25" s="27">
        <v>14676</v>
      </c>
      <c r="F25" s="28"/>
      <c r="G25" s="28"/>
      <c r="H25" s="24"/>
      <c r="I25" s="24"/>
      <c r="J25" s="24"/>
      <c r="K25" s="24"/>
      <c r="L25" s="29"/>
      <c r="M25" s="24"/>
      <c r="N25" s="23"/>
      <c r="O25" s="26">
        <v>-10576</v>
      </c>
      <c r="P25" s="24"/>
      <c r="Q25" s="30"/>
      <c r="R25" s="26">
        <v>-4100</v>
      </c>
      <c r="S25" s="24"/>
      <c r="T25" s="30"/>
      <c r="U25" s="101"/>
      <c r="V25" s="30"/>
    </row>
    <row r="26" spans="1:22" x14ac:dyDescent="0.25">
      <c r="A26" s="18"/>
      <c r="B26" s="19"/>
      <c r="C26" s="50">
        <f t="shared" si="2"/>
        <v>434</v>
      </c>
      <c r="D26" s="20"/>
      <c r="E26" s="27"/>
      <c r="F26" s="28"/>
      <c r="G26" s="28"/>
      <c r="H26" s="24"/>
      <c r="I26" s="24"/>
      <c r="J26" s="24"/>
      <c r="K26" s="24"/>
      <c r="L26" s="29"/>
      <c r="M26" s="24"/>
      <c r="N26" s="23"/>
      <c r="O26" s="26"/>
      <c r="P26" s="24"/>
      <c r="Q26" s="30"/>
      <c r="R26" s="26"/>
      <c r="S26" s="24"/>
      <c r="T26" s="30"/>
      <c r="U26" s="101"/>
      <c r="V26" s="30"/>
    </row>
    <row r="27" spans="1:22" x14ac:dyDescent="0.25">
      <c r="A27" s="18"/>
      <c r="B27" s="19"/>
      <c r="C27" s="50">
        <f t="shared" si="2"/>
        <v>435</v>
      </c>
      <c r="D27" s="20"/>
      <c r="E27" s="27"/>
      <c r="F27" s="28"/>
      <c r="G27" s="28"/>
      <c r="H27" s="24"/>
      <c r="I27" s="24"/>
      <c r="J27" s="24"/>
      <c r="K27" s="24"/>
      <c r="L27" s="29"/>
      <c r="M27" s="24"/>
      <c r="N27" s="23"/>
      <c r="O27" s="26"/>
      <c r="P27" s="24"/>
      <c r="Q27" s="30"/>
      <c r="R27" s="26"/>
      <c r="S27" s="24"/>
      <c r="T27" s="30"/>
      <c r="U27" s="101"/>
      <c r="V27" s="30"/>
    </row>
    <row r="28" spans="1:22" x14ac:dyDescent="0.25">
      <c r="A28" s="18"/>
      <c r="B28" s="19"/>
      <c r="C28" s="50">
        <f t="shared" si="2"/>
        <v>436</v>
      </c>
      <c r="D28" s="20"/>
      <c r="E28" s="27"/>
      <c r="F28" s="28"/>
      <c r="G28" s="28"/>
      <c r="H28" s="24"/>
      <c r="I28" s="24"/>
      <c r="J28" s="24"/>
      <c r="K28" s="24"/>
      <c r="L28" s="29"/>
      <c r="M28" s="24"/>
      <c r="N28" s="23"/>
      <c r="O28" s="26"/>
      <c r="P28" s="24"/>
      <c r="Q28" s="30"/>
      <c r="R28" s="26"/>
      <c r="S28" s="24"/>
      <c r="T28" s="30"/>
      <c r="U28" s="101"/>
      <c r="V28" s="30"/>
    </row>
    <row r="29" spans="1:22" x14ac:dyDescent="0.25">
      <c r="A29" s="18"/>
      <c r="B29" s="19"/>
      <c r="C29" s="50">
        <f t="shared" si="2"/>
        <v>437</v>
      </c>
      <c r="D29" s="20"/>
      <c r="E29" s="27"/>
      <c r="F29" s="28"/>
      <c r="G29" s="28"/>
      <c r="H29" s="24"/>
      <c r="I29" s="24"/>
      <c r="J29" s="24"/>
      <c r="K29" s="24"/>
      <c r="L29" s="29"/>
      <c r="M29" s="24"/>
      <c r="N29" s="23"/>
      <c r="O29" s="26"/>
      <c r="P29" s="24"/>
      <c r="Q29" s="30"/>
      <c r="R29" s="26"/>
      <c r="S29" s="24"/>
      <c r="T29" s="30"/>
      <c r="U29" s="101"/>
      <c r="V29" s="30"/>
    </row>
    <row r="30" spans="1:22" x14ac:dyDescent="0.25">
      <c r="A30" s="18"/>
      <c r="B30" s="19"/>
      <c r="C30" s="50">
        <f t="shared" si="2"/>
        <v>438</v>
      </c>
      <c r="D30" s="20"/>
      <c r="E30" s="27"/>
      <c r="F30" s="28"/>
      <c r="G30" s="28"/>
      <c r="H30" s="24"/>
      <c r="I30" s="24"/>
      <c r="J30" s="24"/>
      <c r="K30" s="24"/>
      <c r="L30" s="29"/>
      <c r="M30" s="24"/>
      <c r="N30" s="23"/>
      <c r="O30" s="26"/>
      <c r="P30" s="24"/>
      <c r="Q30" s="30"/>
      <c r="R30" s="26"/>
      <c r="S30" s="24"/>
      <c r="T30" s="30"/>
      <c r="U30" s="101"/>
      <c r="V30" s="30"/>
    </row>
    <row r="31" spans="1:22" x14ac:dyDescent="0.25">
      <c r="A31" s="18"/>
      <c r="B31" s="19"/>
      <c r="C31" s="50">
        <f t="shared" si="2"/>
        <v>439</v>
      </c>
      <c r="D31" s="20"/>
      <c r="E31" s="27"/>
      <c r="F31" s="28"/>
      <c r="G31" s="28"/>
      <c r="H31" s="24"/>
      <c r="I31" s="24"/>
      <c r="J31" s="24"/>
      <c r="K31" s="24"/>
      <c r="L31" s="29"/>
      <c r="M31" s="24"/>
      <c r="N31" s="23"/>
      <c r="O31" s="26"/>
      <c r="P31" s="24"/>
      <c r="Q31" s="30"/>
      <c r="R31" s="26"/>
      <c r="S31" s="24"/>
      <c r="T31" s="30"/>
      <c r="U31" s="101"/>
      <c r="V31" s="30"/>
    </row>
    <row r="32" spans="1:22" x14ac:dyDescent="0.25">
      <c r="A32" s="18"/>
      <c r="B32" s="19"/>
      <c r="C32" s="50">
        <f t="shared" si="2"/>
        <v>440</v>
      </c>
      <c r="D32" s="20"/>
      <c r="E32" s="27"/>
      <c r="F32" s="28"/>
      <c r="G32" s="28"/>
      <c r="H32" s="24"/>
      <c r="I32" s="24"/>
      <c r="J32" s="24"/>
      <c r="K32" s="24"/>
      <c r="L32" s="29"/>
      <c r="M32" s="24"/>
      <c r="N32" s="23"/>
      <c r="O32" s="26"/>
      <c r="P32" s="24"/>
      <c r="Q32" s="30"/>
      <c r="R32" s="26"/>
      <c r="S32" s="24"/>
      <c r="T32" s="30"/>
      <c r="U32" s="101"/>
      <c r="V32" s="30"/>
    </row>
    <row r="33" spans="1:22" ht="15.75" thickBot="1" x14ac:dyDescent="0.3">
      <c r="A33" s="59"/>
      <c r="B33" s="60"/>
      <c r="C33" s="50">
        <f t="shared" si="2"/>
        <v>441</v>
      </c>
      <c r="D33" s="32"/>
      <c r="E33" s="33"/>
      <c r="F33" s="34"/>
      <c r="G33" s="34"/>
      <c r="H33" s="35"/>
      <c r="I33" s="35"/>
      <c r="J33" s="35"/>
      <c r="K33" s="35"/>
      <c r="L33" s="36"/>
      <c r="M33" s="35"/>
      <c r="N33" s="120"/>
      <c r="O33" s="38"/>
      <c r="P33" s="35"/>
      <c r="Q33" s="39"/>
      <c r="R33" s="38"/>
      <c r="S33" s="35"/>
      <c r="T33" s="39"/>
      <c r="U33" s="104"/>
      <c r="V33" s="39"/>
    </row>
    <row r="34" spans="1:22" ht="15.75" thickBot="1" x14ac:dyDescent="0.3">
      <c r="A34" s="207"/>
      <c r="B34" s="208"/>
      <c r="C34" s="61"/>
      <c r="D34" s="62">
        <f>SUM(D23:D33)</f>
        <v>0</v>
      </c>
      <c r="E34" s="62">
        <f t="shared" ref="E34:V34" si="3">SUM(E23:E33)</f>
        <v>14676</v>
      </c>
      <c r="F34" s="63">
        <f t="shared" si="3"/>
        <v>524</v>
      </c>
      <c r="G34" s="63">
        <f t="shared" si="3"/>
        <v>0</v>
      </c>
      <c r="H34" s="63">
        <f t="shared" si="3"/>
        <v>0</v>
      </c>
      <c r="I34" s="63">
        <f t="shared" si="3"/>
        <v>0</v>
      </c>
      <c r="J34" s="63">
        <f t="shared" si="3"/>
        <v>0</v>
      </c>
      <c r="K34" s="63">
        <f t="shared" si="3"/>
        <v>0</v>
      </c>
      <c r="L34" s="64">
        <f t="shared" si="3"/>
        <v>0</v>
      </c>
      <c r="M34" s="64">
        <f t="shared" si="3"/>
        <v>0</v>
      </c>
      <c r="N34" s="63">
        <f t="shared" si="3"/>
        <v>0</v>
      </c>
      <c r="O34" s="62">
        <f t="shared" si="3"/>
        <v>-10576</v>
      </c>
      <c r="P34" s="63">
        <f t="shared" si="3"/>
        <v>0</v>
      </c>
      <c r="Q34" s="63">
        <f t="shared" si="3"/>
        <v>0</v>
      </c>
      <c r="R34" s="62">
        <f t="shared" si="3"/>
        <v>-4100</v>
      </c>
      <c r="S34" s="63">
        <f t="shared" si="3"/>
        <v>0</v>
      </c>
      <c r="T34" s="63">
        <f t="shared" si="3"/>
        <v>0</v>
      </c>
      <c r="U34" s="63">
        <f t="shared" si="3"/>
        <v>0</v>
      </c>
      <c r="V34" s="63">
        <f t="shared" si="3"/>
        <v>0</v>
      </c>
    </row>
    <row r="35" spans="1:22" x14ac:dyDescent="0.25">
      <c r="A35" s="209" t="s">
        <v>48</v>
      </c>
      <c r="B35" s="210"/>
      <c r="C35" s="68">
        <v>508</v>
      </c>
      <c r="D35" s="69"/>
      <c r="E35" s="70"/>
      <c r="F35" s="71"/>
      <c r="G35" s="71"/>
      <c r="H35" s="71"/>
      <c r="I35" s="71"/>
      <c r="J35" s="71"/>
      <c r="K35" s="71"/>
      <c r="L35" s="72"/>
      <c r="M35" s="71"/>
      <c r="N35" s="126"/>
      <c r="O35" s="74"/>
      <c r="P35" s="71"/>
      <c r="Q35" s="75"/>
      <c r="R35" s="74"/>
      <c r="S35" s="71"/>
      <c r="T35" s="75"/>
      <c r="U35" s="113"/>
      <c r="V35" s="75"/>
    </row>
    <row r="36" spans="1:22" x14ac:dyDescent="0.25">
      <c r="A36" s="19" t="s">
        <v>19</v>
      </c>
      <c r="B36" s="19" t="s">
        <v>100</v>
      </c>
      <c r="C36" s="78">
        <f>C35+1</f>
        <v>509</v>
      </c>
      <c r="D36" s="20"/>
      <c r="E36" s="27"/>
      <c r="F36" s="28"/>
      <c r="G36" s="28"/>
      <c r="H36" s="24"/>
      <c r="I36" s="24"/>
      <c r="J36" s="24"/>
      <c r="K36" s="24"/>
      <c r="L36" s="29"/>
      <c r="M36" s="24">
        <v>12.58</v>
      </c>
      <c r="N36" s="23"/>
      <c r="O36" s="26"/>
      <c r="P36" s="24"/>
      <c r="Q36" s="30"/>
      <c r="R36" s="26"/>
      <c r="S36" s="24"/>
      <c r="T36" s="30"/>
      <c r="U36" s="101"/>
      <c r="V36" s="30"/>
    </row>
    <row r="37" spans="1:22" x14ac:dyDescent="0.25">
      <c r="A37" s="19" t="s">
        <v>168</v>
      </c>
      <c r="B37" s="19" t="s">
        <v>169</v>
      </c>
      <c r="C37" s="78">
        <f t="shared" ref="C37:C44" si="4">C36+1</f>
        <v>510</v>
      </c>
      <c r="D37" s="20">
        <v>500</v>
      </c>
      <c r="E37" s="27"/>
      <c r="F37" s="28"/>
      <c r="G37" s="28"/>
      <c r="H37" s="24"/>
      <c r="I37" s="24"/>
      <c r="J37" s="24"/>
      <c r="K37" s="24"/>
      <c r="L37" s="29"/>
      <c r="M37" s="24"/>
      <c r="N37" s="23"/>
      <c r="O37" s="26"/>
      <c r="P37" s="24"/>
      <c r="Q37" s="30"/>
      <c r="R37" s="26"/>
      <c r="S37" s="24"/>
      <c r="T37" s="30"/>
      <c r="U37" s="101"/>
      <c r="V37" s="30"/>
    </row>
    <row r="38" spans="1:22" x14ac:dyDescent="0.25">
      <c r="A38" s="102" t="s">
        <v>170</v>
      </c>
      <c r="B38" s="77" t="s">
        <v>169</v>
      </c>
      <c r="C38" s="78">
        <f t="shared" si="4"/>
        <v>511</v>
      </c>
      <c r="D38" s="20">
        <v>400</v>
      </c>
      <c r="E38" s="27"/>
      <c r="F38" s="28"/>
      <c r="G38" s="28"/>
      <c r="H38" s="24"/>
      <c r="I38" s="24"/>
      <c r="J38" s="24"/>
      <c r="K38" s="24"/>
      <c r="L38" s="29"/>
      <c r="M38" s="24"/>
      <c r="N38" s="23"/>
      <c r="O38" s="26"/>
      <c r="P38" s="24"/>
      <c r="Q38" s="30"/>
      <c r="R38" s="26"/>
      <c r="S38" s="24"/>
      <c r="T38" s="30"/>
      <c r="U38" s="101"/>
      <c r="V38" s="30"/>
    </row>
    <row r="39" spans="1:22" x14ac:dyDescent="0.25">
      <c r="A39" s="102"/>
      <c r="B39" s="77"/>
      <c r="C39" s="78">
        <f t="shared" si="4"/>
        <v>512</v>
      </c>
      <c r="D39" s="20"/>
      <c r="E39" s="27"/>
      <c r="F39" s="28"/>
      <c r="G39" s="28"/>
      <c r="H39" s="24"/>
      <c r="I39" s="24"/>
      <c r="J39" s="24"/>
      <c r="K39" s="24"/>
      <c r="L39" s="29"/>
      <c r="M39" s="24"/>
      <c r="N39" s="23"/>
      <c r="O39" s="26"/>
      <c r="P39" s="24"/>
      <c r="Q39" s="30"/>
      <c r="R39" s="26"/>
      <c r="S39" s="24"/>
      <c r="T39" s="30"/>
      <c r="U39" s="101"/>
      <c r="V39" s="30"/>
    </row>
    <row r="40" spans="1:22" x14ac:dyDescent="0.25">
      <c r="A40" s="18"/>
      <c r="B40" s="77"/>
      <c r="C40" s="78">
        <f t="shared" si="4"/>
        <v>513</v>
      </c>
      <c r="D40" s="20"/>
      <c r="E40" s="27"/>
      <c r="F40" s="28"/>
      <c r="G40" s="28"/>
      <c r="H40" s="24"/>
      <c r="I40" s="24"/>
      <c r="J40" s="24"/>
      <c r="K40" s="24"/>
      <c r="L40" s="29"/>
      <c r="M40" s="24"/>
      <c r="N40" s="23"/>
      <c r="O40" s="26"/>
      <c r="P40" s="24"/>
      <c r="Q40" s="30"/>
      <c r="R40" s="26"/>
      <c r="S40" s="24"/>
      <c r="T40" s="30"/>
      <c r="U40" s="101"/>
      <c r="V40" s="30"/>
    </row>
    <row r="41" spans="1:22" x14ac:dyDescent="0.25">
      <c r="A41" s="18"/>
      <c r="B41" s="77"/>
      <c r="C41" s="78">
        <f t="shared" si="4"/>
        <v>514</v>
      </c>
      <c r="D41" s="20"/>
      <c r="E41" s="27"/>
      <c r="F41" s="28"/>
      <c r="G41" s="28"/>
      <c r="H41" s="24"/>
      <c r="I41" s="24"/>
      <c r="J41" s="24"/>
      <c r="K41" s="24"/>
      <c r="L41" s="29"/>
      <c r="M41" s="24"/>
      <c r="N41" s="23"/>
      <c r="O41" s="26"/>
      <c r="P41" s="24"/>
      <c r="Q41" s="30"/>
      <c r="R41" s="26"/>
      <c r="S41" s="24"/>
      <c r="T41" s="30"/>
      <c r="U41" s="101"/>
      <c r="V41" s="30"/>
    </row>
    <row r="42" spans="1:22" x14ac:dyDescent="0.25">
      <c r="A42" s="18"/>
      <c r="B42" s="19"/>
      <c r="C42" s="78">
        <f t="shared" si="4"/>
        <v>515</v>
      </c>
      <c r="D42" s="20"/>
      <c r="E42" s="27"/>
      <c r="F42" s="28"/>
      <c r="G42" s="28"/>
      <c r="H42" s="24"/>
      <c r="I42" s="24"/>
      <c r="J42" s="24"/>
      <c r="K42" s="24"/>
      <c r="L42" s="29"/>
      <c r="M42" s="24"/>
      <c r="N42" s="23"/>
      <c r="O42" s="26"/>
      <c r="P42" s="24"/>
      <c r="Q42" s="30"/>
      <c r="R42" s="26"/>
      <c r="S42" s="24"/>
      <c r="T42" s="30"/>
      <c r="U42" s="101"/>
      <c r="V42" s="30"/>
    </row>
    <row r="43" spans="1:22" x14ac:dyDescent="0.25">
      <c r="A43" s="18"/>
      <c r="B43" s="19"/>
      <c r="C43" s="78">
        <f t="shared" si="4"/>
        <v>516</v>
      </c>
      <c r="D43" s="20"/>
      <c r="E43" s="27"/>
      <c r="F43" s="28"/>
      <c r="G43" s="28"/>
      <c r="H43" s="24"/>
      <c r="I43" s="24"/>
      <c r="J43" s="24"/>
      <c r="K43" s="24"/>
      <c r="L43" s="29"/>
      <c r="M43" s="24"/>
      <c r="N43" s="23"/>
      <c r="O43" s="26"/>
      <c r="P43" s="24"/>
      <c r="Q43" s="30"/>
      <c r="R43" s="26"/>
      <c r="S43" s="24"/>
      <c r="T43" s="30"/>
      <c r="U43" s="101"/>
      <c r="V43" s="30"/>
    </row>
    <row r="44" spans="1:22" x14ac:dyDescent="0.25">
      <c r="A44" s="18"/>
      <c r="B44" s="19"/>
      <c r="C44" s="78">
        <f t="shared" si="4"/>
        <v>517</v>
      </c>
      <c r="D44" s="20"/>
      <c r="E44" s="27"/>
      <c r="F44" s="28"/>
      <c r="G44" s="28"/>
      <c r="H44" s="24"/>
      <c r="I44" s="24"/>
      <c r="J44" s="24"/>
      <c r="K44" s="24"/>
      <c r="L44" s="29"/>
      <c r="M44" s="24"/>
      <c r="N44" s="23"/>
      <c r="O44" s="26"/>
      <c r="P44" s="24"/>
      <c r="Q44" s="30"/>
      <c r="R44" s="26"/>
      <c r="S44" s="24"/>
      <c r="T44" s="30"/>
      <c r="U44" s="101"/>
      <c r="V44" s="30"/>
    </row>
    <row r="45" spans="1:22" x14ac:dyDescent="0.25">
      <c r="A45" s="18"/>
      <c r="B45" s="19"/>
      <c r="C45" s="78">
        <f>C44+1</f>
        <v>518</v>
      </c>
      <c r="D45" s="20"/>
      <c r="E45" s="27"/>
      <c r="F45" s="28"/>
      <c r="G45" s="28"/>
      <c r="H45" s="24"/>
      <c r="I45" s="24"/>
      <c r="J45" s="24"/>
      <c r="K45" s="24"/>
      <c r="L45" s="29"/>
      <c r="M45" s="24"/>
      <c r="N45" s="23"/>
      <c r="O45" s="26"/>
      <c r="P45" s="24"/>
      <c r="Q45" s="30"/>
      <c r="R45" s="26"/>
      <c r="S45" s="24"/>
      <c r="T45" s="30"/>
      <c r="U45" s="101"/>
      <c r="V45" s="30"/>
    </row>
    <row r="46" spans="1:22" x14ac:dyDescent="0.25">
      <c r="A46" s="18"/>
      <c r="B46" s="19"/>
      <c r="C46" s="78">
        <f t="shared" ref="C46:C55" si="5">C45+1</f>
        <v>519</v>
      </c>
      <c r="D46" s="20"/>
      <c r="E46" s="27"/>
      <c r="F46" s="28"/>
      <c r="G46" s="28"/>
      <c r="H46" s="24"/>
      <c r="I46" s="24"/>
      <c r="J46" s="24"/>
      <c r="K46" s="24"/>
      <c r="L46" s="29"/>
      <c r="M46" s="24"/>
      <c r="N46" s="23"/>
      <c r="O46" s="26"/>
      <c r="P46" s="24"/>
      <c r="Q46" s="30"/>
      <c r="R46" s="26"/>
      <c r="S46" s="24"/>
      <c r="T46" s="30"/>
      <c r="U46" s="101"/>
      <c r="V46" s="30"/>
    </row>
    <row r="47" spans="1:22" x14ac:dyDescent="0.25">
      <c r="A47" s="18"/>
      <c r="B47" s="19"/>
      <c r="C47" s="78">
        <f t="shared" si="5"/>
        <v>520</v>
      </c>
      <c r="D47" s="20"/>
      <c r="E47" s="27"/>
      <c r="F47" s="28"/>
      <c r="G47" s="28"/>
      <c r="H47" s="24"/>
      <c r="I47" s="24"/>
      <c r="J47" s="24"/>
      <c r="K47" s="24"/>
      <c r="L47" s="29"/>
      <c r="M47" s="24"/>
      <c r="N47" s="23"/>
      <c r="O47" s="26"/>
      <c r="P47" s="24"/>
      <c r="Q47" s="30"/>
      <c r="R47" s="26"/>
      <c r="S47" s="24"/>
      <c r="T47" s="30"/>
      <c r="U47" s="101"/>
      <c r="V47" s="30"/>
    </row>
    <row r="48" spans="1:22" x14ac:dyDescent="0.25">
      <c r="A48" s="18"/>
      <c r="B48" s="19"/>
      <c r="C48" s="78">
        <f t="shared" si="5"/>
        <v>521</v>
      </c>
      <c r="D48" s="20"/>
      <c r="E48" s="27"/>
      <c r="F48" s="28"/>
      <c r="G48" s="28"/>
      <c r="H48" s="24"/>
      <c r="I48" s="24"/>
      <c r="J48" s="24"/>
      <c r="K48" s="24"/>
      <c r="L48" s="29"/>
      <c r="M48" s="24"/>
      <c r="N48" s="23"/>
      <c r="O48" s="26"/>
      <c r="P48" s="24"/>
      <c r="Q48" s="30"/>
      <c r="R48" s="26"/>
      <c r="S48" s="24"/>
      <c r="T48" s="30"/>
      <c r="U48" s="101"/>
      <c r="V48" s="30"/>
    </row>
    <row r="49" spans="1:22" x14ac:dyDescent="0.25">
      <c r="A49" s="18"/>
      <c r="B49" s="19"/>
      <c r="C49" s="78">
        <f t="shared" si="5"/>
        <v>522</v>
      </c>
      <c r="D49" s="20"/>
      <c r="E49" s="27"/>
      <c r="F49" s="28"/>
      <c r="G49" s="28"/>
      <c r="H49" s="24"/>
      <c r="I49" s="24"/>
      <c r="J49" s="24"/>
      <c r="K49" s="24"/>
      <c r="L49" s="29"/>
      <c r="M49" s="24"/>
      <c r="N49" s="23"/>
      <c r="O49" s="26"/>
      <c r="P49" s="24"/>
      <c r="Q49" s="30"/>
      <c r="R49" s="26"/>
      <c r="S49" s="24"/>
      <c r="T49" s="30"/>
      <c r="U49" s="101"/>
      <c r="V49" s="30"/>
    </row>
    <row r="50" spans="1:22" x14ac:dyDescent="0.25">
      <c r="A50" s="18"/>
      <c r="B50" s="19"/>
      <c r="C50" s="78">
        <f t="shared" si="5"/>
        <v>523</v>
      </c>
      <c r="D50" s="20"/>
      <c r="E50" s="27"/>
      <c r="F50" s="28"/>
      <c r="G50" s="28"/>
      <c r="H50" s="24"/>
      <c r="I50" s="24"/>
      <c r="J50" s="24"/>
      <c r="K50" s="24"/>
      <c r="L50" s="29"/>
      <c r="M50" s="24"/>
      <c r="N50" s="23"/>
      <c r="O50" s="26"/>
      <c r="P50" s="24"/>
      <c r="Q50" s="30"/>
      <c r="R50" s="26"/>
      <c r="S50" s="24"/>
      <c r="T50" s="30"/>
      <c r="U50" s="101"/>
      <c r="V50" s="30"/>
    </row>
    <row r="51" spans="1:22" x14ac:dyDescent="0.25">
      <c r="A51" s="18"/>
      <c r="B51" s="19"/>
      <c r="C51" s="78">
        <f t="shared" si="5"/>
        <v>524</v>
      </c>
      <c r="D51" s="20"/>
      <c r="E51" s="27"/>
      <c r="F51" s="28"/>
      <c r="G51" s="28"/>
      <c r="H51" s="24"/>
      <c r="I51" s="24"/>
      <c r="J51" s="24"/>
      <c r="K51" s="24"/>
      <c r="L51" s="29"/>
      <c r="M51" s="24"/>
      <c r="N51" s="23"/>
      <c r="O51" s="26"/>
      <c r="P51" s="24"/>
      <c r="Q51" s="30"/>
      <c r="R51" s="26"/>
      <c r="S51" s="24"/>
      <c r="T51" s="30"/>
      <c r="U51" s="101"/>
      <c r="V51" s="30"/>
    </row>
    <row r="52" spans="1:22" x14ac:dyDescent="0.25">
      <c r="A52" s="18"/>
      <c r="B52" s="19"/>
      <c r="C52" s="78">
        <f t="shared" si="5"/>
        <v>525</v>
      </c>
      <c r="D52" s="20"/>
      <c r="E52" s="27"/>
      <c r="F52" s="28"/>
      <c r="G52" s="28"/>
      <c r="H52" s="24"/>
      <c r="I52" s="24"/>
      <c r="J52" s="24"/>
      <c r="K52" s="24"/>
      <c r="L52" s="29"/>
      <c r="M52" s="24"/>
      <c r="N52" s="23"/>
      <c r="O52" s="26"/>
      <c r="P52" s="24"/>
      <c r="Q52" s="30"/>
      <c r="R52" s="26"/>
      <c r="S52" s="24"/>
      <c r="T52" s="30"/>
      <c r="U52" s="101"/>
      <c r="V52" s="30"/>
    </row>
    <row r="53" spans="1:22" x14ac:dyDescent="0.25">
      <c r="A53" s="18"/>
      <c r="B53" s="19"/>
      <c r="C53" s="78">
        <f t="shared" si="5"/>
        <v>526</v>
      </c>
      <c r="D53" s="20"/>
      <c r="E53" s="27"/>
      <c r="F53" s="28"/>
      <c r="G53" s="28"/>
      <c r="H53" s="24"/>
      <c r="I53" s="24"/>
      <c r="J53" s="24"/>
      <c r="K53" s="24"/>
      <c r="L53" s="29"/>
      <c r="M53" s="24"/>
      <c r="N53" s="23"/>
      <c r="O53" s="26"/>
      <c r="P53" s="24"/>
      <c r="Q53" s="30"/>
      <c r="R53" s="26"/>
      <c r="S53" s="24"/>
      <c r="T53" s="30"/>
      <c r="U53" s="101"/>
      <c r="V53" s="30"/>
    </row>
    <row r="54" spans="1:22" x14ac:dyDescent="0.25">
      <c r="A54" s="18"/>
      <c r="B54" s="19"/>
      <c r="C54" s="78">
        <f t="shared" si="5"/>
        <v>527</v>
      </c>
      <c r="D54" s="20"/>
      <c r="E54" s="27"/>
      <c r="F54" s="28"/>
      <c r="G54" s="28"/>
      <c r="H54" s="24"/>
      <c r="I54" s="24"/>
      <c r="J54" s="24"/>
      <c r="K54" s="24"/>
      <c r="L54" s="29"/>
      <c r="M54" s="24"/>
      <c r="N54" s="23"/>
      <c r="O54" s="26"/>
      <c r="P54" s="24"/>
      <c r="Q54" s="30"/>
      <c r="R54" s="26"/>
      <c r="S54" s="24"/>
      <c r="T54" s="30"/>
      <c r="U54" s="101"/>
      <c r="V54" s="30"/>
    </row>
    <row r="55" spans="1:22" x14ac:dyDescent="0.25">
      <c r="A55" s="18"/>
      <c r="B55" s="19"/>
      <c r="C55" s="78">
        <f t="shared" si="5"/>
        <v>528</v>
      </c>
      <c r="D55" s="20"/>
      <c r="E55" s="27"/>
      <c r="F55" s="28"/>
      <c r="G55" s="28"/>
      <c r="H55" s="24"/>
      <c r="I55" s="24"/>
      <c r="J55" s="24"/>
      <c r="K55" s="24"/>
      <c r="L55" s="29"/>
      <c r="M55" s="24"/>
      <c r="N55" s="23"/>
      <c r="O55" s="26"/>
      <c r="P55" s="24"/>
      <c r="Q55" s="30"/>
      <c r="R55" s="26"/>
      <c r="S55" s="24"/>
      <c r="T55" s="30"/>
      <c r="U55" s="101"/>
      <c r="V55" s="30"/>
    </row>
    <row r="56" spans="1:22" x14ac:dyDescent="0.25">
      <c r="A56" s="79"/>
      <c r="B56" s="80"/>
      <c r="C56" s="78"/>
      <c r="D56" s="81">
        <f t="shared" ref="D56:V56" si="6">SUM(D35:D55)</f>
        <v>900</v>
      </c>
      <c r="E56" s="81">
        <f t="shared" si="6"/>
        <v>0</v>
      </c>
      <c r="F56" s="82">
        <f t="shared" si="6"/>
        <v>0</v>
      </c>
      <c r="G56" s="82">
        <f t="shared" si="6"/>
        <v>0</v>
      </c>
      <c r="H56" s="82">
        <f t="shared" si="6"/>
        <v>0</v>
      </c>
      <c r="I56" s="82">
        <f t="shared" si="6"/>
        <v>0</v>
      </c>
      <c r="J56" s="82">
        <f t="shared" si="6"/>
        <v>0</v>
      </c>
      <c r="K56" s="82">
        <f t="shared" si="6"/>
        <v>0</v>
      </c>
      <c r="L56" s="83">
        <f t="shared" si="6"/>
        <v>0</v>
      </c>
      <c r="M56" s="83">
        <f t="shared" si="6"/>
        <v>12.58</v>
      </c>
      <c r="N56" s="82">
        <f t="shared" si="6"/>
        <v>0</v>
      </c>
      <c r="O56" s="81">
        <f t="shared" si="6"/>
        <v>0</v>
      </c>
      <c r="P56" s="82">
        <f t="shared" si="6"/>
        <v>0</v>
      </c>
      <c r="Q56" s="82">
        <f t="shared" si="6"/>
        <v>0</v>
      </c>
      <c r="R56" s="81">
        <f t="shared" si="6"/>
        <v>0</v>
      </c>
      <c r="S56" s="82">
        <f t="shared" si="6"/>
        <v>0</v>
      </c>
      <c r="T56" s="82">
        <f t="shared" si="6"/>
        <v>0</v>
      </c>
      <c r="U56" s="82">
        <f t="shared" si="6"/>
        <v>0</v>
      </c>
      <c r="V56" s="82">
        <f t="shared" si="6"/>
        <v>0</v>
      </c>
    </row>
    <row r="57" spans="1:22" ht="15.75" thickBot="1" x14ac:dyDescent="0.3">
      <c r="A57" s="87" t="s">
        <v>87</v>
      </c>
      <c r="B57" s="88">
        <f>D57+E57+F57*5+G57*3.5+O57+R57</f>
        <v>30636.959999999999</v>
      </c>
      <c r="C57" s="89" t="s">
        <v>88</v>
      </c>
      <c r="D57" s="90">
        <f t="shared" ref="D57:V57" si="7">D22+D34-D56</f>
        <v>2341</v>
      </c>
      <c r="E57" s="90">
        <f t="shared" si="7"/>
        <v>19797</v>
      </c>
      <c r="F57" s="91">
        <f t="shared" si="7"/>
        <v>799.39200000000005</v>
      </c>
      <c r="G57" s="91">
        <f t="shared" si="7"/>
        <v>0</v>
      </c>
      <c r="H57" s="91">
        <f t="shared" si="7"/>
        <v>47034.199999999924</v>
      </c>
      <c r="I57" s="91">
        <f t="shared" si="7"/>
        <v>40780.614999999998</v>
      </c>
      <c r="J57" s="91">
        <f t="shared" si="7"/>
        <v>294.30999999999733</v>
      </c>
      <c r="K57" s="91">
        <f t="shared" si="7"/>
        <v>1</v>
      </c>
      <c r="L57" s="92">
        <f t="shared" si="7"/>
        <v>5079.5000000000146</v>
      </c>
      <c r="M57" s="92">
        <f t="shared" si="7"/>
        <v>101904.42</v>
      </c>
      <c r="N57" s="91">
        <f t="shared" si="7"/>
        <v>550</v>
      </c>
      <c r="O57" s="90">
        <f t="shared" si="7"/>
        <v>3480</v>
      </c>
      <c r="P57" s="91">
        <f t="shared" si="7"/>
        <v>0.7799999998178464</v>
      </c>
      <c r="Q57" s="91">
        <f t="shared" si="7"/>
        <v>80427.45</v>
      </c>
      <c r="R57" s="90">
        <f t="shared" si="7"/>
        <v>1022</v>
      </c>
      <c r="S57" s="91">
        <f t="shared" si="7"/>
        <v>21.380000000004657</v>
      </c>
      <c r="T57" s="91">
        <f t="shared" si="7"/>
        <v>25770.880000000001</v>
      </c>
      <c r="U57" s="91">
        <f t="shared" si="7"/>
        <v>380000</v>
      </c>
      <c r="V57" s="91">
        <f t="shared" si="7"/>
        <v>22738.360000000022</v>
      </c>
    </row>
  </sheetData>
  <mergeCells count="12">
    <mergeCell ref="U2:V2"/>
    <mergeCell ref="A22:B22"/>
    <mergeCell ref="A34:B34"/>
    <mergeCell ref="A35:B35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6AAFA-A3B7-4130-8768-FDD284E7FE59}">
  <dimension ref="A1:V49"/>
  <sheetViews>
    <sheetView rightToLeft="1" workbookViewId="0">
      <selection activeCell="B13" sqref="B13"/>
    </sheetView>
  </sheetViews>
  <sheetFormatPr defaultRowHeight="15" x14ac:dyDescent="0.25"/>
  <cols>
    <col min="1" max="1" width="26.28515625" customWidth="1"/>
    <col min="2" max="2" width="35" bestFit="1" customWidth="1"/>
    <col min="3" max="3" width="6.7109375" customWidth="1"/>
    <col min="4" max="5" width="9" style="95"/>
    <col min="8" max="8" width="9.42578125" bestFit="1" customWidth="1"/>
    <col min="12" max="12" width="9.42578125" bestFit="1" customWidth="1"/>
    <col min="13" max="14" width="9.42578125" customWidth="1"/>
    <col min="15" max="15" width="9.5703125" style="95" bestFit="1" customWidth="1"/>
    <col min="16" max="16" width="9.85546875" bestFit="1" customWidth="1"/>
    <col min="17" max="17" width="9.42578125" customWidth="1"/>
    <col min="18" max="18" width="9.5703125" style="95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16</v>
      </c>
      <c r="B1" s="2">
        <f>'[1]1'!B1</f>
        <v>5</v>
      </c>
      <c r="C1" s="3"/>
      <c r="D1" s="211" t="s">
        <v>0</v>
      </c>
      <c r="E1" s="212"/>
      <c r="F1" s="212"/>
      <c r="G1" s="212"/>
      <c r="H1" s="212"/>
      <c r="I1" s="212"/>
      <c r="J1" s="212"/>
      <c r="K1" s="212"/>
      <c r="L1" s="233"/>
      <c r="M1" s="127"/>
      <c r="N1" s="192"/>
      <c r="O1" s="214" t="s">
        <v>1</v>
      </c>
      <c r="P1" s="212"/>
      <c r="Q1" s="213"/>
      <c r="R1" s="211" t="s">
        <v>2</v>
      </c>
      <c r="S1" s="212"/>
      <c r="T1" s="233"/>
      <c r="U1" s="1" t="s">
        <v>3</v>
      </c>
      <c r="V1" s="3" t="s">
        <v>4</v>
      </c>
    </row>
    <row r="2" spans="1:22" x14ac:dyDescent="0.25">
      <c r="A2" s="205">
        <f>'[1]1'!A2:B2</f>
        <v>2025</v>
      </c>
      <c r="B2" s="206"/>
      <c r="C2" s="6"/>
      <c r="D2" s="206" t="s">
        <v>5</v>
      </c>
      <c r="E2" s="215"/>
      <c r="F2" s="215"/>
      <c r="G2" s="215"/>
      <c r="H2" s="215" t="s">
        <v>6</v>
      </c>
      <c r="I2" s="215"/>
      <c r="J2" s="215"/>
      <c r="K2" s="215"/>
      <c r="L2" s="230"/>
      <c r="M2" s="129"/>
      <c r="N2" s="193"/>
      <c r="O2" s="11" t="s">
        <v>5</v>
      </c>
      <c r="P2" s="215" t="s">
        <v>6</v>
      </c>
      <c r="Q2" s="204"/>
      <c r="R2" s="13" t="s">
        <v>5</v>
      </c>
      <c r="S2" s="215" t="s">
        <v>6</v>
      </c>
      <c r="T2" s="230"/>
      <c r="U2" s="203" t="s">
        <v>5</v>
      </c>
      <c r="V2" s="204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8" t="s">
        <v>18</v>
      </c>
      <c r="M3" s="7" t="s">
        <v>19</v>
      </c>
      <c r="N3" s="191" t="s">
        <v>20</v>
      </c>
      <c r="O3" s="11" t="s">
        <v>21</v>
      </c>
      <c r="P3" s="7" t="s">
        <v>22</v>
      </c>
      <c r="Q3" s="6" t="s">
        <v>23</v>
      </c>
      <c r="R3" s="13" t="s">
        <v>24</v>
      </c>
      <c r="S3" s="7" t="s">
        <v>25</v>
      </c>
      <c r="T3" s="128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449</v>
      </c>
      <c r="D4" s="13">
        <f>'[1]15'!D48</f>
        <v>2341</v>
      </c>
      <c r="E4" s="13">
        <f>'[1]15'!E48</f>
        <v>19797</v>
      </c>
      <c r="F4" s="17">
        <f>'[1]15'!F48</f>
        <v>799.39200000000005</v>
      </c>
      <c r="G4" s="17">
        <f>'[1]15'!G48</f>
        <v>0</v>
      </c>
      <c r="H4" s="17">
        <f>'[1]15'!H48</f>
        <v>47034.199999999924</v>
      </c>
      <c r="I4" s="17">
        <f>'[1]15'!I48</f>
        <v>40780.614999999998</v>
      </c>
      <c r="J4" s="17">
        <f>'[1]15'!J48</f>
        <v>294.30999999999733</v>
      </c>
      <c r="K4" s="17">
        <f>'[1]15'!K48</f>
        <v>1</v>
      </c>
      <c r="L4" s="9">
        <f>'[1]15'!L48</f>
        <v>5079.5000000000146</v>
      </c>
      <c r="M4" s="15">
        <f>'[1]15'!M48</f>
        <v>101904.42</v>
      </c>
      <c r="N4" s="9">
        <f>'[1]15'!N48</f>
        <v>550</v>
      </c>
      <c r="O4" s="11">
        <f>'[1]15'!O48</f>
        <v>3480</v>
      </c>
      <c r="P4" s="17">
        <f>'[1]15'!P48</f>
        <v>0.7799999998178464</v>
      </c>
      <c r="Q4" s="10">
        <f>'[1]15'!Q48</f>
        <v>80427.45</v>
      </c>
      <c r="R4" s="13">
        <f>'[1]15'!R48</f>
        <v>1022</v>
      </c>
      <c r="S4" s="17">
        <f>'[1]15'!S48</f>
        <v>21.380000000004657</v>
      </c>
      <c r="T4" s="9">
        <f>'[1]15'!T48</f>
        <v>25770.880000000001</v>
      </c>
      <c r="U4" s="99">
        <f>'[1]15'!U48</f>
        <v>380000</v>
      </c>
      <c r="V4" s="10">
        <f>'[1]15'!V48</f>
        <v>22738.360000000022</v>
      </c>
    </row>
    <row r="5" spans="1:22" x14ac:dyDescent="0.25">
      <c r="A5" s="18" t="s">
        <v>31</v>
      </c>
      <c r="B5" s="19" t="s">
        <v>32</v>
      </c>
      <c r="C5" s="7">
        <f>C4+1</f>
        <v>450</v>
      </c>
      <c r="D5" s="27"/>
      <c r="E5" s="27"/>
      <c r="F5" s="28"/>
      <c r="G5" s="28"/>
      <c r="H5" s="24"/>
      <c r="I5" s="24"/>
      <c r="J5" s="24"/>
      <c r="K5" s="29"/>
      <c r="L5" s="29"/>
      <c r="M5" s="24"/>
      <c r="N5" s="25"/>
      <c r="O5" s="26"/>
      <c r="P5" s="24"/>
      <c r="Q5" s="30">
        <v>22000</v>
      </c>
      <c r="R5" s="20"/>
      <c r="S5" s="24"/>
      <c r="T5" s="29"/>
      <c r="U5" s="101"/>
      <c r="V5" s="30"/>
    </row>
    <row r="6" spans="1:22" x14ac:dyDescent="0.25">
      <c r="A6" s="18" t="s">
        <v>33</v>
      </c>
      <c r="B6" s="19" t="s">
        <v>34</v>
      </c>
      <c r="C6" s="7">
        <f t="shared" ref="C6:C16" si="0">C5+1</f>
        <v>451</v>
      </c>
      <c r="D6" s="20"/>
      <c r="E6" s="27"/>
      <c r="F6" s="28"/>
      <c r="G6" s="28"/>
      <c r="H6" s="24"/>
      <c r="I6" s="24"/>
      <c r="J6" s="24"/>
      <c r="K6" s="29"/>
      <c r="L6" s="29"/>
      <c r="M6" s="24"/>
      <c r="N6" s="25"/>
      <c r="O6" s="26"/>
      <c r="P6" s="24"/>
      <c r="Q6" s="30"/>
      <c r="R6" s="20"/>
      <c r="S6" s="24"/>
      <c r="T6" s="29">
        <v>7000</v>
      </c>
      <c r="U6" s="101"/>
      <c r="V6" s="30"/>
    </row>
    <row r="7" spans="1:22" x14ac:dyDescent="0.25">
      <c r="A7" s="18" t="s">
        <v>171</v>
      </c>
      <c r="B7" s="19" t="s">
        <v>172</v>
      </c>
      <c r="C7" s="7">
        <f t="shared" si="0"/>
        <v>452</v>
      </c>
      <c r="D7" s="20"/>
      <c r="E7" s="27"/>
      <c r="F7" s="28">
        <v>164</v>
      </c>
      <c r="G7" s="28"/>
      <c r="H7" s="24"/>
      <c r="I7" s="24"/>
      <c r="J7" s="24"/>
      <c r="K7" s="29"/>
      <c r="L7" s="29"/>
      <c r="M7" s="24"/>
      <c r="N7" s="25"/>
      <c r="O7" s="26"/>
      <c r="P7" s="24"/>
      <c r="Q7" s="30"/>
      <c r="R7" s="20"/>
      <c r="S7" s="24"/>
      <c r="T7" s="29"/>
      <c r="U7" s="101"/>
      <c r="V7" s="30"/>
    </row>
    <row r="8" spans="1:22" x14ac:dyDescent="0.25">
      <c r="A8" s="18"/>
      <c r="B8" s="19"/>
      <c r="C8" s="7">
        <f t="shared" si="0"/>
        <v>453</v>
      </c>
      <c r="D8" s="20"/>
      <c r="E8" s="27"/>
      <c r="F8" s="28" t="s">
        <v>173</v>
      </c>
      <c r="G8" s="28"/>
      <c r="H8" s="24"/>
      <c r="I8" s="24"/>
      <c r="J8" s="24"/>
      <c r="K8" s="29"/>
      <c r="L8" s="29"/>
      <c r="M8" s="24"/>
      <c r="N8" s="25"/>
      <c r="O8" s="194"/>
      <c r="P8" s="24"/>
      <c r="Q8" s="30"/>
      <c r="R8" s="20"/>
      <c r="S8" s="24"/>
      <c r="T8" s="29"/>
      <c r="U8" s="101"/>
      <c r="V8" s="30"/>
    </row>
    <row r="9" spans="1:22" x14ac:dyDescent="0.25">
      <c r="A9" s="18"/>
      <c r="B9" s="19"/>
      <c r="C9" s="7">
        <f t="shared" si="0"/>
        <v>454</v>
      </c>
      <c r="D9" s="20"/>
      <c r="E9" s="27"/>
      <c r="F9" s="28"/>
      <c r="G9" s="28"/>
      <c r="H9" s="24"/>
      <c r="I9" s="24"/>
      <c r="J9" s="24"/>
      <c r="K9" s="29"/>
      <c r="L9" s="29"/>
      <c r="M9" s="24"/>
      <c r="N9" s="25"/>
      <c r="O9" s="26"/>
      <c r="P9" s="24"/>
      <c r="Q9" s="30"/>
      <c r="R9" s="20"/>
      <c r="S9" s="24"/>
      <c r="T9" s="29"/>
      <c r="U9" s="101"/>
      <c r="V9" s="30"/>
    </row>
    <row r="10" spans="1:22" x14ac:dyDescent="0.25">
      <c r="A10" s="18"/>
      <c r="B10" s="19"/>
      <c r="C10" s="6">
        <f t="shared" si="0"/>
        <v>455</v>
      </c>
      <c r="D10" s="20"/>
      <c r="E10" s="27"/>
      <c r="F10" s="28"/>
      <c r="G10" s="28"/>
      <c r="H10" s="24"/>
      <c r="I10" s="24"/>
      <c r="J10" s="24"/>
      <c r="K10" s="29"/>
      <c r="L10" s="29"/>
      <c r="M10" s="24"/>
      <c r="N10" s="25"/>
      <c r="O10" s="26"/>
      <c r="P10" s="24"/>
      <c r="Q10" s="30"/>
      <c r="R10" s="20"/>
      <c r="S10" s="24"/>
      <c r="T10" s="29"/>
      <c r="U10" s="101"/>
      <c r="V10" s="30"/>
    </row>
    <row r="11" spans="1:22" x14ac:dyDescent="0.25">
      <c r="A11" s="18"/>
      <c r="B11" s="19"/>
      <c r="C11" s="6">
        <f t="shared" si="0"/>
        <v>456</v>
      </c>
      <c r="D11" s="20"/>
      <c r="E11" s="27"/>
      <c r="F11" s="28"/>
      <c r="G11" s="28"/>
      <c r="H11" s="24"/>
      <c r="I11" s="24"/>
      <c r="J11" s="24"/>
      <c r="K11" s="29"/>
      <c r="L11" s="29"/>
      <c r="M11" s="24"/>
      <c r="N11" s="25"/>
      <c r="O11" s="26"/>
      <c r="P11" s="24"/>
      <c r="Q11" s="30"/>
      <c r="R11" s="20"/>
      <c r="S11" s="24"/>
      <c r="T11" s="29"/>
      <c r="U11" s="101"/>
      <c r="V11" s="30"/>
    </row>
    <row r="12" spans="1:22" x14ac:dyDescent="0.25">
      <c r="A12" s="18"/>
      <c r="B12" s="19"/>
      <c r="C12" s="6">
        <f t="shared" si="0"/>
        <v>457</v>
      </c>
      <c r="D12" s="20"/>
      <c r="E12" s="27"/>
      <c r="F12" s="28"/>
      <c r="G12" s="28"/>
      <c r="H12" s="24"/>
      <c r="I12" s="24"/>
      <c r="J12" s="24"/>
      <c r="K12" s="29"/>
      <c r="L12" s="29"/>
      <c r="M12" s="24"/>
      <c r="N12" s="25"/>
      <c r="O12" s="26"/>
      <c r="P12" s="24"/>
      <c r="Q12" s="30"/>
      <c r="R12" s="20"/>
      <c r="S12" s="24"/>
      <c r="T12" s="29"/>
      <c r="U12" s="101"/>
      <c r="V12" s="30"/>
    </row>
    <row r="13" spans="1:22" x14ac:dyDescent="0.25">
      <c r="A13" s="18"/>
      <c r="B13" s="19"/>
      <c r="C13" s="6">
        <f t="shared" si="0"/>
        <v>458</v>
      </c>
      <c r="D13" s="20"/>
      <c r="E13" s="27"/>
      <c r="F13" s="28"/>
      <c r="G13" s="28"/>
      <c r="H13" s="24"/>
      <c r="I13" s="24"/>
      <c r="J13" s="24"/>
      <c r="K13" s="29"/>
      <c r="L13" s="29"/>
      <c r="M13" s="24"/>
      <c r="N13" s="25"/>
      <c r="O13" s="26"/>
      <c r="P13" s="24"/>
      <c r="Q13" s="30"/>
      <c r="R13" s="20"/>
      <c r="S13" s="24"/>
      <c r="T13" s="29"/>
      <c r="U13" s="101"/>
      <c r="V13" s="30"/>
    </row>
    <row r="14" spans="1:22" x14ac:dyDescent="0.25">
      <c r="A14" s="18"/>
      <c r="B14" s="19"/>
      <c r="C14" s="6">
        <f t="shared" si="0"/>
        <v>459</v>
      </c>
      <c r="D14" s="20"/>
      <c r="E14" s="27"/>
      <c r="F14" s="28"/>
      <c r="G14" s="28"/>
      <c r="H14" s="24"/>
      <c r="I14" s="24"/>
      <c r="J14" s="24"/>
      <c r="K14" s="29"/>
      <c r="L14" s="29"/>
      <c r="M14" s="24"/>
      <c r="N14" s="25"/>
      <c r="O14" s="26"/>
      <c r="P14" s="24"/>
      <c r="Q14" s="30"/>
      <c r="R14" s="20"/>
      <c r="S14" s="24"/>
      <c r="T14" s="29"/>
      <c r="U14" s="101"/>
      <c r="V14" s="30"/>
    </row>
    <row r="15" spans="1:22" x14ac:dyDescent="0.25">
      <c r="A15" s="18"/>
      <c r="B15" s="19" t="s">
        <v>32</v>
      </c>
      <c r="C15" s="6">
        <f t="shared" si="0"/>
        <v>460</v>
      </c>
      <c r="D15" s="20"/>
      <c r="E15" s="27"/>
      <c r="F15" s="28"/>
      <c r="G15" s="28"/>
      <c r="H15" s="24"/>
      <c r="I15" s="24"/>
      <c r="J15" s="24"/>
      <c r="K15" s="29"/>
      <c r="L15" s="29"/>
      <c r="M15" s="24"/>
      <c r="N15" s="25"/>
      <c r="O15" s="26"/>
      <c r="P15" s="24"/>
      <c r="Q15" s="30"/>
      <c r="R15" s="20"/>
      <c r="S15" s="24"/>
      <c r="T15" s="29"/>
      <c r="U15" s="101"/>
      <c r="V15" s="30"/>
    </row>
    <row r="16" spans="1:22" ht="15.75" thickBot="1" x14ac:dyDescent="0.3">
      <c r="A16" s="18"/>
      <c r="B16" s="19" t="s">
        <v>34</v>
      </c>
      <c r="C16" s="6">
        <f t="shared" si="0"/>
        <v>461</v>
      </c>
      <c r="D16" s="32"/>
      <c r="E16" s="33"/>
      <c r="F16" s="34"/>
      <c r="G16" s="34"/>
      <c r="H16" s="35"/>
      <c r="I16" s="35"/>
      <c r="J16" s="35"/>
      <c r="K16" s="36"/>
      <c r="L16" s="36"/>
      <c r="M16" s="35"/>
      <c r="N16" s="37"/>
      <c r="O16" s="38"/>
      <c r="P16" s="35"/>
      <c r="Q16" s="39"/>
      <c r="R16" s="32"/>
      <c r="S16" s="35"/>
      <c r="T16" s="36"/>
      <c r="U16" s="104"/>
      <c r="V16" s="39"/>
    </row>
    <row r="17" spans="1:22" ht="15.75" thickBot="1" x14ac:dyDescent="0.3">
      <c r="A17" s="205"/>
      <c r="B17" s="206"/>
      <c r="C17" s="6"/>
      <c r="D17" s="41">
        <f t="shared" ref="D17:V17" si="1">SUM(D4:D16)</f>
        <v>2341</v>
      </c>
      <c r="E17" s="42">
        <f t="shared" si="1"/>
        <v>19797</v>
      </c>
      <c r="F17" s="43">
        <f t="shared" si="1"/>
        <v>963.39200000000005</v>
      </c>
      <c r="G17" s="43">
        <f t="shared" si="1"/>
        <v>0</v>
      </c>
      <c r="H17" s="43">
        <f t="shared" si="1"/>
        <v>47034.199999999924</v>
      </c>
      <c r="I17" s="43">
        <f t="shared" si="1"/>
        <v>40780.614999999998</v>
      </c>
      <c r="J17" s="43">
        <f t="shared" si="1"/>
        <v>294.30999999999733</v>
      </c>
      <c r="K17" s="44">
        <f t="shared" si="1"/>
        <v>1</v>
      </c>
      <c r="L17" s="195">
        <f t="shared" si="1"/>
        <v>5079.5000000000146</v>
      </c>
      <c r="M17" s="195">
        <f t="shared" si="1"/>
        <v>101904.42</v>
      </c>
      <c r="N17" s="46">
        <f t="shared" si="1"/>
        <v>550</v>
      </c>
      <c r="O17" s="42">
        <f t="shared" si="1"/>
        <v>3480</v>
      </c>
      <c r="P17" s="43">
        <f t="shared" si="1"/>
        <v>0.7799999998178464</v>
      </c>
      <c r="Q17" s="47">
        <f t="shared" si="1"/>
        <v>102427.45</v>
      </c>
      <c r="R17" s="41">
        <f t="shared" si="1"/>
        <v>1022</v>
      </c>
      <c r="S17" s="43">
        <f t="shared" si="1"/>
        <v>21.380000000004657</v>
      </c>
      <c r="T17" s="44">
        <f t="shared" si="1"/>
        <v>32770.880000000005</v>
      </c>
      <c r="U17" s="43">
        <f t="shared" si="1"/>
        <v>380000</v>
      </c>
      <c r="V17" s="47">
        <f t="shared" si="1"/>
        <v>22738.360000000022</v>
      </c>
    </row>
    <row r="18" spans="1:22" x14ac:dyDescent="0.25">
      <c r="A18" s="49" t="s">
        <v>93</v>
      </c>
      <c r="B18" s="49" t="s">
        <v>42</v>
      </c>
      <c r="C18" s="50">
        <v>433</v>
      </c>
      <c r="D18" s="51"/>
      <c r="E18" s="52"/>
      <c r="F18" s="53"/>
      <c r="G18" s="53"/>
      <c r="H18" s="53"/>
      <c r="I18" s="53"/>
      <c r="J18" s="53"/>
      <c r="K18" s="54"/>
      <c r="L18" s="54"/>
      <c r="M18" s="53"/>
      <c r="N18" s="55"/>
      <c r="O18" s="56"/>
      <c r="P18" s="53"/>
      <c r="Q18" s="57"/>
      <c r="R18" s="51"/>
      <c r="S18" s="53"/>
      <c r="T18" s="54"/>
      <c r="U18" s="106"/>
      <c r="V18" s="57"/>
    </row>
    <row r="19" spans="1:22" x14ac:dyDescent="0.25">
      <c r="A19" s="18" t="s">
        <v>94</v>
      </c>
      <c r="B19" s="19" t="s">
        <v>47</v>
      </c>
      <c r="C19" s="50">
        <f>C18+1</f>
        <v>434</v>
      </c>
      <c r="D19" s="20"/>
      <c r="E19" s="27">
        <v>4652</v>
      </c>
      <c r="F19" s="28"/>
      <c r="G19" s="28"/>
      <c r="H19" s="24"/>
      <c r="I19" s="24"/>
      <c r="J19" s="24"/>
      <c r="K19" s="29"/>
      <c r="L19" s="29"/>
      <c r="M19" s="24"/>
      <c r="N19" s="25"/>
      <c r="O19" s="26">
        <v>-3480</v>
      </c>
      <c r="P19" s="24"/>
      <c r="Q19" s="30"/>
      <c r="R19" s="20">
        <v>-1172</v>
      </c>
      <c r="S19" s="24"/>
      <c r="T19" s="29"/>
      <c r="U19" s="101"/>
      <c r="V19" s="30"/>
    </row>
    <row r="20" spans="1:22" x14ac:dyDescent="0.25">
      <c r="A20" s="18"/>
      <c r="B20" s="19"/>
      <c r="C20" s="50">
        <f t="shared" ref="C20:C28" si="2">C19+1</f>
        <v>435</v>
      </c>
      <c r="D20" s="20"/>
      <c r="E20" s="27"/>
      <c r="F20" s="28"/>
      <c r="G20" s="28"/>
      <c r="H20" s="24"/>
      <c r="I20" s="24"/>
      <c r="J20" s="24"/>
      <c r="K20" s="29"/>
      <c r="L20" s="29"/>
      <c r="M20" s="24"/>
      <c r="N20" s="25"/>
      <c r="O20" s="26"/>
      <c r="P20" s="24"/>
      <c r="Q20" s="30"/>
      <c r="R20" s="20"/>
      <c r="S20" s="24"/>
      <c r="T20" s="29"/>
      <c r="U20" s="101"/>
      <c r="V20" s="30"/>
    </row>
    <row r="21" spans="1:22" x14ac:dyDescent="0.25">
      <c r="A21" s="18"/>
      <c r="B21" s="19"/>
      <c r="C21" s="50">
        <f t="shared" si="2"/>
        <v>436</v>
      </c>
      <c r="D21" s="20"/>
      <c r="E21" s="27"/>
      <c r="F21" s="28"/>
      <c r="G21" s="28"/>
      <c r="H21" s="24"/>
      <c r="I21" s="24"/>
      <c r="J21" s="24"/>
      <c r="K21" s="29"/>
      <c r="L21" s="29"/>
      <c r="M21" s="24"/>
      <c r="N21" s="25"/>
      <c r="O21" s="26"/>
      <c r="P21" s="24"/>
      <c r="Q21" s="30"/>
      <c r="R21" s="20"/>
      <c r="S21" s="24"/>
      <c r="T21" s="29"/>
      <c r="U21" s="101"/>
      <c r="V21" s="30"/>
    </row>
    <row r="22" spans="1:22" x14ac:dyDescent="0.25">
      <c r="A22" s="18"/>
      <c r="B22" s="19"/>
      <c r="C22" s="50">
        <f t="shared" si="2"/>
        <v>437</v>
      </c>
      <c r="D22" s="20"/>
      <c r="E22" s="27"/>
      <c r="F22" s="28"/>
      <c r="G22" s="28"/>
      <c r="H22" s="24"/>
      <c r="I22" s="24"/>
      <c r="J22" s="24"/>
      <c r="K22" s="29"/>
      <c r="L22" s="29"/>
      <c r="M22" s="24"/>
      <c r="N22" s="25"/>
      <c r="O22" s="26"/>
      <c r="P22" s="24"/>
      <c r="Q22" s="30"/>
      <c r="R22" s="20"/>
      <c r="S22" s="24"/>
      <c r="T22" s="29"/>
      <c r="U22" s="101"/>
      <c r="V22" s="30"/>
    </row>
    <row r="23" spans="1:22" x14ac:dyDescent="0.25">
      <c r="A23" s="18"/>
      <c r="B23" s="19"/>
      <c r="C23" s="50">
        <f t="shared" si="2"/>
        <v>438</v>
      </c>
      <c r="D23" s="20"/>
      <c r="E23" s="27"/>
      <c r="F23" s="28"/>
      <c r="G23" s="28"/>
      <c r="H23" s="24"/>
      <c r="I23" s="24"/>
      <c r="J23" s="24"/>
      <c r="K23" s="29"/>
      <c r="L23" s="29"/>
      <c r="M23" s="24"/>
      <c r="N23" s="25"/>
      <c r="O23" s="26"/>
      <c r="P23" s="24"/>
      <c r="Q23" s="30"/>
      <c r="R23" s="20"/>
      <c r="S23" s="24"/>
      <c r="T23" s="29"/>
      <c r="U23" s="101"/>
      <c r="V23" s="30"/>
    </row>
    <row r="24" spans="1:22" x14ac:dyDescent="0.25">
      <c r="A24" s="18"/>
      <c r="B24" s="19"/>
      <c r="C24" s="50">
        <f t="shared" si="2"/>
        <v>439</v>
      </c>
      <c r="D24" s="20"/>
      <c r="E24" s="27"/>
      <c r="F24" s="28"/>
      <c r="G24" s="28"/>
      <c r="H24" s="24"/>
      <c r="I24" s="24"/>
      <c r="J24" s="24"/>
      <c r="K24" s="29"/>
      <c r="L24" s="29"/>
      <c r="M24" s="24"/>
      <c r="N24" s="25"/>
      <c r="O24" s="26"/>
      <c r="P24" s="24"/>
      <c r="Q24" s="30"/>
      <c r="R24" s="20"/>
      <c r="S24" s="24"/>
      <c r="T24" s="29"/>
      <c r="U24" s="101"/>
      <c r="V24" s="30"/>
    </row>
    <row r="25" spans="1:22" x14ac:dyDescent="0.25">
      <c r="A25" s="18"/>
      <c r="B25" s="19"/>
      <c r="C25" s="50">
        <f t="shared" si="2"/>
        <v>440</v>
      </c>
      <c r="D25" s="20"/>
      <c r="E25" s="27"/>
      <c r="F25" s="28"/>
      <c r="G25" s="28"/>
      <c r="H25" s="24"/>
      <c r="I25" s="24"/>
      <c r="J25" s="24"/>
      <c r="K25" s="29"/>
      <c r="L25" s="29"/>
      <c r="M25" s="24"/>
      <c r="N25" s="25"/>
      <c r="O25" s="26"/>
      <c r="P25" s="24"/>
      <c r="Q25" s="30"/>
      <c r="R25" s="20"/>
      <c r="S25" s="24"/>
      <c r="T25" s="29"/>
      <c r="U25" s="101"/>
      <c r="V25" s="30"/>
    </row>
    <row r="26" spans="1:22" x14ac:dyDescent="0.25">
      <c r="A26" s="18"/>
      <c r="B26" s="19"/>
      <c r="C26" s="50">
        <f t="shared" si="2"/>
        <v>441</v>
      </c>
      <c r="D26" s="20"/>
      <c r="E26" s="27"/>
      <c r="F26" s="28"/>
      <c r="G26" s="28"/>
      <c r="H26" s="24"/>
      <c r="I26" s="24"/>
      <c r="J26" s="24"/>
      <c r="K26" s="29"/>
      <c r="L26" s="29"/>
      <c r="M26" s="24"/>
      <c r="N26" s="25"/>
      <c r="O26" s="26"/>
      <c r="P26" s="24"/>
      <c r="Q26" s="30"/>
      <c r="R26" s="20"/>
      <c r="S26" s="24"/>
      <c r="T26" s="29"/>
      <c r="U26" s="101"/>
      <c r="V26" s="30"/>
    </row>
    <row r="27" spans="1:22" x14ac:dyDescent="0.25">
      <c r="A27" s="18"/>
      <c r="B27" s="19"/>
      <c r="C27" s="50">
        <f t="shared" si="2"/>
        <v>442</v>
      </c>
      <c r="D27" s="20"/>
      <c r="E27" s="27"/>
      <c r="F27" s="28"/>
      <c r="G27" s="28"/>
      <c r="H27" s="24"/>
      <c r="I27" s="24"/>
      <c r="J27" s="24"/>
      <c r="K27" s="29"/>
      <c r="L27" s="29"/>
      <c r="M27" s="24"/>
      <c r="N27" s="25"/>
      <c r="O27" s="26"/>
      <c r="P27" s="24"/>
      <c r="Q27" s="30"/>
      <c r="R27" s="20"/>
      <c r="S27" s="24"/>
      <c r="T27" s="29"/>
      <c r="U27" s="101"/>
      <c r="V27" s="30"/>
    </row>
    <row r="28" spans="1:22" ht="15.75" thickBot="1" x14ac:dyDescent="0.3">
      <c r="A28" s="59"/>
      <c r="B28" s="60"/>
      <c r="C28" s="50">
        <f t="shared" si="2"/>
        <v>443</v>
      </c>
      <c r="D28" s="32"/>
      <c r="E28" s="33"/>
      <c r="F28" s="34"/>
      <c r="G28" s="34"/>
      <c r="H28" s="35"/>
      <c r="I28" s="35"/>
      <c r="J28" s="35"/>
      <c r="K28" s="36"/>
      <c r="L28" s="36"/>
      <c r="M28" s="35"/>
      <c r="N28" s="37"/>
      <c r="O28" s="38"/>
      <c r="P28" s="35"/>
      <c r="Q28" s="39"/>
      <c r="R28" s="32"/>
      <c r="S28" s="35"/>
      <c r="T28" s="36"/>
      <c r="U28" s="104"/>
      <c r="V28" s="39"/>
    </row>
    <row r="29" spans="1:22" ht="15.75" thickBot="1" x14ac:dyDescent="0.3">
      <c r="A29" s="207"/>
      <c r="B29" s="208"/>
      <c r="C29" s="61"/>
      <c r="D29" s="62">
        <f>SUM(D18:D28)</f>
        <v>0</v>
      </c>
      <c r="E29" s="62">
        <f t="shared" ref="E29:V29" si="3">SUM(E18:E28)</f>
        <v>4652</v>
      </c>
      <c r="F29" s="63">
        <f t="shared" si="3"/>
        <v>0</v>
      </c>
      <c r="G29" s="63">
        <f t="shared" si="3"/>
        <v>0</v>
      </c>
      <c r="H29" s="63">
        <f t="shared" si="3"/>
        <v>0</v>
      </c>
      <c r="I29" s="63">
        <f t="shared" si="3"/>
        <v>0</v>
      </c>
      <c r="J29" s="63">
        <f t="shared" si="3"/>
        <v>0</v>
      </c>
      <c r="K29" s="64">
        <f t="shared" si="3"/>
        <v>0</v>
      </c>
      <c r="L29" s="196">
        <f t="shared" si="3"/>
        <v>0</v>
      </c>
      <c r="M29" s="196">
        <f t="shared" si="3"/>
        <v>0</v>
      </c>
      <c r="N29" s="64">
        <f t="shared" si="3"/>
        <v>0</v>
      </c>
      <c r="O29" s="66">
        <f t="shared" si="3"/>
        <v>-3480</v>
      </c>
      <c r="P29" s="63">
        <f t="shared" si="3"/>
        <v>0</v>
      </c>
      <c r="Q29" s="67">
        <f t="shared" si="3"/>
        <v>0</v>
      </c>
      <c r="R29" s="62">
        <f t="shared" si="3"/>
        <v>-1172</v>
      </c>
      <c r="S29" s="63">
        <f t="shared" si="3"/>
        <v>0</v>
      </c>
      <c r="T29" s="64">
        <f t="shared" si="3"/>
        <v>0</v>
      </c>
      <c r="U29" s="197">
        <f t="shared" si="3"/>
        <v>0</v>
      </c>
      <c r="V29" s="67">
        <f t="shared" si="3"/>
        <v>0</v>
      </c>
    </row>
    <row r="30" spans="1:22" x14ac:dyDescent="0.25">
      <c r="A30" s="209" t="s">
        <v>48</v>
      </c>
      <c r="B30" s="210"/>
      <c r="C30" s="68">
        <v>511</v>
      </c>
      <c r="D30" s="69"/>
      <c r="E30" s="70"/>
      <c r="F30" s="71"/>
      <c r="G30" s="71"/>
      <c r="H30" s="71"/>
      <c r="I30" s="71"/>
      <c r="J30" s="71"/>
      <c r="K30" s="72"/>
      <c r="L30" s="72"/>
      <c r="M30" s="71"/>
      <c r="N30" s="73"/>
      <c r="O30" s="74"/>
      <c r="P30" s="71"/>
      <c r="Q30" s="75"/>
      <c r="R30" s="69"/>
      <c r="S30" s="71"/>
      <c r="T30" s="72"/>
      <c r="U30" s="113"/>
      <c r="V30" s="75"/>
    </row>
    <row r="31" spans="1:22" x14ac:dyDescent="0.25">
      <c r="A31" s="102" t="s">
        <v>104</v>
      </c>
      <c r="B31" s="77" t="s">
        <v>82</v>
      </c>
      <c r="C31" s="78">
        <f>C30+1</f>
        <v>512</v>
      </c>
      <c r="D31" s="20"/>
      <c r="E31" s="27"/>
      <c r="F31" s="28"/>
      <c r="G31" s="28"/>
      <c r="H31" s="24"/>
      <c r="I31" s="24"/>
      <c r="J31" s="24"/>
      <c r="K31" s="29"/>
      <c r="L31" s="29"/>
      <c r="M31" s="24"/>
      <c r="N31" s="25"/>
      <c r="O31" s="26"/>
      <c r="P31" s="24"/>
      <c r="Q31" s="30"/>
      <c r="R31" s="20"/>
      <c r="S31" s="24"/>
      <c r="T31" s="29"/>
      <c r="U31" s="101"/>
      <c r="V31" s="30"/>
    </row>
    <row r="32" spans="1:22" x14ac:dyDescent="0.25">
      <c r="A32" s="18" t="s">
        <v>174</v>
      </c>
      <c r="B32" s="19" t="s">
        <v>175</v>
      </c>
      <c r="C32" s="78">
        <f t="shared" ref="C32:C47" si="4">C31+1</f>
        <v>513</v>
      </c>
      <c r="D32" s="20"/>
      <c r="E32" s="27"/>
      <c r="F32" s="28"/>
      <c r="G32" s="28"/>
      <c r="H32" s="24"/>
      <c r="I32" s="24"/>
      <c r="J32" s="24"/>
      <c r="K32" s="29"/>
      <c r="L32" s="29"/>
      <c r="M32" s="24"/>
      <c r="N32" s="25"/>
      <c r="O32" s="26"/>
      <c r="P32" s="24"/>
      <c r="Q32" s="30"/>
      <c r="R32" s="20"/>
      <c r="S32" s="24"/>
      <c r="T32" s="29"/>
      <c r="U32" s="101"/>
      <c r="V32" s="30"/>
    </row>
    <row r="33" spans="1:22" x14ac:dyDescent="0.25">
      <c r="A33" s="18" t="s">
        <v>176</v>
      </c>
      <c r="B33" s="19" t="s">
        <v>177</v>
      </c>
      <c r="C33" s="78">
        <f t="shared" si="4"/>
        <v>514</v>
      </c>
      <c r="D33" s="20"/>
      <c r="E33" s="27"/>
      <c r="F33" s="28"/>
      <c r="G33" s="28"/>
      <c r="H33" s="24"/>
      <c r="I33" s="24"/>
      <c r="J33" s="24"/>
      <c r="K33" s="29"/>
      <c r="L33" s="29"/>
      <c r="M33" s="24"/>
      <c r="N33" s="25"/>
      <c r="O33" s="26"/>
      <c r="P33" s="24"/>
      <c r="Q33" s="30"/>
      <c r="R33" s="20"/>
      <c r="S33" s="24"/>
      <c r="T33" s="29"/>
      <c r="U33" s="101"/>
      <c r="V33" s="30"/>
    </row>
    <row r="34" spans="1:22" x14ac:dyDescent="0.25">
      <c r="A34" s="102"/>
      <c r="B34" s="77"/>
      <c r="C34" s="78">
        <f t="shared" si="4"/>
        <v>515</v>
      </c>
      <c r="D34" s="20"/>
      <c r="E34" s="27"/>
      <c r="F34" s="28"/>
      <c r="G34" s="28"/>
      <c r="H34" s="24"/>
      <c r="I34" s="24"/>
      <c r="J34" s="24"/>
      <c r="K34" s="29"/>
      <c r="L34" s="29"/>
      <c r="M34" s="24"/>
      <c r="N34" s="25"/>
      <c r="O34" s="26"/>
      <c r="P34" s="24"/>
      <c r="Q34" s="30"/>
      <c r="R34" s="20"/>
      <c r="S34" s="24"/>
      <c r="T34" s="29"/>
      <c r="U34" s="101"/>
      <c r="V34" s="30"/>
    </row>
    <row r="35" spans="1:22" x14ac:dyDescent="0.25">
      <c r="A35" s="19"/>
      <c r="B35" s="77"/>
      <c r="C35" s="78">
        <f t="shared" si="4"/>
        <v>516</v>
      </c>
      <c r="D35" s="20"/>
      <c r="E35" s="27"/>
      <c r="F35" s="28"/>
      <c r="G35" s="28"/>
      <c r="H35" s="24"/>
      <c r="I35" s="24"/>
      <c r="J35" s="24"/>
      <c r="K35" s="29"/>
      <c r="L35" s="29"/>
      <c r="M35" s="24"/>
      <c r="N35" s="25"/>
      <c r="O35" s="26"/>
      <c r="P35" s="24"/>
      <c r="Q35" s="30"/>
      <c r="R35" s="20"/>
      <c r="S35" s="24"/>
      <c r="T35" s="29"/>
      <c r="U35" s="101"/>
      <c r="V35" s="30"/>
    </row>
    <row r="36" spans="1:22" x14ac:dyDescent="0.25">
      <c r="A36" s="18"/>
      <c r="B36" s="19"/>
      <c r="C36" s="78">
        <f t="shared" si="4"/>
        <v>517</v>
      </c>
      <c r="D36" s="20"/>
      <c r="E36" s="27"/>
      <c r="F36" s="28"/>
      <c r="G36" s="28"/>
      <c r="H36" s="24"/>
      <c r="I36" s="24"/>
      <c r="J36" s="24"/>
      <c r="K36" s="29"/>
      <c r="L36" s="29"/>
      <c r="M36" s="24"/>
      <c r="N36" s="25"/>
      <c r="O36" s="26"/>
      <c r="P36" s="24"/>
      <c r="Q36" s="30"/>
      <c r="R36" s="20"/>
      <c r="S36" s="24"/>
      <c r="T36" s="29"/>
      <c r="U36" s="101"/>
      <c r="V36" s="30"/>
    </row>
    <row r="37" spans="1:22" x14ac:dyDescent="0.25">
      <c r="A37" s="18"/>
      <c r="B37" s="19"/>
      <c r="C37" s="78">
        <f t="shared" si="4"/>
        <v>518</v>
      </c>
      <c r="D37" s="20"/>
      <c r="E37" s="27"/>
      <c r="F37" s="28"/>
      <c r="G37" s="28"/>
      <c r="H37" s="24"/>
      <c r="I37" s="24"/>
      <c r="J37" s="24"/>
      <c r="K37" s="29"/>
      <c r="L37" s="29"/>
      <c r="M37" s="24"/>
      <c r="N37" s="25"/>
      <c r="O37" s="26"/>
      <c r="P37" s="24"/>
      <c r="Q37" s="30"/>
      <c r="R37" s="20"/>
      <c r="S37" s="24"/>
      <c r="T37" s="29"/>
      <c r="U37" s="101"/>
      <c r="V37" s="30"/>
    </row>
    <row r="38" spans="1:22" x14ac:dyDescent="0.25">
      <c r="A38" s="18"/>
      <c r="B38" s="19"/>
      <c r="C38" s="78">
        <f t="shared" si="4"/>
        <v>519</v>
      </c>
      <c r="D38" s="20"/>
      <c r="E38" s="27"/>
      <c r="F38" s="28"/>
      <c r="G38" s="28"/>
      <c r="H38" s="24"/>
      <c r="I38" s="24"/>
      <c r="J38" s="24"/>
      <c r="K38" s="29"/>
      <c r="L38" s="29"/>
      <c r="M38" s="24"/>
      <c r="N38" s="25"/>
      <c r="O38" s="26"/>
      <c r="P38" s="24"/>
      <c r="Q38" s="30"/>
      <c r="R38" s="20"/>
      <c r="S38" s="24"/>
      <c r="T38" s="29"/>
      <c r="U38" s="101"/>
      <c r="V38" s="30"/>
    </row>
    <row r="39" spans="1:22" x14ac:dyDescent="0.25">
      <c r="A39" s="102"/>
      <c r="B39" s="77"/>
      <c r="C39" s="78">
        <f t="shared" si="4"/>
        <v>520</v>
      </c>
      <c r="D39" s="20"/>
      <c r="E39" s="27"/>
      <c r="F39" s="28"/>
      <c r="G39" s="28"/>
      <c r="H39" s="24"/>
      <c r="I39" s="24"/>
      <c r="J39" s="24"/>
      <c r="K39" s="29"/>
      <c r="L39" s="29"/>
      <c r="M39" s="24"/>
      <c r="N39" s="25"/>
      <c r="O39" s="26"/>
      <c r="P39" s="24"/>
      <c r="Q39" s="30"/>
      <c r="R39" s="20"/>
      <c r="S39" s="24"/>
      <c r="T39" s="29"/>
      <c r="U39" s="101"/>
      <c r="V39" s="30"/>
    </row>
    <row r="40" spans="1:22" x14ac:dyDescent="0.25">
      <c r="A40" s="102"/>
      <c r="B40" s="77"/>
      <c r="C40" s="78">
        <f t="shared" si="4"/>
        <v>521</v>
      </c>
      <c r="D40" s="20"/>
      <c r="E40" s="27"/>
      <c r="F40" s="28"/>
      <c r="G40" s="28"/>
      <c r="H40" s="24"/>
      <c r="I40" s="24"/>
      <c r="J40" s="24"/>
      <c r="K40" s="29"/>
      <c r="L40" s="29"/>
      <c r="M40" s="24"/>
      <c r="N40" s="25"/>
      <c r="O40" s="26"/>
      <c r="P40" s="24"/>
      <c r="Q40" s="30"/>
      <c r="R40" s="20"/>
      <c r="S40" s="24"/>
      <c r="T40" s="29"/>
      <c r="U40" s="101"/>
      <c r="V40" s="30"/>
    </row>
    <row r="41" spans="1:22" x14ac:dyDescent="0.25">
      <c r="A41" s="18"/>
      <c r="B41" s="19"/>
      <c r="C41" s="78">
        <f t="shared" si="4"/>
        <v>522</v>
      </c>
      <c r="D41" s="20"/>
      <c r="E41" s="27"/>
      <c r="F41" s="28"/>
      <c r="G41" s="28"/>
      <c r="H41" s="24"/>
      <c r="I41" s="24"/>
      <c r="J41" s="24"/>
      <c r="K41" s="29"/>
      <c r="L41" s="29"/>
      <c r="M41" s="24"/>
      <c r="N41" s="25"/>
      <c r="O41" s="26"/>
      <c r="P41" s="24"/>
      <c r="Q41" s="30"/>
      <c r="R41" s="20"/>
      <c r="S41" s="24"/>
      <c r="T41" s="29"/>
      <c r="U41" s="101"/>
      <c r="V41" s="30"/>
    </row>
    <row r="42" spans="1:22" x14ac:dyDescent="0.25">
      <c r="A42" s="18"/>
      <c r="B42" s="77"/>
      <c r="C42" s="78">
        <f t="shared" si="4"/>
        <v>523</v>
      </c>
      <c r="D42" s="20"/>
      <c r="E42" s="27"/>
      <c r="F42" s="28"/>
      <c r="G42" s="28"/>
      <c r="H42" s="24"/>
      <c r="I42" s="24"/>
      <c r="J42" s="24"/>
      <c r="K42" s="29"/>
      <c r="L42" s="29"/>
      <c r="M42" s="24"/>
      <c r="N42" s="25"/>
      <c r="O42" s="26"/>
      <c r="P42" s="24"/>
      <c r="Q42" s="30"/>
      <c r="R42" s="20"/>
      <c r="S42" s="24"/>
      <c r="T42" s="29"/>
      <c r="U42" s="101"/>
      <c r="V42" s="30"/>
    </row>
    <row r="43" spans="1:22" x14ac:dyDescent="0.25">
      <c r="A43" s="18"/>
      <c r="B43" s="19"/>
      <c r="C43" s="78">
        <f t="shared" si="4"/>
        <v>524</v>
      </c>
      <c r="D43" s="20"/>
      <c r="E43" s="27"/>
      <c r="F43" s="28"/>
      <c r="G43" s="28"/>
      <c r="H43" s="24"/>
      <c r="I43" s="24"/>
      <c r="J43" s="24"/>
      <c r="K43" s="29"/>
      <c r="L43" s="29"/>
      <c r="M43" s="24"/>
      <c r="N43" s="25"/>
      <c r="O43" s="26"/>
      <c r="P43" s="24"/>
      <c r="Q43" s="30"/>
      <c r="R43" s="20"/>
      <c r="S43" s="24"/>
      <c r="T43" s="29"/>
      <c r="U43" s="101"/>
      <c r="V43" s="30"/>
    </row>
    <row r="44" spans="1:22" x14ac:dyDescent="0.25">
      <c r="A44" s="18"/>
      <c r="B44" s="77"/>
      <c r="C44" s="78">
        <f t="shared" si="4"/>
        <v>525</v>
      </c>
      <c r="D44" s="20"/>
      <c r="E44" s="27"/>
      <c r="F44" s="28"/>
      <c r="G44" s="28"/>
      <c r="H44" s="24"/>
      <c r="I44" s="24"/>
      <c r="J44" s="24"/>
      <c r="K44" s="29"/>
      <c r="L44" s="29"/>
      <c r="M44" s="24"/>
      <c r="N44" s="25"/>
      <c r="O44" s="26"/>
      <c r="P44" s="24"/>
      <c r="Q44" s="30"/>
      <c r="R44" s="20"/>
      <c r="S44" s="24"/>
      <c r="T44" s="29"/>
      <c r="U44" s="101"/>
      <c r="V44" s="30"/>
    </row>
    <row r="45" spans="1:22" x14ac:dyDescent="0.25">
      <c r="A45" s="18"/>
      <c r="B45" s="77"/>
      <c r="C45" s="78">
        <f t="shared" si="4"/>
        <v>526</v>
      </c>
      <c r="D45" s="20"/>
      <c r="E45" s="27"/>
      <c r="F45" s="28"/>
      <c r="G45" s="28"/>
      <c r="H45" s="24"/>
      <c r="I45" s="24"/>
      <c r="J45" s="24"/>
      <c r="K45" s="29"/>
      <c r="L45" s="29"/>
      <c r="M45" s="24"/>
      <c r="N45" s="25"/>
      <c r="O45" s="26"/>
      <c r="P45" s="24"/>
      <c r="Q45" s="30"/>
      <c r="R45" s="20"/>
      <c r="S45" s="24"/>
      <c r="T45" s="29"/>
      <c r="U45" s="101"/>
      <c r="V45" s="30"/>
    </row>
    <row r="46" spans="1:22" x14ac:dyDescent="0.25">
      <c r="A46" s="102" t="s">
        <v>104</v>
      </c>
      <c r="B46" s="77" t="s">
        <v>82</v>
      </c>
      <c r="C46" s="78">
        <f t="shared" si="4"/>
        <v>527</v>
      </c>
      <c r="D46" s="20"/>
      <c r="E46" s="27"/>
      <c r="F46" s="28"/>
      <c r="G46" s="28"/>
      <c r="H46" s="24"/>
      <c r="I46" s="24"/>
      <c r="J46" s="24"/>
      <c r="K46" s="29"/>
      <c r="L46" s="29"/>
      <c r="M46" s="24"/>
      <c r="N46" s="25"/>
      <c r="O46" s="26"/>
      <c r="P46" s="24"/>
      <c r="Q46" s="30"/>
      <c r="R46" s="20"/>
      <c r="S46" s="24"/>
      <c r="T46" s="29"/>
      <c r="U46" s="101"/>
      <c r="V46" s="30"/>
    </row>
    <row r="47" spans="1:22" x14ac:dyDescent="0.25">
      <c r="A47" s="102" t="s">
        <v>104</v>
      </c>
      <c r="B47" s="77" t="s">
        <v>83</v>
      </c>
      <c r="C47" s="78">
        <f t="shared" si="4"/>
        <v>528</v>
      </c>
      <c r="D47" s="20"/>
      <c r="E47" s="27"/>
      <c r="F47" s="28"/>
      <c r="G47" s="28"/>
      <c r="H47" s="24"/>
      <c r="I47" s="24"/>
      <c r="J47" s="24"/>
      <c r="K47" s="29"/>
      <c r="L47" s="29"/>
      <c r="M47" s="24"/>
      <c r="N47" s="25"/>
      <c r="O47" s="26"/>
      <c r="P47" s="24"/>
      <c r="Q47" s="30"/>
      <c r="R47" s="20"/>
      <c r="S47" s="24"/>
      <c r="T47" s="29"/>
      <c r="U47" s="101"/>
      <c r="V47" s="30"/>
    </row>
    <row r="48" spans="1:22" x14ac:dyDescent="0.25">
      <c r="A48" s="79"/>
      <c r="B48" s="80"/>
      <c r="C48" s="78"/>
      <c r="D48" s="81">
        <f t="shared" ref="D48:V48" si="5">SUM(D30:D47)</f>
        <v>0</v>
      </c>
      <c r="E48" s="81">
        <f t="shared" si="5"/>
        <v>0</v>
      </c>
      <c r="F48" s="82">
        <f t="shared" si="5"/>
        <v>0</v>
      </c>
      <c r="G48" s="82">
        <f t="shared" si="5"/>
        <v>0</v>
      </c>
      <c r="H48" s="82">
        <f t="shared" si="5"/>
        <v>0</v>
      </c>
      <c r="I48" s="82">
        <f t="shared" si="5"/>
        <v>0</v>
      </c>
      <c r="J48" s="82">
        <f t="shared" si="5"/>
        <v>0</v>
      </c>
      <c r="K48" s="83">
        <f t="shared" si="5"/>
        <v>0</v>
      </c>
      <c r="L48" s="198">
        <f t="shared" si="5"/>
        <v>0</v>
      </c>
      <c r="M48" s="198">
        <f t="shared" si="5"/>
        <v>0</v>
      </c>
      <c r="N48" s="83">
        <f t="shared" si="5"/>
        <v>0</v>
      </c>
      <c r="O48" s="85">
        <f t="shared" si="5"/>
        <v>0</v>
      </c>
      <c r="P48" s="82">
        <f t="shared" si="5"/>
        <v>0</v>
      </c>
      <c r="Q48" s="86">
        <f t="shared" si="5"/>
        <v>0</v>
      </c>
      <c r="R48" s="81">
        <f t="shared" si="5"/>
        <v>0</v>
      </c>
      <c r="S48" s="82">
        <f t="shared" si="5"/>
        <v>0</v>
      </c>
      <c r="T48" s="83">
        <f t="shared" si="5"/>
        <v>0</v>
      </c>
      <c r="U48" s="199">
        <f t="shared" si="5"/>
        <v>0</v>
      </c>
      <c r="V48" s="86">
        <f t="shared" si="5"/>
        <v>0</v>
      </c>
    </row>
    <row r="49" spans="1:22" ht="15.75" thickBot="1" x14ac:dyDescent="0.3">
      <c r="A49" s="87" t="s">
        <v>87</v>
      </c>
      <c r="B49" s="88">
        <f>D49+E49+F49*5+G49*3.5+O49+R49</f>
        <v>31456.959999999999</v>
      </c>
      <c r="C49" s="89" t="s">
        <v>88</v>
      </c>
      <c r="D49" s="90">
        <f t="shared" ref="D49:V49" si="6">D17+D29-D48</f>
        <v>2341</v>
      </c>
      <c r="E49" s="90">
        <f t="shared" si="6"/>
        <v>24449</v>
      </c>
      <c r="F49" s="91">
        <f t="shared" si="6"/>
        <v>963.39200000000005</v>
      </c>
      <c r="G49" s="91">
        <f t="shared" si="6"/>
        <v>0</v>
      </c>
      <c r="H49" s="91">
        <f t="shared" si="6"/>
        <v>47034.199999999924</v>
      </c>
      <c r="I49" s="91">
        <f t="shared" si="6"/>
        <v>40780.614999999998</v>
      </c>
      <c r="J49" s="91">
        <f t="shared" si="6"/>
        <v>294.30999999999733</v>
      </c>
      <c r="K49" s="92">
        <f t="shared" si="6"/>
        <v>1</v>
      </c>
      <c r="L49" s="8">
        <f t="shared" si="6"/>
        <v>5079.5000000000146</v>
      </c>
      <c r="M49" s="8">
        <f t="shared" si="6"/>
        <v>101904.42</v>
      </c>
      <c r="N49" s="92">
        <f t="shared" si="6"/>
        <v>550</v>
      </c>
      <c r="O49" s="200">
        <f t="shared" si="6"/>
        <v>0</v>
      </c>
      <c r="P49" s="91">
        <f t="shared" si="6"/>
        <v>0.7799999998178464</v>
      </c>
      <c r="Q49" s="93">
        <f t="shared" si="6"/>
        <v>102427.45</v>
      </c>
      <c r="R49" s="90">
        <f t="shared" si="6"/>
        <v>-150</v>
      </c>
      <c r="S49" s="91">
        <f t="shared" si="6"/>
        <v>21.380000000004657</v>
      </c>
      <c r="T49" s="92">
        <f t="shared" si="6"/>
        <v>32770.880000000005</v>
      </c>
      <c r="U49" s="200">
        <f t="shared" si="6"/>
        <v>380000</v>
      </c>
      <c r="V49" s="93">
        <f t="shared" si="6"/>
        <v>22738.360000000022</v>
      </c>
    </row>
  </sheetData>
  <mergeCells count="12">
    <mergeCell ref="U2:V2"/>
    <mergeCell ref="A17:B17"/>
    <mergeCell ref="A29:B29"/>
    <mergeCell ref="A30:B30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422E9-B91B-4795-86AC-B10400F206E7}">
  <dimension ref="A1:V44"/>
  <sheetViews>
    <sheetView rightToLeft="1" workbookViewId="0">
      <selection activeCell="B12" sqref="B12"/>
    </sheetView>
  </sheetViews>
  <sheetFormatPr defaultRowHeight="15" x14ac:dyDescent="0.25"/>
  <cols>
    <col min="1" max="1" width="26.28515625" customWidth="1"/>
    <col min="2" max="2" width="30.42578125" bestFit="1" customWidth="1"/>
    <col min="3" max="3" width="6.7109375" customWidth="1"/>
    <col min="4" max="5" width="9" style="95"/>
    <col min="8" max="8" width="9.42578125" bestFit="1" customWidth="1"/>
    <col min="12" max="12" width="9.42578125" bestFit="1" customWidth="1"/>
    <col min="13" max="14" width="9.42578125" customWidth="1"/>
    <col min="15" max="15" width="9.5703125" style="95" bestFit="1" customWidth="1"/>
    <col min="16" max="16" width="9.85546875" bestFit="1" customWidth="1"/>
    <col min="17" max="17" width="9.140625" bestFit="1" customWidth="1"/>
    <col min="18" max="18" width="9.5703125" style="95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17</v>
      </c>
      <c r="B1" s="2">
        <f>'[1]1'!B1</f>
        <v>5</v>
      </c>
      <c r="C1" s="3"/>
      <c r="D1" s="211" t="s">
        <v>0</v>
      </c>
      <c r="E1" s="212"/>
      <c r="F1" s="212"/>
      <c r="G1" s="212"/>
      <c r="H1" s="212"/>
      <c r="I1" s="212"/>
      <c r="J1" s="212"/>
      <c r="K1" s="212"/>
      <c r="L1" s="213"/>
      <c r="M1" s="127"/>
      <c r="N1" s="127"/>
      <c r="O1" s="214" t="s">
        <v>1</v>
      </c>
      <c r="P1" s="212"/>
      <c r="Q1" s="213"/>
      <c r="R1" s="214" t="s">
        <v>2</v>
      </c>
      <c r="S1" s="212"/>
      <c r="T1" s="213"/>
      <c r="U1" s="1" t="s">
        <v>3</v>
      </c>
      <c r="V1" s="3" t="s">
        <v>4</v>
      </c>
    </row>
    <row r="2" spans="1:22" x14ac:dyDescent="0.25">
      <c r="A2" s="205">
        <f>'[1]1'!A2:B2</f>
        <v>2025</v>
      </c>
      <c r="B2" s="206"/>
      <c r="C2" s="6"/>
      <c r="D2" s="206" t="s">
        <v>5</v>
      </c>
      <c r="E2" s="215"/>
      <c r="F2" s="215"/>
      <c r="G2" s="215"/>
      <c r="H2" s="215" t="s">
        <v>6</v>
      </c>
      <c r="I2" s="215"/>
      <c r="J2" s="215"/>
      <c r="K2" s="215"/>
      <c r="L2" s="204"/>
      <c r="M2" s="129"/>
      <c r="N2" s="129"/>
      <c r="O2" s="11" t="s">
        <v>5</v>
      </c>
      <c r="P2" s="215" t="s">
        <v>6</v>
      </c>
      <c r="Q2" s="204"/>
      <c r="R2" s="11" t="s">
        <v>5</v>
      </c>
      <c r="S2" s="215" t="s">
        <v>6</v>
      </c>
      <c r="T2" s="204"/>
      <c r="U2" s="203" t="s">
        <v>5</v>
      </c>
      <c r="V2" s="204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8" t="s">
        <v>18</v>
      </c>
      <c r="M3" s="7" t="s">
        <v>19</v>
      </c>
      <c r="N3" s="129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452</v>
      </c>
      <c r="D4" s="13">
        <f>'[1]16'!D49</f>
        <v>2341</v>
      </c>
      <c r="E4" s="13">
        <f>'[1]16'!E49</f>
        <v>24449</v>
      </c>
      <c r="F4" s="17">
        <f>'[1]16'!F49</f>
        <v>963.39200000000005</v>
      </c>
      <c r="G4" s="17">
        <f>'[1]16'!G49</f>
        <v>0</v>
      </c>
      <c r="H4" s="17">
        <f>'[1]16'!H49</f>
        <v>47034.199999999924</v>
      </c>
      <c r="I4" s="17">
        <f>'[1]16'!I49</f>
        <v>40780.614999999998</v>
      </c>
      <c r="J4" s="17">
        <f>'[1]16'!J49</f>
        <v>294.30999999999733</v>
      </c>
      <c r="K4" s="17">
        <f>'[1]16'!K49</f>
        <v>1</v>
      </c>
      <c r="L4" s="9">
        <f>'[1]16'!L49</f>
        <v>5079.5000000000146</v>
      </c>
      <c r="M4" s="15">
        <f>'[1]16'!M49</f>
        <v>101904.42</v>
      </c>
      <c r="N4" s="17">
        <f>'[1]16'!N49</f>
        <v>550</v>
      </c>
      <c r="O4" s="13">
        <f>'[1]16'!O49</f>
        <v>0</v>
      </c>
      <c r="P4" s="17">
        <f>'[1]16'!P49</f>
        <v>0.7799999998178464</v>
      </c>
      <c r="Q4" s="17">
        <f>'[1]16'!Q49</f>
        <v>102427.45</v>
      </c>
      <c r="R4" s="13">
        <f>'[1]16'!R49</f>
        <v>-150</v>
      </c>
      <c r="S4" s="17">
        <f>'[1]16'!S49</f>
        <v>21.380000000004657</v>
      </c>
      <c r="T4" s="17">
        <f>'[1]16'!T49</f>
        <v>32770.880000000005</v>
      </c>
      <c r="U4" s="17">
        <f>'[1]16'!U49</f>
        <v>380000</v>
      </c>
      <c r="V4" s="17">
        <f>'[1]16'!V49</f>
        <v>22738.360000000022</v>
      </c>
    </row>
    <row r="5" spans="1:22" x14ac:dyDescent="0.25">
      <c r="A5" s="18" t="s">
        <v>31</v>
      </c>
      <c r="B5" s="19" t="s">
        <v>32</v>
      </c>
      <c r="C5" s="6">
        <f>C4+1</f>
        <v>453</v>
      </c>
      <c r="D5" s="20"/>
      <c r="E5" s="27"/>
      <c r="F5" s="28"/>
      <c r="G5" s="28"/>
      <c r="H5" s="24"/>
      <c r="I5" s="24"/>
      <c r="J5" s="24"/>
      <c r="K5" s="24"/>
      <c r="L5" s="29"/>
      <c r="M5" s="24"/>
      <c r="N5" s="23"/>
      <c r="O5" s="26"/>
      <c r="P5" s="24"/>
      <c r="Q5" s="30">
        <v>9278</v>
      </c>
      <c r="R5" s="26"/>
      <c r="S5" s="24"/>
      <c r="T5" s="30"/>
      <c r="U5" s="101"/>
      <c r="V5" s="30"/>
    </row>
    <row r="6" spans="1:22" x14ac:dyDescent="0.25">
      <c r="A6" s="18" t="s">
        <v>33</v>
      </c>
      <c r="B6" s="19" t="s">
        <v>34</v>
      </c>
      <c r="C6" s="6">
        <f t="shared" ref="C6:C16" si="0">C5+1</f>
        <v>454</v>
      </c>
      <c r="D6" s="20"/>
      <c r="E6" s="27"/>
      <c r="F6" s="28"/>
      <c r="G6" s="28"/>
      <c r="H6" s="24"/>
      <c r="I6" s="24"/>
      <c r="J6" s="24"/>
      <c r="K6" s="24"/>
      <c r="L6" s="29"/>
      <c r="M6" s="24"/>
      <c r="N6" s="23"/>
      <c r="O6" s="26"/>
      <c r="P6" s="24"/>
      <c r="Q6" s="30"/>
      <c r="R6" s="26"/>
      <c r="S6" s="24"/>
      <c r="T6" s="30">
        <v>3090</v>
      </c>
      <c r="U6" s="101"/>
      <c r="V6" s="30"/>
    </row>
    <row r="7" spans="1:22" x14ac:dyDescent="0.25">
      <c r="A7" s="18"/>
      <c r="B7" s="19" t="s">
        <v>32</v>
      </c>
      <c r="C7" s="6">
        <f t="shared" si="0"/>
        <v>455</v>
      </c>
      <c r="D7" s="20"/>
      <c r="E7" s="27"/>
      <c r="F7" s="28"/>
      <c r="G7" s="28"/>
      <c r="H7" s="24"/>
      <c r="I7" s="24"/>
      <c r="J7" s="24"/>
      <c r="K7" s="24"/>
      <c r="L7" s="29"/>
      <c r="M7" s="24"/>
      <c r="N7" s="23"/>
      <c r="O7" s="26">
        <v>3340</v>
      </c>
      <c r="P7" s="24"/>
      <c r="Q7" s="30"/>
      <c r="R7" s="26"/>
      <c r="S7" s="24"/>
      <c r="T7" s="30"/>
      <c r="U7" s="101"/>
      <c r="V7" s="30"/>
    </row>
    <row r="8" spans="1:22" x14ac:dyDescent="0.25">
      <c r="A8" s="18"/>
      <c r="B8" s="19" t="s">
        <v>34</v>
      </c>
      <c r="C8" s="6">
        <f t="shared" si="0"/>
        <v>456</v>
      </c>
      <c r="D8" s="20"/>
      <c r="E8" s="27"/>
      <c r="F8" s="28"/>
      <c r="G8" s="28"/>
      <c r="H8" s="24"/>
      <c r="I8" s="24"/>
      <c r="J8" s="24"/>
      <c r="K8" s="24"/>
      <c r="L8" s="29"/>
      <c r="M8" s="24"/>
      <c r="N8" s="23"/>
      <c r="O8" s="26"/>
      <c r="P8" s="24"/>
      <c r="Q8" s="30"/>
      <c r="R8" s="26">
        <v>2115</v>
      </c>
      <c r="S8" s="24"/>
      <c r="T8" s="30"/>
      <c r="U8" s="101"/>
      <c r="V8" s="30"/>
    </row>
    <row r="9" spans="1:22" x14ac:dyDescent="0.25">
      <c r="A9" s="18"/>
      <c r="B9" s="19" t="s">
        <v>32</v>
      </c>
      <c r="C9" s="6">
        <f t="shared" si="0"/>
        <v>457</v>
      </c>
      <c r="D9" s="20"/>
      <c r="E9" s="27"/>
      <c r="F9" s="28"/>
      <c r="G9" s="28"/>
      <c r="H9" s="24"/>
      <c r="I9" s="24"/>
      <c r="J9" s="24"/>
      <c r="K9" s="24"/>
      <c r="L9" s="29"/>
      <c r="M9" s="24"/>
      <c r="N9" s="23"/>
      <c r="O9" s="26">
        <v>3477</v>
      </c>
      <c r="P9" s="24"/>
      <c r="Q9" s="30"/>
      <c r="R9" s="26"/>
      <c r="S9" s="24"/>
      <c r="T9" s="30"/>
      <c r="U9" s="101"/>
      <c r="V9" s="30"/>
    </row>
    <row r="10" spans="1:22" x14ac:dyDescent="0.25">
      <c r="A10" s="18"/>
      <c r="B10" s="19" t="s">
        <v>34</v>
      </c>
      <c r="C10" s="6">
        <f t="shared" si="0"/>
        <v>458</v>
      </c>
      <c r="D10" s="20"/>
      <c r="E10" s="27"/>
      <c r="F10" s="28"/>
      <c r="G10" s="28"/>
      <c r="H10" s="24"/>
      <c r="I10" s="24"/>
      <c r="J10" s="24"/>
      <c r="K10" s="24"/>
      <c r="L10" s="29"/>
      <c r="M10" s="24"/>
      <c r="N10" s="23"/>
      <c r="O10" s="26"/>
      <c r="P10" s="24"/>
      <c r="Q10" s="30"/>
      <c r="R10" s="26">
        <v>1100</v>
      </c>
      <c r="S10" s="24"/>
      <c r="T10" s="30"/>
      <c r="U10" s="101"/>
      <c r="V10" s="30"/>
    </row>
    <row r="11" spans="1:22" x14ac:dyDescent="0.25">
      <c r="A11" s="18" t="s">
        <v>178</v>
      </c>
      <c r="B11" s="19" t="s">
        <v>36</v>
      </c>
      <c r="C11" s="6">
        <f t="shared" si="0"/>
        <v>459</v>
      </c>
      <c r="D11" s="20"/>
      <c r="E11" s="27">
        <v>2275</v>
      </c>
      <c r="F11" s="28"/>
      <c r="G11" s="28"/>
      <c r="H11" s="24"/>
      <c r="I11" s="24"/>
      <c r="J11" s="24"/>
      <c r="K11" s="24"/>
      <c r="L11" s="29"/>
      <c r="M11" s="24"/>
      <c r="N11" s="23"/>
      <c r="O11" s="26"/>
      <c r="P11" s="24"/>
      <c r="Q11" s="30"/>
      <c r="R11" s="26"/>
      <c r="S11" s="24"/>
      <c r="T11" s="30"/>
      <c r="U11" s="101"/>
      <c r="V11" s="30"/>
    </row>
    <row r="12" spans="1:22" x14ac:dyDescent="0.25">
      <c r="A12" s="18"/>
      <c r="B12" s="19"/>
      <c r="C12" s="6">
        <f t="shared" si="0"/>
        <v>460</v>
      </c>
      <c r="D12" s="20"/>
      <c r="E12" s="27"/>
      <c r="F12" s="28"/>
      <c r="G12" s="28"/>
      <c r="H12" s="24"/>
      <c r="I12" s="24"/>
      <c r="J12" s="24"/>
      <c r="K12" s="24"/>
      <c r="L12" s="29"/>
      <c r="M12" s="24"/>
      <c r="N12" s="23"/>
      <c r="O12" s="194"/>
      <c r="P12" s="24"/>
      <c r="Q12" s="30"/>
      <c r="R12" s="194"/>
      <c r="S12" s="24"/>
      <c r="T12" s="30"/>
      <c r="U12" s="101"/>
      <c r="V12" s="30"/>
    </row>
    <row r="13" spans="1:22" x14ac:dyDescent="0.25">
      <c r="A13" s="18"/>
      <c r="B13" s="19"/>
      <c r="C13" s="6">
        <f t="shared" si="0"/>
        <v>461</v>
      </c>
      <c r="D13" s="20"/>
      <c r="E13" s="27"/>
      <c r="F13" s="28"/>
      <c r="G13" s="28"/>
      <c r="H13" s="24"/>
      <c r="I13" s="24"/>
      <c r="J13" s="24"/>
      <c r="K13" s="24"/>
      <c r="L13" s="29"/>
      <c r="M13" s="24"/>
      <c r="N13" s="23"/>
      <c r="O13" s="194"/>
      <c r="P13" s="24"/>
      <c r="Q13" s="30"/>
      <c r="R13" s="194"/>
      <c r="S13" s="24"/>
      <c r="T13" s="30"/>
      <c r="U13" s="101"/>
      <c r="V13" s="30"/>
    </row>
    <row r="14" spans="1:22" x14ac:dyDescent="0.25">
      <c r="A14" s="18"/>
      <c r="B14" s="19" t="s">
        <v>32</v>
      </c>
      <c r="C14" s="6">
        <f t="shared" si="0"/>
        <v>462</v>
      </c>
      <c r="D14" s="20"/>
      <c r="E14" s="27"/>
      <c r="F14" s="28"/>
      <c r="G14" s="28"/>
      <c r="H14" s="24"/>
      <c r="I14" s="24"/>
      <c r="J14" s="24"/>
      <c r="K14" s="24"/>
      <c r="L14" s="29"/>
      <c r="M14" s="24"/>
      <c r="N14" s="23"/>
      <c r="O14" s="26"/>
      <c r="P14" s="24"/>
      <c r="Q14" s="30"/>
      <c r="R14" s="26"/>
      <c r="S14" s="24"/>
      <c r="T14" s="30"/>
      <c r="U14" s="101"/>
      <c r="V14" s="30"/>
    </row>
    <row r="15" spans="1:22" x14ac:dyDescent="0.25">
      <c r="A15" s="18"/>
      <c r="B15" s="19" t="s">
        <v>34</v>
      </c>
      <c r="C15" s="6">
        <f t="shared" si="0"/>
        <v>463</v>
      </c>
      <c r="D15" s="20"/>
      <c r="E15" s="27"/>
      <c r="F15" s="28"/>
      <c r="G15" s="28"/>
      <c r="H15" s="24"/>
      <c r="I15" s="24"/>
      <c r="J15" s="24"/>
      <c r="K15" s="24"/>
      <c r="L15" s="29"/>
      <c r="M15" s="24"/>
      <c r="N15" s="23"/>
      <c r="O15" s="26"/>
      <c r="P15" s="24"/>
      <c r="Q15" s="30"/>
      <c r="R15" s="26"/>
      <c r="S15" s="24"/>
      <c r="T15" s="30"/>
      <c r="U15" s="101"/>
      <c r="V15" s="30"/>
    </row>
    <row r="16" spans="1:22" ht="15.75" thickBot="1" x14ac:dyDescent="0.3">
      <c r="A16" s="18"/>
      <c r="B16" s="19"/>
      <c r="C16" s="6">
        <f t="shared" si="0"/>
        <v>464</v>
      </c>
      <c r="D16" s="32"/>
      <c r="E16" s="33"/>
      <c r="F16" s="34"/>
      <c r="G16" s="34"/>
      <c r="H16" s="35"/>
      <c r="I16" s="35"/>
      <c r="J16" s="35"/>
      <c r="K16" s="35"/>
      <c r="L16" s="36"/>
      <c r="M16" s="35"/>
      <c r="N16" s="120"/>
      <c r="O16" s="38"/>
      <c r="P16" s="35"/>
      <c r="Q16" s="39"/>
      <c r="R16" s="38"/>
      <c r="S16" s="35"/>
      <c r="T16" s="39"/>
      <c r="U16" s="104"/>
      <c r="V16" s="39"/>
    </row>
    <row r="17" spans="1:22" ht="15.75" thickBot="1" x14ac:dyDescent="0.3">
      <c r="A17" s="205"/>
      <c r="B17" s="206"/>
      <c r="C17" s="6"/>
      <c r="D17" s="41">
        <f t="shared" ref="D17:V17" si="1">SUM(D4:D16)</f>
        <v>2341</v>
      </c>
      <c r="E17" s="42">
        <f t="shared" si="1"/>
        <v>26724</v>
      </c>
      <c r="F17" s="43">
        <f t="shared" si="1"/>
        <v>963.39200000000005</v>
      </c>
      <c r="G17" s="43">
        <f t="shared" si="1"/>
        <v>0</v>
      </c>
      <c r="H17" s="43">
        <f t="shared" si="1"/>
        <v>47034.199999999924</v>
      </c>
      <c r="I17" s="43">
        <f t="shared" si="1"/>
        <v>40780.614999999998</v>
      </c>
      <c r="J17" s="43">
        <f t="shared" si="1"/>
        <v>294.30999999999733</v>
      </c>
      <c r="K17" s="43">
        <f t="shared" si="1"/>
        <v>1</v>
      </c>
      <c r="L17" s="44">
        <f t="shared" si="1"/>
        <v>5079.5000000000146</v>
      </c>
      <c r="M17" s="45">
        <f>SUM(M4:M16)</f>
        <v>101904.42</v>
      </c>
      <c r="N17" s="121">
        <f t="shared" si="1"/>
        <v>550</v>
      </c>
      <c r="O17" s="42">
        <f t="shared" si="1"/>
        <v>6817</v>
      </c>
      <c r="P17" s="43">
        <f t="shared" si="1"/>
        <v>0.7799999998178464</v>
      </c>
      <c r="Q17" s="43">
        <f t="shared" si="1"/>
        <v>111705.45</v>
      </c>
      <c r="R17" s="42">
        <f t="shared" si="1"/>
        <v>3065</v>
      </c>
      <c r="S17" s="43">
        <f t="shared" si="1"/>
        <v>21.380000000004657</v>
      </c>
      <c r="T17" s="43">
        <f t="shared" si="1"/>
        <v>35860.880000000005</v>
      </c>
      <c r="U17" s="43">
        <f t="shared" si="1"/>
        <v>380000</v>
      </c>
      <c r="V17" s="43">
        <f t="shared" si="1"/>
        <v>22738.360000000022</v>
      </c>
    </row>
    <row r="18" spans="1:22" x14ac:dyDescent="0.25">
      <c r="A18" s="49" t="s">
        <v>93</v>
      </c>
      <c r="B18" s="49" t="s">
        <v>42</v>
      </c>
      <c r="C18" s="50">
        <v>434</v>
      </c>
      <c r="D18" s="51"/>
      <c r="E18" s="52"/>
      <c r="F18" s="53"/>
      <c r="G18" s="53"/>
      <c r="H18" s="53"/>
      <c r="I18" s="53"/>
      <c r="J18" s="53"/>
      <c r="K18" s="53"/>
      <c r="L18" s="54"/>
      <c r="M18" s="53"/>
      <c r="N18" s="123"/>
      <c r="O18" s="56"/>
      <c r="P18" s="53"/>
      <c r="Q18" s="57"/>
      <c r="R18" s="56"/>
      <c r="S18" s="53"/>
      <c r="T18" s="57"/>
      <c r="U18" s="106"/>
      <c r="V18" s="57"/>
    </row>
    <row r="19" spans="1:22" x14ac:dyDescent="0.25">
      <c r="A19" s="18"/>
      <c r="B19" s="19"/>
      <c r="C19" s="50">
        <f>C18+1</f>
        <v>435</v>
      </c>
      <c r="D19" s="20"/>
      <c r="E19" s="27"/>
      <c r="F19" s="28"/>
      <c r="G19" s="28"/>
      <c r="H19" s="24"/>
      <c r="I19" s="24"/>
      <c r="J19" s="24"/>
      <c r="K19" s="24"/>
      <c r="L19" s="29"/>
      <c r="M19" s="24"/>
      <c r="N19" s="23"/>
      <c r="O19" s="26"/>
      <c r="P19" s="24"/>
      <c r="Q19" s="30"/>
      <c r="R19" s="26"/>
      <c r="S19" s="24"/>
      <c r="T19" s="30"/>
      <c r="U19" s="101"/>
      <c r="V19" s="30"/>
    </row>
    <row r="20" spans="1:22" x14ac:dyDescent="0.25">
      <c r="A20" s="18" t="s">
        <v>94</v>
      </c>
      <c r="B20" s="19" t="s">
        <v>47</v>
      </c>
      <c r="C20" s="50" t="s">
        <v>179</v>
      </c>
      <c r="D20" s="20"/>
      <c r="E20" s="27">
        <v>5000</v>
      </c>
      <c r="F20" s="28"/>
      <c r="G20" s="28"/>
      <c r="H20" s="24"/>
      <c r="I20" s="24"/>
      <c r="J20" s="24"/>
      <c r="K20" s="24"/>
      <c r="L20" s="29"/>
      <c r="M20" s="24"/>
      <c r="N20" s="23"/>
      <c r="O20" s="26">
        <v>-3000</v>
      </c>
      <c r="P20" s="24"/>
      <c r="Q20" s="30"/>
      <c r="R20" s="26">
        <v>-2000</v>
      </c>
      <c r="S20" s="24"/>
      <c r="T20" s="30"/>
      <c r="U20" s="101"/>
      <c r="V20" s="30"/>
    </row>
    <row r="21" spans="1:22" x14ac:dyDescent="0.25">
      <c r="A21" s="18" t="s">
        <v>101</v>
      </c>
      <c r="B21" s="19" t="s">
        <v>180</v>
      </c>
      <c r="C21" s="50">
        <f>C19+1</f>
        <v>436</v>
      </c>
      <c r="D21" s="20"/>
      <c r="E21" s="27">
        <v>-28000</v>
      </c>
      <c r="F21" s="28"/>
      <c r="G21" s="28"/>
      <c r="H21" s="24">
        <v>28000</v>
      </c>
      <c r="I21" s="24"/>
      <c r="J21" s="24"/>
      <c r="K21" s="24"/>
      <c r="L21" s="29"/>
      <c r="M21" s="24"/>
      <c r="N21" s="23"/>
      <c r="O21" s="26"/>
      <c r="P21" s="24"/>
      <c r="Q21" s="30"/>
      <c r="R21" s="26"/>
      <c r="S21" s="24"/>
      <c r="T21" s="30"/>
      <c r="U21" s="101"/>
      <c r="V21" s="30"/>
    </row>
    <row r="22" spans="1:22" x14ac:dyDescent="0.25">
      <c r="A22" s="18" t="s">
        <v>102</v>
      </c>
      <c r="B22" s="19" t="s">
        <v>181</v>
      </c>
      <c r="C22" s="50">
        <f t="shared" ref="C22:C30" si="2">C21+1</f>
        <v>437</v>
      </c>
      <c r="D22" s="20"/>
      <c r="E22" s="27"/>
      <c r="F22" s="28">
        <v>-820</v>
      </c>
      <c r="G22" s="28"/>
      <c r="H22" s="24"/>
      <c r="I22" s="24">
        <v>820</v>
      </c>
      <c r="J22" s="24"/>
      <c r="K22" s="24"/>
      <c r="L22" s="29"/>
      <c r="M22" s="24"/>
      <c r="N22" s="23"/>
      <c r="O22" s="26"/>
      <c r="P22" s="24"/>
      <c r="Q22" s="30"/>
      <c r="R22" s="26"/>
      <c r="S22" s="24"/>
      <c r="T22" s="30"/>
      <c r="U22" s="101"/>
      <c r="V22" s="30"/>
    </row>
    <row r="23" spans="1:22" x14ac:dyDescent="0.25">
      <c r="A23" s="18"/>
      <c r="B23" s="19"/>
      <c r="C23" s="50">
        <f t="shared" si="2"/>
        <v>438</v>
      </c>
      <c r="D23" s="20"/>
      <c r="E23" s="27"/>
      <c r="F23" s="28"/>
      <c r="G23" s="28"/>
      <c r="H23" s="24"/>
      <c r="I23" s="24"/>
      <c r="J23" s="24"/>
      <c r="K23" s="24"/>
      <c r="L23" s="29"/>
      <c r="M23" s="24"/>
      <c r="N23" s="23"/>
      <c r="O23" s="26"/>
      <c r="P23" s="24"/>
      <c r="Q23" s="30"/>
      <c r="R23" s="26"/>
      <c r="S23" s="24"/>
      <c r="T23" s="30"/>
      <c r="U23" s="101"/>
      <c r="V23" s="30"/>
    </row>
    <row r="24" spans="1:22" x14ac:dyDescent="0.25">
      <c r="A24" s="18"/>
      <c r="B24" s="19"/>
      <c r="C24" s="50">
        <f t="shared" si="2"/>
        <v>439</v>
      </c>
      <c r="D24" s="20"/>
      <c r="E24" s="27"/>
      <c r="F24" s="28"/>
      <c r="G24" s="28"/>
      <c r="H24" s="24"/>
      <c r="I24" s="24"/>
      <c r="J24" s="24"/>
      <c r="K24" s="24"/>
      <c r="L24" s="29"/>
      <c r="M24" s="24"/>
      <c r="N24" s="23"/>
      <c r="O24" s="26"/>
      <c r="P24" s="24"/>
      <c r="Q24" s="30"/>
      <c r="R24" s="26"/>
      <c r="S24" s="24"/>
      <c r="T24" s="30"/>
      <c r="U24" s="101"/>
      <c r="V24" s="30"/>
    </row>
    <row r="25" spans="1:22" x14ac:dyDescent="0.25">
      <c r="A25" s="18"/>
      <c r="B25" s="19"/>
      <c r="C25" s="50">
        <f t="shared" si="2"/>
        <v>440</v>
      </c>
      <c r="D25" s="20"/>
      <c r="E25" s="27"/>
      <c r="F25" s="28"/>
      <c r="G25" s="28"/>
      <c r="H25" s="24"/>
      <c r="I25" s="24"/>
      <c r="J25" s="24"/>
      <c r="K25" s="24"/>
      <c r="L25" s="29"/>
      <c r="M25" s="24"/>
      <c r="N25" s="23"/>
      <c r="O25" s="26"/>
      <c r="P25" s="24"/>
      <c r="Q25" s="30"/>
      <c r="R25" s="26"/>
      <c r="S25" s="24"/>
      <c r="T25" s="30"/>
      <c r="U25" s="101"/>
      <c r="V25" s="30"/>
    </row>
    <row r="26" spans="1:22" x14ac:dyDescent="0.25">
      <c r="A26" s="18"/>
      <c r="B26" s="19"/>
      <c r="C26" s="50">
        <f t="shared" si="2"/>
        <v>441</v>
      </c>
      <c r="D26" s="20"/>
      <c r="E26" s="27"/>
      <c r="F26" s="28"/>
      <c r="G26" s="28"/>
      <c r="H26" s="24"/>
      <c r="I26" s="24"/>
      <c r="J26" s="24"/>
      <c r="K26" s="24"/>
      <c r="L26" s="29"/>
      <c r="M26" s="24"/>
      <c r="N26" s="23"/>
      <c r="O26" s="26"/>
      <c r="P26" s="24"/>
      <c r="Q26" s="30"/>
      <c r="R26" s="26"/>
      <c r="S26" s="24"/>
      <c r="T26" s="30"/>
      <c r="U26" s="101"/>
      <c r="V26" s="30"/>
    </row>
    <row r="27" spans="1:22" x14ac:dyDescent="0.25">
      <c r="A27" s="18"/>
      <c r="B27" s="19"/>
      <c r="C27" s="50">
        <f t="shared" si="2"/>
        <v>442</v>
      </c>
      <c r="D27" s="20"/>
      <c r="E27" s="27"/>
      <c r="F27" s="28"/>
      <c r="G27" s="28"/>
      <c r="H27" s="24"/>
      <c r="I27" s="24"/>
      <c r="J27" s="24"/>
      <c r="K27" s="24"/>
      <c r="L27" s="29"/>
      <c r="M27" s="24"/>
      <c r="N27" s="23"/>
      <c r="O27" s="26"/>
      <c r="P27" s="24"/>
      <c r="Q27" s="30"/>
      <c r="R27" s="26"/>
      <c r="S27" s="24"/>
      <c r="T27" s="30"/>
      <c r="U27" s="101"/>
      <c r="V27" s="30"/>
    </row>
    <row r="28" spans="1:22" x14ac:dyDescent="0.25">
      <c r="A28" s="18"/>
      <c r="B28" s="19"/>
      <c r="C28" s="50">
        <f t="shared" si="2"/>
        <v>443</v>
      </c>
      <c r="D28" s="20"/>
      <c r="E28" s="27"/>
      <c r="F28" s="28"/>
      <c r="G28" s="28"/>
      <c r="H28" s="24"/>
      <c r="I28" s="24"/>
      <c r="J28" s="24"/>
      <c r="K28" s="24"/>
      <c r="L28" s="29"/>
      <c r="M28" s="24"/>
      <c r="N28" s="23"/>
      <c r="O28" s="26"/>
      <c r="P28" s="24"/>
      <c r="Q28" s="30"/>
      <c r="R28" s="26"/>
      <c r="S28" s="24"/>
      <c r="T28" s="30"/>
      <c r="U28" s="101"/>
      <c r="V28" s="30"/>
    </row>
    <row r="29" spans="1:22" x14ac:dyDescent="0.25">
      <c r="A29" s="18"/>
      <c r="B29" s="19"/>
      <c r="C29" s="50">
        <f t="shared" si="2"/>
        <v>444</v>
      </c>
      <c r="D29" s="20"/>
      <c r="E29" s="27"/>
      <c r="F29" s="28"/>
      <c r="G29" s="28"/>
      <c r="H29" s="24"/>
      <c r="I29" s="24"/>
      <c r="J29" s="24"/>
      <c r="K29" s="24"/>
      <c r="L29" s="29"/>
      <c r="M29" s="24"/>
      <c r="N29" s="23"/>
      <c r="O29" s="26"/>
      <c r="P29" s="24"/>
      <c r="Q29" s="30"/>
      <c r="R29" s="26"/>
      <c r="S29" s="24"/>
      <c r="T29" s="30"/>
      <c r="U29" s="101"/>
      <c r="V29" s="30"/>
    </row>
    <row r="30" spans="1:22" ht="15.75" thickBot="1" x14ac:dyDescent="0.3">
      <c r="A30" s="59"/>
      <c r="B30" s="60"/>
      <c r="C30" s="50">
        <f t="shared" si="2"/>
        <v>445</v>
      </c>
      <c r="D30" s="32"/>
      <c r="E30" s="33"/>
      <c r="F30" s="34"/>
      <c r="G30" s="34"/>
      <c r="H30" s="35"/>
      <c r="I30" s="35"/>
      <c r="J30" s="35"/>
      <c r="K30" s="35"/>
      <c r="L30" s="36"/>
      <c r="M30" s="35"/>
      <c r="N30" s="120"/>
      <c r="O30" s="38"/>
      <c r="P30" s="35"/>
      <c r="Q30" s="39"/>
      <c r="R30" s="38"/>
      <c r="S30" s="35"/>
      <c r="T30" s="39"/>
      <c r="U30" s="104"/>
      <c r="V30" s="39"/>
    </row>
    <row r="31" spans="1:22" ht="15.75" thickBot="1" x14ac:dyDescent="0.3">
      <c r="A31" s="207"/>
      <c r="B31" s="208"/>
      <c r="C31" s="61"/>
      <c r="D31" s="62">
        <f>SUM(D18:D30)</f>
        <v>0</v>
      </c>
      <c r="E31" s="62">
        <f t="shared" ref="E31:V31" si="3">SUM(E18:E30)</f>
        <v>-23000</v>
      </c>
      <c r="F31" s="63">
        <f t="shared" si="3"/>
        <v>-820</v>
      </c>
      <c r="G31" s="63">
        <f t="shared" si="3"/>
        <v>0</v>
      </c>
      <c r="H31" s="63">
        <f t="shared" si="3"/>
        <v>28000</v>
      </c>
      <c r="I31" s="63">
        <f t="shared" si="3"/>
        <v>820</v>
      </c>
      <c r="J31" s="63">
        <f t="shared" si="3"/>
        <v>0</v>
      </c>
      <c r="K31" s="63">
        <f t="shared" si="3"/>
        <v>0</v>
      </c>
      <c r="L31" s="64">
        <f t="shared" si="3"/>
        <v>0</v>
      </c>
      <c r="M31" s="65">
        <f>SUM(M19:M30)</f>
        <v>0</v>
      </c>
      <c r="N31" s="63">
        <f t="shared" si="3"/>
        <v>0</v>
      </c>
      <c r="O31" s="62">
        <f t="shared" si="3"/>
        <v>-3000</v>
      </c>
      <c r="P31" s="63">
        <f t="shared" si="3"/>
        <v>0</v>
      </c>
      <c r="Q31" s="63">
        <f t="shared" si="3"/>
        <v>0</v>
      </c>
      <c r="R31" s="62">
        <f t="shared" si="3"/>
        <v>-2000</v>
      </c>
      <c r="S31" s="63">
        <f t="shared" si="3"/>
        <v>0</v>
      </c>
      <c r="T31" s="63">
        <f t="shared" si="3"/>
        <v>0</v>
      </c>
      <c r="U31" s="63">
        <f t="shared" si="3"/>
        <v>0</v>
      </c>
      <c r="V31" s="63">
        <f t="shared" si="3"/>
        <v>0</v>
      </c>
    </row>
    <row r="32" spans="1:22" x14ac:dyDescent="0.25">
      <c r="A32" s="209" t="s">
        <v>48</v>
      </c>
      <c r="B32" s="210"/>
      <c r="C32" s="68">
        <v>511</v>
      </c>
      <c r="D32" s="69"/>
      <c r="E32" s="70"/>
      <c r="F32" s="71"/>
      <c r="G32" s="71"/>
      <c r="H32" s="71"/>
      <c r="I32" s="71"/>
      <c r="J32" s="71"/>
      <c r="K32" s="71"/>
      <c r="L32" s="72"/>
      <c r="M32" s="71"/>
      <c r="N32" s="126"/>
      <c r="O32" s="74"/>
      <c r="P32" s="71"/>
      <c r="Q32" s="75"/>
      <c r="R32" s="74"/>
      <c r="S32" s="71"/>
      <c r="T32" s="75"/>
      <c r="U32" s="113"/>
      <c r="V32" s="75"/>
    </row>
    <row r="33" spans="1:22" x14ac:dyDescent="0.25">
      <c r="A33" s="102" t="s">
        <v>136</v>
      </c>
      <c r="B33" s="77" t="s">
        <v>182</v>
      </c>
      <c r="C33" s="78">
        <f>C32+1</f>
        <v>512</v>
      </c>
      <c r="D33" s="20"/>
      <c r="E33" s="27"/>
      <c r="F33" s="28"/>
      <c r="G33" s="28"/>
      <c r="H33" s="24"/>
      <c r="I33" s="24"/>
      <c r="J33" s="24"/>
      <c r="K33" s="24"/>
      <c r="L33" s="29"/>
      <c r="M33" s="24"/>
      <c r="N33" s="23"/>
      <c r="O33" s="26"/>
      <c r="P33" s="24"/>
      <c r="Q33" s="30"/>
      <c r="R33" s="26"/>
      <c r="S33" s="24"/>
      <c r="T33" s="30"/>
      <c r="U33" s="101"/>
      <c r="V33" s="30"/>
    </row>
    <row r="34" spans="1:22" x14ac:dyDescent="0.25">
      <c r="A34" s="102" t="s">
        <v>183</v>
      </c>
      <c r="B34" s="77" t="s">
        <v>184</v>
      </c>
      <c r="C34" s="78">
        <f t="shared" ref="C34:C42" si="4">C33+1</f>
        <v>513</v>
      </c>
      <c r="D34" s="20"/>
      <c r="E34" s="27"/>
      <c r="F34" s="28"/>
      <c r="G34" s="28"/>
      <c r="H34" s="24"/>
      <c r="I34" s="24"/>
      <c r="J34" s="24"/>
      <c r="K34" s="24"/>
      <c r="L34" s="29"/>
      <c r="M34" s="24"/>
      <c r="N34" s="23"/>
      <c r="O34" s="26"/>
      <c r="P34" s="24"/>
      <c r="Q34" s="30"/>
      <c r="R34" s="26"/>
      <c r="S34" s="24"/>
      <c r="T34" s="30"/>
      <c r="U34" s="101"/>
      <c r="V34" s="30"/>
    </row>
    <row r="35" spans="1:22" x14ac:dyDescent="0.25">
      <c r="A35" s="102" t="s">
        <v>104</v>
      </c>
      <c r="B35" s="77" t="s">
        <v>82</v>
      </c>
      <c r="C35" s="78">
        <f t="shared" si="4"/>
        <v>514</v>
      </c>
      <c r="D35" s="20"/>
      <c r="E35" s="27"/>
      <c r="F35" s="28"/>
      <c r="G35" s="28"/>
      <c r="H35" s="24"/>
      <c r="I35" s="24"/>
      <c r="J35" s="24"/>
      <c r="K35" s="24"/>
      <c r="L35" s="29"/>
      <c r="M35" s="24"/>
      <c r="N35" s="23"/>
      <c r="O35" s="26"/>
      <c r="P35" s="24"/>
      <c r="Q35" s="30"/>
      <c r="R35" s="26"/>
      <c r="S35" s="24"/>
      <c r="T35" s="30"/>
      <c r="U35" s="101"/>
      <c r="V35" s="30"/>
    </row>
    <row r="36" spans="1:22" x14ac:dyDescent="0.25">
      <c r="A36" s="102" t="s">
        <v>185</v>
      </c>
      <c r="B36" s="77" t="s">
        <v>186</v>
      </c>
      <c r="C36" s="78">
        <f t="shared" si="4"/>
        <v>515</v>
      </c>
      <c r="D36" s="20"/>
      <c r="E36" s="27"/>
      <c r="F36" s="28"/>
      <c r="G36" s="28"/>
      <c r="H36" s="24"/>
      <c r="I36" s="24"/>
      <c r="J36" s="24"/>
      <c r="K36" s="24"/>
      <c r="L36" s="29"/>
      <c r="M36" s="24"/>
      <c r="N36" s="23"/>
      <c r="O36" s="26"/>
      <c r="P36" s="24"/>
      <c r="Q36" s="30"/>
      <c r="R36" s="26"/>
      <c r="S36" s="24"/>
      <c r="T36" s="30"/>
      <c r="U36" s="101"/>
      <c r="V36" s="30"/>
    </row>
    <row r="37" spans="1:22" x14ac:dyDescent="0.25">
      <c r="A37" s="18" t="s">
        <v>187</v>
      </c>
      <c r="B37" s="19" t="s">
        <v>186</v>
      </c>
      <c r="C37" s="78">
        <f t="shared" si="4"/>
        <v>516</v>
      </c>
      <c r="D37" s="20"/>
      <c r="E37" s="27"/>
      <c r="F37" s="28"/>
      <c r="G37" s="28"/>
      <c r="H37" s="24"/>
      <c r="I37" s="24"/>
      <c r="J37" s="24"/>
      <c r="K37" s="24"/>
      <c r="L37" s="29"/>
      <c r="M37" s="24"/>
      <c r="N37" s="23"/>
      <c r="O37" s="26"/>
      <c r="P37" s="24"/>
      <c r="Q37" s="30"/>
      <c r="R37" s="26"/>
      <c r="S37" s="24"/>
      <c r="T37" s="30"/>
      <c r="U37" s="101"/>
      <c r="V37" s="30"/>
    </row>
    <row r="38" spans="1:22" x14ac:dyDescent="0.25">
      <c r="A38" s="102"/>
      <c r="B38" s="31"/>
      <c r="C38" s="78">
        <f t="shared" si="4"/>
        <v>517</v>
      </c>
      <c r="D38" s="20"/>
      <c r="E38" s="27"/>
      <c r="F38" s="28"/>
      <c r="G38" s="28"/>
      <c r="H38" s="24"/>
      <c r="I38" s="24"/>
      <c r="J38" s="24"/>
      <c r="K38" s="24"/>
      <c r="L38" s="29"/>
      <c r="M38" s="24"/>
      <c r="N38" s="23"/>
      <c r="O38" s="26"/>
      <c r="P38" s="24"/>
      <c r="Q38" s="30"/>
      <c r="R38" s="26"/>
      <c r="S38" s="24"/>
      <c r="T38" s="30"/>
      <c r="U38" s="101"/>
      <c r="V38" s="30"/>
    </row>
    <row r="39" spans="1:22" x14ac:dyDescent="0.25">
      <c r="A39" s="102"/>
      <c r="B39" s="31"/>
      <c r="C39" s="78">
        <f t="shared" si="4"/>
        <v>518</v>
      </c>
      <c r="D39" s="20"/>
      <c r="E39" s="27"/>
      <c r="F39" s="28"/>
      <c r="G39" s="28"/>
      <c r="H39" s="24"/>
      <c r="I39" s="24"/>
      <c r="J39" s="24"/>
      <c r="K39" s="24"/>
      <c r="L39" s="29"/>
      <c r="M39" s="24"/>
      <c r="N39" s="23"/>
      <c r="O39" s="26"/>
      <c r="P39" s="24"/>
      <c r="Q39" s="30"/>
      <c r="R39" s="26"/>
      <c r="S39" s="24"/>
      <c r="T39" s="30"/>
      <c r="U39" s="101"/>
      <c r="V39" s="30"/>
    </row>
    <row r="40" spans="1:22" x14ac:dyDescent="0.25">
      <c r="A40" s="102"/>
      <c r="B40" s="31"/>
      <c r="C40" s="78">
        <f t="shared" si="4"/>
        <v>519</v>
      </c>
      <c r="D40" s="20"/>
      <c r="E40" s="27"/>
      <c r="F40" s="28"/>
      <c r="G40" s="28"/>
      <c r="H40" s="24"/>
      <c r="I40" s="24"/>
      <c r="J40" s="24"/>
      <c r="K40" s="24"/>
      <c r="L40" s="29"/>
      <c r="M40" s="24"/>
      <c r="N40" s="23"/>
      <c r="O40" s="26"/>
      <c r="P40" s="24"/>
      <c r="Q40" s="30"/>
      <c r="R40" s="26"/>
      <c r="S40" s="24"/>
      <c r="T40" s="30"/>
      <c r="U40" s="101"/>
      <c r="V40" s="30"/>
    </row>
    <row r="41" spans="1:22" x14ac:dyDescent="0.25">
      <c r="A41" s="18"/>
      <c r="B41" s="19"/>
      <c r="C41" s="78">
        <f t="shared" si="4"/>
        <v>520</v>
      </c>
      <c r="D41" s="20"/>
      <c r="E41" s="27"/>
      <c r="F41" s="28"/>
      <c r="G41" s="28"/>
      <c r="H41" s="24"/>
      <c r="I41" s="24"/>
      <c r="J41" s="24"/>
      <c r="K41" s="24"/>
      <c r="L41" s="29"/>
      <c r="M41" s="24"/>
      <c r="N41" s="23"/>
      <c r="O41" s="26"/>
      <c r="P41" s="24"/>
      <c r="Q41" s="30"/>
      <c r="R41" s="26"/>
      <c r="S41" s="24"/>
      <c r="T41" s="30"/>
      <c r="U41" s="101"/>
      <c r="V41" s="30"/>
    </row>
    <row r="42" spans="1:22" x14ac:dyDescent="0.25">
      <c r="A42" s="18"/>
      <c r="B42" s="19"/>
      <c r="C42" s="78">
        <f t="shared" si="4"/>
        <v>521</v>
      </c>
      <c r="D42" s="20"/>
      <c r="E42" s="27"/>
      <c r="F42" s="28"/>
      <c r="G42" s="28"/>
      <c r="H42" s="24"/>
      <c r="I42" s="24"/>
      <c r="J42" s="24"/>
      <c r="K42" s="24"/>
      <c r="L42" s="29"/>
      <c r="M42" s="24"/>
      <c r="N42" s="23"/>
      <c r="O42" s="26"/>
      <c r="P42" s="24"/>
      <c r="Q42" s="30"/>
      <c r="R42" s="26"/>
      <c r="S42" s="24"/>
      <c r="T42" s="30"/>
      <c r="U42" s="101"/>
      <c r="V42" s="30"/>
    </row>
    <row r="43" spans="1:22" x14ac:dyDescent="0.25">
      <c r="A43" s="79"/>
      <c r="B43" s="80"/>
      <c r="C43" s="78"/>
      <c r="D43" s="81">
        <f>SUM(D32:D42)</f>
        <v>0</v>
      </c>
      <c r="E43" s="81">
        <f t="shared" ref="E43:V43" si="5">SUM(E32:E42)</f>
        <v>0</v>
      </c>
      <c r="F43" s="82">
        <f t="shared" si="5"/>
        <v>0</v>
      </c>
      <c r="G43" s="82">
        <f t="shared" si="5"/>
        <v>0</v>
      </c>
      <c r="H43" s="82">
        <f t="shared" si="5"/>
        <v>0</v>
      </c>
      <c r="I43" s="82">
        <f t="shared" si="5"/>
        <v>0</v>
      </c>
      <c r="J43" s="82">
        <f t="shared" si="5"/>
        <v>0</v>
      </c>
      <c r="K43" s="82">
        <f t="shared" si="5"/>
        <v>0</v>
      </c>
      <c r="L43" s="83">
        <f t="shared" si="5"/>
        <v>0</v>
      </c>
      <c r="M43" s="84">
        <f>SUM(N33:N42)</f>
        <v>0</v>
      </c>
      <c r="N43" s="82">
        <f t="shared" si="5"/>
        <v>0</v>
      </c>
      <c r="O43" s="81">
        <f t="shared" si="5"/>
        <v>0</v>
      </c>
      <c r="P43" s="82">
        <f t="shared" si="5"/>
        <v>0</v>
      </c>
      <c r="Q43" s="82">
        <f t="shared" si="5"/>
        <v>0</v>
      </c>
      <c r="R43" s="81">
        <f t="shared" si="5"/>
        <v>0</v>
      </c>
      <c r="S43" s="82">
        <f t="shared" si="5"/>
        <v>0</v>
      </c>
      <c r="T43" s="82">
        <f t="shared" si="5"/>
        <v>0</v>
      </c>
      <c r="U43" s="82">
        <f t="shared" si="5"/>
        <v>0</v>
      </c>
      <c r="V43" s="82">
        <f t="shared" si="5"/>
        <v>0</v>
      </c>
    </row>
    <row r="44" spans="1:22" ht="15.75" thickBot="1" x14ac:dyDescent="0.3">
      <c r="A44" s="87" t="s">
        <v>87</v>
      </c>
      <c r="B44" s="88">
        <f>D44+E44+F44*5+G44*3.5+O44+R44</f>
        <v>11663.96</v>
      </c>
      <c r="C44" s="89" t="s">
        <v>88</v>
      </c>
      <c r="D44" s="90">
        <f>D17+D31-D43</f>
        <v>2341</v>
      </c>
      <c r="E44" s="90">
        <f t="shared" ref="E44:V44" si="6">E17+E31-E43</f>
        <v>3724</v>
      </c>
      <c r="F44" s="91">
        <f t="shared" si="6"/>
        <v>143.39200000000005</v>
      </c>
      <c r="G44" s="91">
        <f t="shared" si="6"/>
        <v>0</v>
      </c>
      <c r="H44" s="91">
        <f t="shared" si="6"/>
        <v>75034.199999999924</v>
      </c>
      <c r="I44" s="91">
        <f t="shared" si="6"/>
        <v>41600.614999999998</v>
      </c>
      <c r="J44" s="91">
        <f t="shared" si="6"/>
        <v>294.30999999999733</v>
      </c>
      <c r="K44" s="91">
        <f t="shared" si="6"/>
        <v>1</v>
      </c>
      <c r="L44" s="92">
        <f t="shared" si="6"/>
        <v>5079.5000000000146</v>
      </c>
      <c r="M44" s="15">
        <f>M17+M31-M43</f>
        <v>101904.42</v>
      </c>
      <c r="N44" s="91">
        <f t="shared" si="6"/>
        <v>550</v>
      </c>
      <c r="O44" s="90">
        <f t="shared" si="6"/>
        <v>3817</v>
      </c>
      <c r="P44" s="91">
        <f t="shared" si="6"/>
        <v>0.7799999998178464</v>
      </c>
      <c r="Q44" s="91">
        <f t="shared" si="6"/>
        <v>111705.45</v>
      </c>
      <c r="R44" s="90">
        <f t="shared" si="6"/>
        <v>1065</v>
      </c>
      <c r="S44" s="91">
        <f t="shared" si="6"/>
        <v>21.380000000004657</v>
      </c>
      <c r="T44" s="91">
        <f t="shared" si="6"/>
        <v>35860.880000000005</v>
      </c>
      <c r="U44" s="91">
        <f t="shared" si="6"/>
        <v>380000</v>
      </c>
      <c r="V44" s="91">
        <f t="shared" si="6"/>
        <v>22738.360000000022</v>
      </c>
    </row>
  </sheetData>
  <mergeCells count="12">
    <mergeCell ref="U2:V2"/>
    <mergeCell ref="A17:B17"/>
    <mergeCell ref="A31:B31"/>
    <mergeCell ref="A32:B32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0E78C-A2FE-498C-B0AC-412F5977C4B2}">
  <dimension ref="A1:V50"/>
  <sheetViews>
    <sheetView rightToLeft="1" workbookViewId="0">
      <selection activeCell="A12" sqref="A12:XFD12"/>
    </sheetView>
  </sheetViews>
  <sheetFormatPr defaultRowHeight="15" x14ac:dyDescent="0.25"/>
  <cols>
    <col min="1" max="1" width="26.28515625" customWidth="1"/>
    <col min="2" max="2" width="30.28515625" customWidth="1"/>
    <col min="3" max="3" width="6.7109375" customWidth="1"/>
    <col min="4" max="5" width="9" style="95"/>
    <col min="8" max="8" width="9.42578125" bestFit="1" customWidth="1"/>
    <col min="12" max="12" width="9.42578125" bestFit="1" customWidth="1"/>
    <col min="13" max="14" width="9.42578125" customWidth="1"/>
    <col min="15" max="15" width="9.5703125" style="95" bestFit="1" customWidth="1"/>
    <col min="16" max="17" width="9.85546875" bestFit="1" customWidth="1"/>
    <col min="18" max="18" width="9.5703125" style="95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18</v>
      </c>
      <c r="B1" s="2">
        <f>'[1]1'!B1</f>
        <v>5</v>
      </c>
      <c r="C1" s="3"/>
      <c r="D1" s="211" t="s">
        <v>0</v>
      </c>
      <c r="E1" s="212"/>
      <c r="F1" s="212"/>
      <c r="G1" s="212"/>
      <c r="H1" s="212"/>
      <c r="I1" s="212"/>
      <c r="J1" s="212"/>
      <c r="K1" s="212"/>
      <c r="L1" s="213"/>
      <c r="M1" s="127"/>
      <c r="N1" s="127"/>
      <c r="O1" s="214" t="s">
        <v>1</v>
      </c>
      <c r="P1" s="212"/>
      <c r="Q1" s="213"/>
      <c r="R1" s="214" t="s">
        <v>2</v>
      </c>
      <c r="S1" s="212"/>
      <c r="T1" s="213"/>
      <c r="U1" s="1" t="s">
        <v>3</v>
      </c>
      <c r="V1" s="3" t="s">
        <v>4</v>
      </c>
    </row>
    <row r="2" spans="1:22" x14ac:dyDescent="0.25">
      <c r="A2" s="205">
        <f>'[1]1'!A2:B2</f>
        <v>2025</v>
      </c>
      <c r="B2" s="206"/>
      <c r="C2" s="6"/>
      <c r="D2" s="206" t="s">
        <v>5</v>
      </c>
      <c r="E2" s="215"/>
      <c r="F2" s="215"/>
      <c r="G2" s="215"/>
      <c r="H2" s="215" t="s">
        <v>6</v>
      </c>
      <c r="I2" s="215"/>
      <c r="J2" s="215"/>
      <c r="K2" s="215"/>
      <c r="L2" s="204"/>
      <c r="M2" s="129"/>
      <c r="N2" s="129"/>
      <c r="O2" s="11" t="s">
        <v>5</v>
      </c>
      <c r="P2" s="215" t="s">
        <v>6</v>
      </c>
      <c r="Q2" s="204"/>
      <c r="R2" s="11" t="s">
        <v>5</v>
      </c>
      <c r="S2" s="215" t="s">
        <v>6</v>
      </c>
      <c r="T2" s="204"/>
      <c r="U2" s="203" t="s">
        <v>5</v>
      </c>
      <c r="V2" s="204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8" t="s">
        <v>18</v>
      </c>
      <c r="M3" s="7" t="s">
        <v>19</v>
      </c>
      <c r="N3" s="129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459</v>
      </c>
      <c r="D4" s="13">
        <f>'[1]17'!D44</f>
        <v>2341</v>
      </c>
      <c r="E4" s="13">
        <f>'[1]17'!E44</f>
        <v>3724</v>
      </c>
      <c r="F4" s="17">
        <f>'[1]17'!F44</f>
        <v>143.39200000000005</v>
      </c>
      <c r="G4" s="17">
        <f>'[1]17'!G44</f>
        <v>0</v>
      </c>
      <c r="H4" s="17">
        <f>'[1]17'!H44</f>
        <v>75034.199999999924</v>
      </c>
      <c r="I4" s="17">
        <f>'[1]17'!I44</f>
        <v>41600.614999999998</v>
      </c>
      <c r="J4" s="17">
        <f>'[1]17'!J44</f>
        <v>294.30999999999733</v>
      </c>
      <c r="K4" s="17">
        <f>'[1]17'!K44</f>
        <v>1</v>
      </c>
      <c r="L4" s="9">
        <f>'[1]17'!L44</f>
        <v>5079.5000000000146</v>
      </c>
      <c r="M4" s="15">
        <f>'[1]17'!M17</f>
        <v>101904.42</v>
      </c>
      <c r="N4" s="17">
        <f>'[1]17'!N44</f>
        <v>550</v>
      </c>
      <c r="O4" s="13">
        <f>'[1]17'!O44</f>
        <v>3817</v>
      </c>
      <c r="P4" s="17">
        <f>'[1]17'!P44</f>
        <v>0.7799999998178464</v>
      </c>
      <c r="Q4" s="17">
        <f>'[1]17'!Q44</f>
        <v>111705.45</v>
      </c>
      <c r="R4" s="13">
        <f>'[1]17'!R44</f>
        <v>1065</v>
      </c>
      <c r="S4" s="17">
        <f>'[1]17'!S44</f>
        <v>21.380000000004657</v>
      </c>
      <c r="T4" s="17">
        <f>'[1]17'!T44</f>
        <v>35860.880000000005</v>
      </c>
      <c r="U4" s="17">
        <f>'[1]17'!U44</f>
        <v>380000</v>
      </c>
      <c r="V4" s="17">
        <f>'[1]17'!V44</f>
        <v>22738.360000000022</v>
      </c>
    </row>
    <row r="5" spans="1:22" x14ac:dyDescent="0.25">
      <c r="A5" s="18" t="s">
        <v>37</v>
      </c>
      <c r="B5" s="19" t="s">
        <v>188</v>
      </c>
      <c r="C5" s="6">
        <f>C4+1</f>
        <v>460</v>
      </c>
      <c r="D5" s="20"/>
      <c r="E5" s="27">
        <v>90</v>
      </c>
      <c r="F5" s="28"/>
      <c r="G5" s="28"/>
      <c r="H5" s="24"/>
      <c r="I5" s="24"/>
      <c r="J5" s="24"/>
      <c r="K5" s="24"/>
      <c r="L5" s="29"/>
      <c r="M5" s="24"/>
      <c r="N5" s="23"/>
      <c r="O5" s="194"/>
      <c r="P5" s="24"/>
      <c r="Q5" s="30"/>
      <c r="R5" s="26"/>
      <c r="S5" s="24"/>
      <c r="T5" s="30"/>
      <c r="U5" s="101"/>
      <c r="V5" s="30"/>
    </row>
    <row r="6" spans="1:22" x14ac:dyDescent="0.25">
      <c r="A6" s="18" t="s">
        <v>31</v>
      </c>
      <c r="B6" s="19" t="s">
        <v>32</v>
      </c>
      <c r="C6" s="6">
        <f t="shared" ref="C6:C23" si="0">C5+1</f>
        <v>461</v>
      </c>
      <c r="D6" s="20"/>
      <c r="E6" s="27"/>
      <c r="F6" s="28"/>
      <c r="G6" s="28"/>
      <c r="H6" s="24"/>
      <c r="I6" s="24"/>
      <c r="J6" s="24"/>
      <c r="K6" s="24"/>
      <c r="L6" s="29"/>
      <c r="M6" s="24"/>
      <c r="N6" s="23"/>
      <c r="O6" s="26"/>
      <c r="P6" s="24"/>
      <c r="Q6" s="30">
        <v>10879</v>
      </c>
      <c r="R6" s="26"/>
      <c r="S6" s="24"/>
      <c r="T6" s="30"/>
      <c r="U6" s="101"/>
      <c r="V6" s="30"/>
    </row>
    <row r="7" spans="1:22" x14ac:dyDescent="0.25">
      <c r="A7" s="18"/>
      <c r="B7" s="19" t="s">
        <v>189</v>
      </c>
      <c r="C7" s="6">
        <f t="shared" si="0"/>
        <v>462</v>
      </c>
      <c r="D7" s="20"/>
      <c r="E7" s="27"/>
      <c r="F7" s="28"/>
      <c r="G7" s="28"/>
      <c r="H7" s="24"/>
      <c r="I7" s="24"/>
      <c r="J7" s="24"/>
      <c r="K7" s="24"/>
      <c r="L7" s="29"/>
      <c r="M7" s="24"/>
      <c r="N7" s="23"/>
      <c r="O7" s="26"/>
      <c r="P7" s="24"/>
      <c r="Q7" s="30"/>
      <c r="R7" s="26"/>
      <c r="S7" s="24"/>
      <c r="T7" s="30">
        <v>0</v>
      </c>
      <c r="U7" s="101"/>
      <c r="V7" s="30"/>
    </row>
    <row r="8" spans="1:22" x14ac:dyDescent="0.25">
      <c r="A8" s="18" t="s">
        <v>33</v>
      </c>
      <c r="B8" s="19" t="s">
        <v>34</v>
      </c>
      <c r="C8" s="6">
        <f t="shared" si="0"/>
        <v>463</v>
      </c>
      <c r="D8" s="20"/>
      <c r="E8" s="27"/>
      <c r="F8" s="28"/>
      <c r="G8" s="28"/>
      <c r="H8" s="24"/>
      <c r="I8" s="24"/>
      <c r="J8" s="24"/>
      <c r="K8" s="24"/>
      <c r="L8" s="29"/>
      <c r="M8" s="24"/>
      <c r="N8" s="23"/>
      <c r="O8" s="26"/>
      <c r="P8" s="24"/>
      <c r="Q8" s="30"/>
      <c r="R8" s="26"/>
      <c r="S8" s="24"/>
      <c r="T8" s="30">
        <v>3650</v>
      </c>
      <c r="U8" s="101"/>
      <c r="V8" s="30"/>
    </row>
    <row r="9" spans="1:22" x14ac:dyDescent="0.25">
      <c r="A9" s="77" t="s">
        <v>190</v>
      </c>
      <c r="B9" s="19" t="s">
        <v>191</v>
      </c>
      <c r="C9" s="6">
        <f t="shared" si="0"/>
        <v>464</v>
      </c>
      <c r="D9" s="20"/>
      <c r="E9" s="27">
        <v>100</v>
      </c>
      <c r="F9" s="28"/>
      <c r="G9" s="28"/>
      <c r="H9" s="24"/>
      <c r="I9" s="24"/>
      <c r="J9" s="24"/>
      <c r="K9" s="24"/>
      <c r="L9" s="29"/>
      <c r="M9" s="24"/>
      <c r="N9" s="23"/>
      <c r="O9" s="26"/>
      <c r="P9" s="24"/>
      <c r="Q9" s="30"/>
      <c r="R9" s="26"/>
      <c r="S9" s="24"/>
      <c r="T9" s="30"/>
      <c r="U9" s="101"/>
      <c r="V9" s="30"/>
    </row>
    <row r="10" spans="1:22" x14ac:dyDescent="0.25">
      <c r="A10" s="77"/>
      <c r="B10" s="19" t="s">
        <v>32</v>
      </c>
      <c r="C10" s="6">
        <f t="shared" si="0"/>
        <v>465</v>
      </c>
      <c r="D10" s="20"/>
      <c r="E10" s="27"/>
      <c r="F10" s="28"/>
      <c r="G10" s="28"/>
      <c r="H10" s="24"/>
      <c r="I10" s="24"/>
      <c r="J10" s="24"/>
      <c r="K10" s="24"/>
      <c r="L10" s="29"/>
      <c r="M10" s="24"/>
      <c r="N10" s="23"/>
      <c r="O10" s="26">
        <v>5333</v>
      </c>
      <c r="P10" s="24"/>
      <c r="Q10" s="30"/>
      <c r="R10" s="26"/>
      <c r="S10" s="24"/>
      <c r="T10" s="30"/>
      <c r="U10" s="101"/>
      <c r="V10" s="30"/>
    </row>
    <row r="11" spans="1:22" x14ac:dyDescent="0.25">
      <c r="A11" s="77"/>
      <c r="B11" s="19" t="s">
        <v>34</v>
      </c>
      <c r="C11" s="6">
        <f t="shared" si="0"/>
        <v>466</v>
      </c>
      <c r="D11" s="20"/>
      <c r="E11" s="27"/>
      <c r="F11" s="28"/>
      <c r="G11" s="28"/>
      <c r="H11" s="24"/>
      <c r="I11" s="24"/>
      <c r="J11" s="24"/>
      <c r="K11" s="24"/>
      <c r="L11" s="29"/>
      <c r="M11" s="24"/>
      <c r="N11" s="23"/>
      <c r="O11" s="26"/>
      <c r="P11" s="24"/>
      <c r="Q11" s="30"/>
      <c r="R11" s="26">
        <v>2147</v>
      </c>
      <c r="S11" s="24"/>
      <c r="T11" s="30"/>
      <c r="U11" s="101"/>
      <c r="V11" s="30"/>
    </row>
    <row r="12" spans="1:22" x14ac:dyDescent="0.25">
      <c r="A12" s="77" t="s">
        <v>192</v>
      </c>
      <c r="B12" s="19" t="s">
        <v>191</v>
      </c>
      <c r="C12" s="6">
        <f t="shared" si="0"/>
        <v>467</v>
      </c>
      <c r="D12" s="20"/>
      <c r="E12" s="27">
        <v>200</v>
      </c>
      <c r="F12" s="28"/>
      <c r="G12" s="28"/>
      <c r="H12" s="24"/>
      <c r="I12" s="24"/>
      <c r="J12" s="24"/>
      <c r="K12" s="24"/>
      <c r="L12" s="29"/>
      <c r="M12" s="24"/>
      <c r="N12" s="23"/>
      <c r="O12" s="26"/>
      <c r="P12" s="24"/>
      <c r="Q12" s="30"/>
      <c r="R12" s="26"/>
      <c r="S12" s="24"/>
      <c r="T12" s="30"/>
      <c r="U12" s="101"/>
      <c r="V12" s="30"/>
    </row>
    <row r="13" spans="1:22" x14ac:dyDescent="0.25">
      <c r="A13" s="18" t="s">
        <v>31</v>
      </c>
      <c r="B13" s="19" t="s">
        <v>32</v>
      </c>
      <c r="C13" s="6">
        <f t="shared" si="0"/>
        <v>468</v>
      </c>
      <c r="D13" s="20"/>
      <c r="E13" s="27"/>
      <c r="F13" s="28"/>
      <c r="G13" s="28"/>
      <c r="H13" s="24"/>
      <c r="I13" s="24"/>
      <c r="J13" s="24"/>
      <c r="K13" s="24"/>
      <c r="L13" s="29"/>
      <c r="M13" s="24"/>
      <c r="N13" s="23"/>
      <c r="O13" s="26"/>
      <c r="P13" s="24"/>
      <c r="Q13" s="30">
        <v>9644</v>
      </c>
      <c r="R13" s="26"/>
      <c r="S13" s="24"/>
      <c r="T13" s="30"/>
      <c r="U13" s="101"/>
      <c r="V13" s="30"/>
    </row>
    <row r="14" spans="1:22" x14ac:dyDescent="0.25">
      <c r="A14" s="18" t="s">
        <v>33</v>
      </c>
      <c r="B14" s="19" t="s">
        <v>34</v>
      </c>
      <c r="C14" s="6">
        <f t="shared" si="0"/>
        <v>469</v>
      </c>
      <c r="D14" s="20"/>
      <c r="E14" s="27"/>
      <c r="F14" s="28"/>
      <c r="G14" s="28"/>
      <c r="H14" s="24"/>
      <c r="I14" s="24"/>
      <c r="J14" s="24"/>
      <c r="K14" s="24"/>
      <c r="L14" s="29"/>
      <c r="M14" s="24"/>
      <c r="N14" s="23"/>
      <c r="O14" s="26"/>
      <c r="P14" s="24"/>
      <c r="Q14" s="30"/>
      <c r="R14" s="26"/>
      <c r="S14" s="24"/>
      <c r="T14" s="30">
        <v>2600</v>
      </c>
      <c r="U14" s="101"/>
      <c r="V14" s="30"/>
    </row>
    <row r="15" spans="1:22" x14ac:dyDescent="0.25">
      <c r="A15" s="18"/>
      <c r="B15" s="19"/>
      <c r="C15" s="6">
        <f t="shared" si="0"/>
        <v>470</v>
      </c>
      <c r="D15" s="20"/>
      <c r="E15" s="27"/>
      <c r="F15" s="28"/>
      <c r="G15" s="28"/>
      <c r="H15" s="24"/>
      <c r="I15" s="24"/>
      <c r="J15" s="24"/>
      <c r="K15" s="24"/>
      <c r="L15" s="29"/>
      <c r="M15" s="24"/>
      <c r="N15" s="23"/>
      <c r="O15" s="26"/>
      <c r="P15" s="24"/>
      <c r="Q15" s="30"/>
      <c r="R15" s="26"/>
      <c r="S15" s="24"/>
      <c r="T15" s="30"/>
      <c r="U15" s="101"/>
      <c r="V15" s="30"/>
    </row>
    <row r="16" spans="1:22" x14ac:dyDescent="0.25">
      <c r="A16" s="19"/>
      <c r="B16" s="19"/>
      <c r="C16" s="6">
        <f t="shared" si="0"/>
        <v>471</v>
      </c>
      <c r="D16" s="20"/>
      <c r="E16" s="27"/>
      <c r="F16" s="28"/>
      <c r="G16" s="28"/>
      <c r="H16" s="24"/>
      <c r="I16" s="24"/>
      <c r="J16" s="24"/>
      <c r="K16" s="24"/>
      <c r="L16" s="29"/>
      <c r="M16" s="24"/>
      <c r="N16" s="23"/>
      <c r="O16" s="26"/>
      <c r="P16" s="24"/>
      <c r="Q16" s="30"/>
      <c r="R16" s="26"/>
      <c r="S16" s="24"/>
      <c r="T16" s="30"/>
      <c r="U16" s="101"/>
      <c r="V16" s="30"/>
    </row>
    <row r="17" spans="1:22" x14ac:dyDescent="0.25">
      <c r="A17" s="19"/>
      <c r="B17" s="19"/>
      <c r="C17" s="6">
        <f t="shared" si="0"/>
        <v>472</v>
      </c>
      <c r="D17" s="20"/>
      <c r="E17" s="27"/>
      <c r="F17" s="28"/>
      <c r="G17" s="28"/>
      <c r="H17" s="24"/>
      <c r="I17" s="24"/>
      <c r="J17" s="24"/>
      <c r="K17" s="24"/>
      <c r="L17" s="29"/>
      <c r="M17" s="24"/>
      <c r="N17" s="23"/>
      <c r="O17" s="26"/>
      <c r="P17" s="24"/>
      <c r="Q17" s="30"/>
      <c r="R17" s="26"/>
      <c r="S17" s="24"/>
      <c r="T17" s="30"/>
      <c r="U17" s="101"/>
      <c r="V17" s="30"/>
    </row>
    <row r="18" spans="1:22" x14ac:dyDescent="0.25">
      <c r="A18" s="77"/>
      <c r="B18" s="19"/>
      <c r="C18" s="6">
        <f t="shared" si="0"/>
        <v>473</v>
      </c>
      <c r="D18" s="20"/>
      <c r="E18" s="27"/>
      <c r="F18" s="28"/>
      <c r="G18" s="28"/>
      <c r="H18" s="24"/>
      <c r="I18" s="24"/>
      <c r="J18" s="24"/>
      <c r="K18" s="24"/>
      <c r="L18" s="29"/>
      <c r="M18" s="24"/>
      <c r="N18" s="23"/>
      <c r="O18" s="26"/>
      <c r="P18" s="24"/>
      <c r="Q18" s="30"/>
      <c r="R18" s="26"/>
      <c r="S18" s="24"/>
      <c r="T18" s="30"/>
      <c r="U18" s="101"/>
      <c r="V18" s="30"/>
    </row>
    <row r="19" spans="1:22" x14ac:dyDescent="0.25">
      <c r="A19" s="77"/>
      <c r="B19" s="19"/>
      <c r="C19" s="6">
        <f t="shared" si="0"/>
        <v>474</v>
      </c>
      <c r="D19" s="20"/>
      <c r="E19" s="27"/>
      <c r="F19" s="28"/>
      <c r="G19" s="28"/>
      <c r="H19" s="24"/>
      <c r="I19" s="24"/>
      <c r="J19" s="24"/>
      <c r="K19" s="24"/>
      <c r="L19" s="29"/>
      <c r="M19" s="24"/>
      <c r="N19" s="23"/>
      <c r="O19" s="26"/>
      <c r="P19" s="24"/>
      <c r="Q19" s="30"/>
      <c r="R19" s="26"/>
      <c r="S19" s="24"/>
      <c r="T19" s="30"/>
      <c r="U19" s="101"/>
      <c r="V19" s="30"/>
    </row>
    <row r="20" spans="1:22" x14ac:dyDescent="0.25">
      <c r="A20" s="18"/>
      <c r="B20" s="19"/>
      <c r="C20" s="6">
        <f t="shared" si="0"/>
        <v>475</v>
      </c>
      <c r="D20" s="20"/>
      <c r="E20" s="27"/>
      <c r="F20" s="28"/>
      <c r="G20" s="28"/>
      <c r="H20" s="24"/>
      <c r="I20" s="24"/>
      <c r="J20" s="24"/>
      <c r="K20" s="24"/>
      <c r="L20" s="29"/>
      <c r="M20" s="24"/>
      <c r="N20" s="23"/>
      <c r="O20" s="26"/>
      <c r="P20" s="24"/>
      <c r="Q20" s="30"/>
      <c r="R20" s="26"/>
      <c r="S20" s="24"/>
      <c r="T20" s="30"/>
      <c r="U20" s="101"/>
      <c r="V20" s="30"/>
    </row>
    <row r="21" spans="1:22" x14ac:dyDescent="0.25">
      <c r="A21" s="18"/>
      <c r="B21" s="19"/>
      <c r="C21" s="6">
        <f t="shared" si="0"/>
        <v>476</v>
      </c>
      <c r="D21" s="20"/>
      <c r="E21" s="27"/>
      <c r="F21" s="28"/>
      <c r="G21" s="28"/>
      <c r="H21" s="24"/>
      <c r="I21" s="24"/>
      <c r="J21" s="24"/>
      <c r="K21" s="24"/>
      <c r="L21" s="29"/>
      <c r="M21" s="24"/>
      <c r="N21" s="23"/>
      <c r="O21" s="26"/>
      <c r="P21" s="24"/>
      <c r="Q21" s="30"/>
      <c r="R21" s="26"/>
      <c r="S21" s="24"/>
      <c r="T21" s="30"/>
      <c r="U21" s="101"/>
      <c r="V21" s="30"/>
    </row>
    <row r="22" spans="1:22" x14ac:dyDescent="0.25">
      <c r="A22" s="18"/>
      <c r="B22" s="19" t="s">
        <v>32</v>
      </c>
      <c r="C22" s="6">
        <f t="shared" si="0"/>
        <v>477</v>
      </c>
      <c r="D22" s="32"/>
      <c r="E22" s="33"/>
      <c r="F22" s="34"/>
      <c r="G22" s="34"/>
      <c r="H22" s="35"/>
      <c r="I22" s="35"/>
      <c r="J22" s="35"/>
      <c r="K22" s="35"/>
      <c r="L22" s="36"/>
      <c r="M22" s="35"/>
      <c r="N22" s="120"/>
      <c r="O22" s="38"/>
      <c r="P22" s="35"/>
      <c r="Q22" s="39"/>
      <c r="R22" s="38"/>
      <c r="S22" s="35"/>
      <c r="T22" s="39"/>
      <c r="U22" s="104"/>
      <c r="V22" s="39"/>
    </row>
    <row r="23" spans="1:22" ht="15.75" thickBot="1" x14ac:dyDescent="0.3">
      <c r="A23" s="18"/>
      <c r="B23" s="19" t="s">
        <v>34</v>
      </c>
      <c r="C23" s="6">
        <f t="shared" si="0"/>
        <v>478</v>
      </c>
      <c r="D23" s="32"/>
      <c r="E23" s="33"/>
      <c r="F23" s="34"/>
      <c r="G23" s="34"/>
      <c r="H23" s="35"/>
      <c r="I23" s="35"/>
      <c r="J23" s="35"/>
      <c r="K23" s="35"/>
      <c r="L23" s="36"/>
      <c r="M23" s="35"/>
      <c r="N23" s="120"/>
      <c r="O23" s="38"/>
      <c r="P23" s="35"/>
      <c r="Q23" s="39"/>
      <c r="R23" s="38"/>
      <c r="S23" s="35"/>
      <c r="T23" s="39"/>
      <c r="U23" s="104"/>
      <c r="V23" s="39"/>
    </row>
    <row r="24" spans="1:22" ht="15.75" thickBot="1" x14ac:dyDescent="0.3">
      <c r="A24" s="205"/>
      <c r="B24" s="206"/>
      <c r="C24" s="6"/>
      <c r="D24" s="41">
        <f t="shared" ref="D24:V24" si="1">SUM(D4:D23)</f>
        <v>2341</v>
      </c>
      <c r="E24" s="42">
        <f t="shared" si="1"/>
        <v>4114</v>
      </c>
      <c r="F24" s="43">
        <f t="shared" si="1"/>
        <v>143.39200000000005</v>
      </c>
      <c r="G24" s="43">
        <f t="shared" si="1"/>
        <v>0</v>
      </c>
      <c r="H24" s="43">
        <f t="shared" si="1"/>
        <v>75034.199999999924</v>
      </c>
      <c r="I24" s="43">
        <f t="shared" si="1"/>
        <v>41600.614999999998</v>
      </c>
      <c r="J24" s="43">
        <f t="shared" si="1"/>
        <v>294.30999999999733</v>
      </c>
      <c r="K24" s="43">
        <f t="shared" si="1"/>
        <v>1</v>
      </c>
      <c r="L24" s="44">
        <f t="shared" si="1"/>
        <v>5079.5000000000146</v>
      </c>
      <c r="M24" s="44">
        <f t="shared" si="1"/>
        <v>101904.42</v>
      </c>
      <c r="N24" s="121">
        <f t="shared" si="1"/>
        <v>550</v>
      </c>
      <c r="O24" s="42">
        <f t="shared" si="1"/>
        <v>9150</v>
      </c>
      <c r="P24" s="43">
        <f t="shared" si="1"/>
        <v>0.7799999998178464</v>
      </c>
      <c r="Q24" s="43">
        <f t="shared" si="1"/>
        <v>132228.45000000001</v>
      </c>
      <c r="R24" s="42">
        <f t="shared" si="1"/>
        <v>3212</v>
      </c>
      <c r="S24" s="43">
        <f t="shared" si="1"/>
        <v>21.380000000004657</v>
      </c>
      <c r="T24" s="43">
        <f t="shared" si="1"/>
        <v>42110.880000000005</v>
      </c>
      <c r="U24" s="43">
        <f t="shared" si="1"/>
        <v>380000</v>
      </c>
      <c r="V24" s="43">
        <f t="shared" si="1"/>
        <v>22738.360000000022</v>
      </c>
    </row>
    <row r="25" spans="1:22" x14ac:dyDescent="0.25">
      <c r="A25" s="49" t="s">
        <v>93</v>
      </c>
      <c r="B25" s="49" t="s">
        <v>42</v>
      </c>
      <c r="C25" s="50">
        <v>437</v>
      </c>
      <c r="D25" s="51"/>
      <c r="E25" s="52"/>
      <c r="F25" s="53"/>
      <c r="G25" s="53"/>
      <c r="H25" s="53"/>
      <c r="I25" s="53"/>
      <c r="J25" s="53"/>
      <c r="K25" s="53"/>
      <c r="L25" s="54"/>
      <c r="M25" s="53"/>
      <c r="N25" s="123"/>
      <c r="O25" s="56"/>
      <c r="P25" s="53"/>
      <c r="Q25" s="57"/>
      <c r="R25" s="56"/>
      <c r="S25" s="53"/>
      <c r="T25" s="57"/>
      <c r="U25" s="106"/>
      <c r="V25" s="57"/>
    </row>
    <row r="26" spans="1:22" x14ac:dyDescent="0.25">
      <c r="A26" s="18" t="s">
        <v>94</v>
      </c>
      <c r="B26" s="19" t="s">
        <v>47</v>
      </c>
      <c r="C26" s="50">
        <f>C25+1</f>
        <v>438</v>
      </c>
      <c r="D26" s="20"/>
      <c r="E26" s="27">
        <v>5057</v>
      </c>
      <c r="F26" s="28"/>
      <c r="G26" s="28"/>
      <c r="H26" s="24"/>
      <c r="I26" s="24"/>
      <c r="J26" s="24"/>
      <c r="K26" s="24"/>
      <c r="L26" s="29"/>
      <c r="M26" s="24"/>
      <c r="N26" s="23"/>
      <c r="O26" s="26">
        <v>-3817</v>
      </c>
      <c r="P26" s="24"/>
      <c r="Q26" s="30"/>
      <c r="R26" s="26">
        <v>-1240</v>
      </c>
      <c r="S26" s="24"/>
      <c r="T26" s="30"/>
      <c r="U26" s="101"/>
      <c r="V26" s="30"/>
    </row>
    <row r="27" spans="1:22" x14ac:dyDescent="0.25">
      <c r="A27" s="18"/>
      <c r="B27" s="19"/>
      <c r="C27" s="50">
        <f t="shared" ref="C27:C35" si="2">C26+1</f>
        <v>439</v>
      </c>
      <c r="D27" s="20"/>
      <c r="E27" s="27"/>
      <c r="F27" s="28"/>
      <c r="G27" s="28"/>
      <c r="H27" s="24"/>
      <c r="I27" s="24"/>
      <c r="J27" s="24"/>
      <c r="K27" s="24"/>
      <c r="L27" s="29"/>
      <c r="M27" s="24"/>
      <c r="N27" s="23"/>
      <c r="O27" s="26"/>
      <c r="P27" s="24"/>
      <c r="Q27" s="30"/>
      <c r="R27" s="26"/>
      <c r="S27" s="24"/>
      <c r="T27" s="30"/>
      <c r="U27" s="101"/>
      <c r="V27" s="30"/>
    </row>
    <row r="28" spans="1:22" x14ac:dyDescent="0.25">
      <c r="A28" s="18"/>
      <c r="B28" s="19"/>
      <c r="C28" s="50">
        <f t="shared" si="2"/>
        <v>440</v>
      </c>
      <c r="D28" s="20"/>
      <c r="E28" s="27"/>
      <c r="F28" s="28"/>
      <c r="G28" s="28"/>
      <c r="H28" s="24"/>
      <c r="I28" s="24"/>
      <c r="J28" s="24"/>
      <c r="K28" s="24"/>
      <c r="L28" s="29"/>
      <c r="M28" s="24"/>
      <c r="N28" s="23"/>
      <c r="O28" s="26"/>
      <c r="P28" s="24"/>
      <c r="Q28" s="30"/>
      <c r="R28" s="26"/>
      <c r="S28" s="24"/>
      <c r="T28" s="30"/>
      <c r="U28" s="101"/>
      <c r="V28" s="30"/>
    </row>
    <row r="29" spans="1:22" x14ac:dyDescent="0.25">
      <c r="A29" s="18"/>
      <c r="B29" s="19"/>
      <c r="C29" s="50">
        <f t="shared" si="2"/>
        <v>441</v>
      </c>
      <c r="D29" s="20"/>
      <c r="E29" s="27"/>
      <c r="F29" s="28"/>
      <c r="G29" s="28"/>
      <c r="H29" s="24"/>
      <c r="I29" s="24"/>
      <c r="J29" s="24"/>
      <c r="K29" s="24"/>
      <c r="L29" s="29"/>
      <c r="M29" s="24"/>
      <c r="N29" s="23"/>
      <c r="O29" s="26"/>
      <c r="P29" s="24"/>
      <c r="Q29" s="30"/>
      <c r="R29" s="26"/>
      <c r="S29" s="24"/>
      <c r="T29" s="30"/>
      <c r="U29" s="101"/>
      <c r="V29" s="30"/>
    </row>
    <row r="30" spans="1:22" x14ac:dyDescent="0.25">
      <c r="A30" s="18"/>
      <c r="B30" s="19"/>
      <c r="C30" s="50">
        <f t="shared" si="2"/>
        <v>442</v>
      </c>
      <c r="D30" s="20"/>
      <c r="E30" s="27"/>
      <c r="F30" s="28"/>
      <c r="G30" s="28"/>
      <c r="H30" s="24"/>
      <c r="I30" s="24"/>
      <c r="J30" s="24"/>
      <c r="K30" s="24"/>
      <c r="L30" s="29"/>
      <c r="M30" s="24"/>
      <c r="N30" s="23"/>
      <c r="O30" s="26"/>
      <c r="P30" s="24"/>
      <c r="Q30" s="30"/>
      <c r="R30" s="26"/>
      <c r="S30" s="24"/>
      <c r="T30" s="30"/>
      <c r="U30" s="101"/>
      <c r="V30" s="30"/>
    </row>
    <row r="31" spans="1:22" x14ac:dyDescent="0.25">
      <c r="A31" s="18"/>
      <c r="B31" s="19"/>
      <c r="C31" s="50">
        <f t="shared" si="2"/>
        <v>443</v>
      </c>
      <c r="D31" s="20"/>
      <c r="E31" s="27"/>
      <c r="F31" s="28"/>
      <c r="G31" s="28"/>
      <c r="H31" s="24"/>
      <c r="I31" s="24"/>
      <c r="J31" s="24"/>
      <c r="K31" s="24"/>
      <c r="L31" s="29"/>
      <c r="M31" s="24"/>
      <c r="N31" s="23"/>
      <c r="O31" s="26"/>
      <c r="P31" s="24"/>
      <c r="Q31" s="30"/>
      <c r="R31" s="26"/>
      <c r="S31" s="24"/>
      <c r="T31" s="30"/>
      <c r="U31" s="101"/>
      <c r="V31" s="30"/>
    </row>
    <row r="32" spans="1:22" x14ac:dyDescent="0.25">
      <c r="A32" s="18"/>
      <c r="B32" s="19"/>
      <c r="C32" s="50">
        <f t="shared" si="2"/>
        <v>444</v>
      </c>
      <c r="D32" s="20"/>
      <c r="E32" s="27"/>
      <c r="F32" s="28"/>
      <c r="G32" s="28"/>
      <c r="H32" s="24"/>
      <c r="I32" s="24"/>
      <c r="J32" s="24"/>
      <c r="K32" s="24"/>
      <c r="L32" s="29"/>
      <c r="M32" s="24"/>
      <c r="N32" s="23"/>
      <c r="O32" s="26"/>
      <c r="P32" s="24"/>
      <c r="Q32" s="30"/>
      <c r="R32" s="26"/>
      <c r="S32" s="24"/>
      <c r="T32" s="30"/>
      <c r="U32" s="101"/>
      <c r="V32" s="30"/>
    </row>
    <row r="33" spans="1:22" x14ac:dyDescent="0.25">
      <c r="A33" s="18"/>
      <c r="B33" s="19"/>
      <c r="C33" s="50">
        <f t="shared" si="2"/>
        <v>445</v>
      </c>
      <c r="D33" s="20"/>
      <c r="E33" s="27"/>
      <c r="F33" s="28"/>
      <c r="G33" s="28"/>
      <c r="H33" s="24"/>
      <c r="I33" s="24"/>
      <c r="J33" s="24"/>
      <c r="K33" s="24"/>
      <c r="L33" s="29"/>
      <c r="M33" s="24"/>
      <c r="N33" s="23"/>
      <c r="O33" s="26"/>
      <c r="P33" s="24"/>
      <c r="Q33" s="30"/>
      <c r="R33" s="26"/>
      <c r="S33" s="24"/>
      <c r="T33" s="30"/>
      <c r="U33" s="101"/>
      <c r="V33" s="30"/>
    </row>
    <row r="34" spans="1:22" x14ac:dyDescent="0.25">
      <c r="A34" s="18"/>
      <c r="B34" s="19"/>
      <c r="C34" s="50">
        <f t="shared" si="2"/>
        <v>446</v>
      </c>
      <c r="D34" s="20"/>
      <c r="E34" s="27"/>
      <c r="F34" s="28"/>
      <c r="G34" s="28"/>
      <c r="H34" s="24"/>
      <c r="I34" s="24"/>
      <c r="J34" s="24"/>
      <c r="K34" s="24"/>
      <c r="L34" s="29"/>
      <c r="M34" s="24"/>
      <c r="N34" s="23"/>
      <c r="O34" s="26"/>
      <c r="P34" s="24"/>
      <c r="Q34" s="30"/>
      <c r="R34" s="26"/>
      <c r="S34" s="24"/>
      <c r="T34" s="30"/>
      <c r="U34" s="101"/>
      <c r="V34" s="30"/>
    </row>
    <row r="35" spans="1:22" ht="15.75" thickBot="1" x14ac:dyDescent="0.3">
      <c r="A35" s="59"/>
      <c r="B35" s="60"/>
      <c r="C35" s="50">
        <f t="shared" si="2"/>
        <v>447</v>
      </c>
      <c r="D35" s="32"/>
      <c r="E35" s="33"/>
      <c r="F35" s="34"/>
      <c r="G35" s="34"/>
      <c r="H35" s="35"/>
      <c r="I35" s="35"/>
      <c r="J35" s="35"/>
      <c r="K35" s="35"/>
      <c r="L35" s="36"/>
      <c r="M35" s="35"/>
      <c r="N35" s="120"/>
      <c r="O35" s="38"/>
      <c r="P35" s="35"/>
      <c r="Q35" s="39"/>
      <c r="R35" s="38"/>
      <c r="S35" s="35"/>
      <c r="T35" s="39"/>
      <c r="U35" s="104"/>
      <c r="V35" s="39"/>
    </row>
    <row r="36" spans="1:22" ht="15.75" thickBot="1" x14ac:dyDescent="0.3">
      <c r="A36" s="207"/>
      <c r="B36" s="208"/>
      <c r="C36" s="61"/>
      <c r="D36" s="62">
        <f>SUM(D25:D35)</f>
        <v>0</v>
      </c>
      <c r="E36" s="62">
        <f t="shared" ref="E36:V36" si="3">SUM(E25:E35)</f>
        <v>5057</v>
      </c>
      <c r="F36" s="63">
        <f t="shared" si="3"/>
        <v>0</v>
      </c>
      <c r="G36" s="63">
        <f t="shared" si="3"/>
        <v>0</v>
      </c>
      <c r="H36" s="63">
        <f t="shared" si="3"/>
        <v>0</v>
      </c>
      <c r="I36" s="63">
        <f t="shared" si="3"/>
        <v>0</v>
      </c>
      <c r="J36" s="63">
        <f t="shared" si="3"/>
        <v>0</v>
      </c>
      <c r="K36" s="63">
        <f t="shared" si="3"/>
        <v>0</v>
      </c>
      <c r="L36" s="64">
        <f t="shared" si="3"/>
        <v>0</v>
      </c>
      <c r="M36" s="64">
        <f t="shared" si="3"/>
        <v>0</v>
      </c>
      <c r="N36" s="63">
        <f t="shared" si="3"/>
        <v>0</v>
      </c>
      <c r="O36" s="62">
        <f t="shared" si="3"/>
        <v>-3817</v>
      </c>
      <c r="P36" s="63">
        <f t="shared" si="3"/>
        <v>0</v>
      </c>
      <c r="Q36" s="63">
        <f t="shared" si="3"/>
        <v>0</v>
      </c>
      <c r="R36" s="62">
        <f t="shared" si="3"/>
        <v>-1240</v>
      </c>
      <c r="S36" s="63">
        <f t="shared" si="3"/>
        <v>0</v>
      </c>
      <c r="T36" s="63">
        <f t="shared" si="3"/>
        <v>0</v>
      </c>
      <c r="U36" s="63">
        <f t="shared" si="3"/>
        <v>0</v>
      </c>
      <c r="V36" s="63">
        <f t="shared" si="3"/>
        <v>0</v>
      </c>
    </row>
    <row r="37" spans="1:22" x14ac:dyDescent="0.25">
      <c r="A37" s="209" t="s">
        <v>48</v>
      </c>
      <c r="B37" s="210"/>
      <c r="C37" s="68">
        <v>511</v>
      </c>
      <c r="D37" s="69"/>
      <c r="E37" s="70"/>
      <c r="F37" s="71"/>
      <c r="G37" s="71"/>
      <c r="H37" s="71"/>
      <c r="I37" s="71"/>
      <c r="J37" s="71"/>
      <c r="K37" s="71"/>
      <c r="L37" s="72"/>
      <c r="M37" s="71"/>
      <c r="N37" s="126"/>
      <c r="O37" s="74"/>
      <c r="P37" s="71"/>
      <c r="Q37" s="75"/>
      <c r="R37" s="74"/>
      <c r="S37" s="71"/>
      <c r="T37" s="75"/>
      <c r="U37" s="113"/>
      <c r="V37" s="75"/>
    </row>
    <row r="38" spans="1:22" x14ac:dyDescent="0.25">
      <c r="A38" s="102" t="s">
        <v>104</v>
      </c>
      <c r="B38" s="77" t="s">
        <v>82</v>
      </c>
      <c r="C38" s="78">
        <f>C37+1</f>
        <v>512</v>
      </c>
      <c r="D38" s="20"/>
      <c r="E38" s="27"/>
      <c r="F38" s="28"/>
      <c r="G38" s="28"/>
      <c r="H38" s="24"/>
      <c r="I38" s="24"/>
      <c r="J38" s="24"/>
      <c r="K38" s="24"/>
      <c r="L38" s="29"/>
      <c r="M38" s="24"/>
      <c r="N38" s="23"/>
      <c r="O38" s="26">
        <v>50</v>
      </c>
      <c r="P38" s="24"/>
      <c r="Q38" s="30"/>
      <c r="R38" s="26"/>
      <c r="S38" s="24"/>
      <c r="T38" s="30"/>
      <c r="U38" s="101"/>
      <c r="V38" s="30"/>
    </row>
    <row r="39" spans="1:22" x14ac:dyDescent="0.25">
      <c r="A39" s="102"/>
      <c r="B39" s="77"/>
      <c r="C39" s="78">
        <f t="shared" ref="C39:C48" si="4">C38+1</f>
        <v>513</v>
      </c>
      <c r="D39" s="20"/>
      <c r="E39" s="27"/>
      <c r="F39" s="28"/>
      <c r="G39" s="28"/>
      <c r="H39" s="24"/>
      <c r="I39" s="24"/>
      <c r="J39" s="24"/>
      <c r="K39" s="24"/>
      <c r="L39" s="29"/>
      <c r="M39" s="24"/>
      <c r="N39" s="23"/>
      <c r="O39" s="26"/>
      <c r="P39" s="24"/>
      <c r="Q39" s="30"/>
      <c r="R39" s="26"/>
      <c r="S39" s="24"/>
      <c r="T39" s="30"/>
      <c r="U39" s="101"/>
      <c r="V39" s="30"/>
    </row>
    <row r="40" spans="1:22" x14ac:dyDescent="0.25">
      <c r="A40" s="102"/>
      <c r="B40" s="77"/>
      <c r="C40" s="78">
        <f t="shared" si="4"/>
        <v>514</v>
      </c>
      <c r="D40" s="20"/>
      <c r="E40" s="27"/>
      <c r="F40" s="28"/>
      <c r="G40" s="28"/>
      <c r="H40" s="24"/>
      <c r="I40" s="24"/>
      <c r="J40" s="24"/>
      <c r="K40" s="24"/>
      <c r="L40" s="29"/>
      <c r="M40" s="24"/>
      <c r="N40" s="23"/>
      <c r="O40" s="26"/>
      <c r="P40" s="24"/>
      <c r="Q40" s="30"/>
      <c r="R40" s="26"/>
      <c r="S40" s="24"/>
      <c r="T40" s="30"/>
      <c r="U40" s="101"/>
      <c r="V40" s="30"/>
    </row>
    <row r="41" spans="1:22" x14ac:dyDescent="0.25">
      <c r="A41" s="102"/>
      <c r="B41" s="77"/>
      <c r="C41" s="78">
        <f t="shared" si="4"/>
        <v>515</v>
      </c>
      <c r="D41" s="20"/>
      <c r="E41" s="27"/>
      <c r="F41" s="28"/>
      <c r="G41" s="28"/>
      <c r="H41" s="24"/>
      <c r="I41" s="24"/>
      <c r="J41" s="24"/>
      <c r="K41" s="24"/>
      <c r="L41" s="29"/>
      <c r="M41" s="24"/>
      <c r="N41" s="23"/>
      <c r="O41" s="26"/>
      <c r="P41" s="24"/>
      <c r="Q41" s="30"/>
      <c r="R41" s="26"/>
      <c r="S41" s="24"/>
      <c r="T41" s="30"/>
      <c r="U41" s="101"/>
      <c r="V41" s="30"/>
    </row>
    <row r="42" spans="1:22" x14ac:dyDescent="0.25">
      <c r="A42" s="19"/>
      <c r="B42" s="77"/>
      <c r="C42" s="78">
        <f t="shared" si="4"/>
        <v>516</v>
      </c>
      <c r="D42" s="20"/>
      <c r="E42" s="27"/>
      <c r="F42" s="28"/>
      <c r="G42" s="28"/>
      <c r="H42" s="24"/>
      <c r="I42" s="24"/>
      <c r="J42" s="24"/>
      <c r="K42" s="24"/>
      <c r="L42" s="29"/>
      <c r="M42" s="24"/>
      <c r="N42" s="23"/>
      <c r="O42" s="26"/>
      <c r="P42" s="24"/>
      <c r="Q42" s="30"/>
      <c r="R42" s="26"/>
      <c r="S42" s="24"/>
      <c r="T42" s="30"/>
      <c r="U42" s="101"/>
      <c r="V42" s="30"/>
    </row>
    <row r="43" spans="1:22" x14ac:dyDescent="0.25">
      <c r="A43" s="18"/>
      <c r="B43" s="77"/>
      <c r="C43" s="78">
        <f t="shared" si="4"/>
        <v>517</v>
      </c>
      <c r="D43" s="20"/>
      <c r="E43" s="27"/>
      <c r="F43" s="28"/>
      <c r="G43" s="28"/>
      <c r="H43" s="24"/>
      <c r="I43" s="24"/>
      <c r="J43" s="24"/>
      <c r="K43" s="24"/>
      <c r="L43" s="29"/>
      <c r="M43" s="24"/>
      <c r="N43" s="23"/>
      <c r="O43" s="26"/>
      <c r="P43" s="24"/>
      <c r="Q43" s="30"/>
      <c r="R43" s="26"/>
      <c r="S43" s="24"/>
      <c r="T43" s="30"/>
      <c r="U43" s="101"/>
      <c r="V43" s="30"/>
    </row>
    <row r="44" spans="1:22" x14ac:dyDescent="0.25">
      <c r="A44" s="18"/>
      <c r="B44" s="19"/>
      <c r="C44" s="78">
        <f t="shared" si="4"/>
        <v>518</v>
      </c>
      <c r="D44" s="20"/>
      <c r="E44" s="27"/>
      <c r="F44" s="28"/>
      <c r="G44" s="28"/>
      <c r="H44" s="24"/>
      <c r="I44" s="24"/>
      <c r="J44" s="24"/>
      <c r="K44" s="24"/>
      <c r="L44" s="29"/>
      <c r="M44" s="24"/>
      <c r="N44" s="23"/>
      <c r="O44" s="26"/>
      <c r="P44" s="24"/>
      <c r="Q44" s="30"/>
      <c r="R44" s="26"/>
      <c r="S44" s="24"/>
      <c r="T44" s="30"/>
      <c r="U44" s="101"/>
      <c r="V44" s="30"/>
    </row>
    <row r="45" spans="1:22" x14ac:dyDescent="0.25">
      <c r="A45" s="18"/>
      <c r="B45" s="19"/>
      <c r="C45" s="78">
        <f t="shared" si="4"/>
        <v>519</v>
      </c>
      <c r="D45" s="20"/>
      <c r="E45" s="27"/>
      <c r="F45" s="28"/>
      <c r="G45" s="28"/>
      <c r="H45" s="24"/>
      <c r="I45" s="24"/>
      <c r="J45" s="24"/>
      <c r="K45" s="24"/>
      <c r="L45" s="29"/>
      <c r="M45" s="24"/>
      <c r="N45" s="23"/>
      <c r="O45" s="26"/>
      <c r="P45" s="24"/>
      <c r="Q45" s="30"/>
      <c r="R45" s="26"/>
      <c r="S45" s="24"/>
      <c r="T45" s="30"/>
      <c r="U45" s="101"/>
      <c r="V45" s="30"/>
    </row>
    <row r="46" spans="1:22" x14ac:dyDescent="0.25">
      <c r="A46" s="102"/>
      <c r="B46" s="77"/>
      <c r="C46" s="78">
        <f t="shared" si="4"/>
        <v>520</v>
      </c>
      <c r="D46" s="20"/>
      <c r="E46" s="27"/>
      <c r="F46" s="28"/>
      <c r="G46" s="28"/>
      <c r="H46" s="24"/>
      <c r="I46" s="24"/>
      <c r="J46" s="24"/>
      <c r="K46" s="24"/>
      <c r="L46" s="29"/>
      <c r="M46" s="24"/>
      <c r="N46" s="23"/>
      <c r="O46" s="26"/>
      <c r="P46" s="24"/>
      <c r="Q46" s="30"/>
      <c r="R46" s="26"/>
      <c r="S46" s="24"/>
      <c r="T46" s="30"/>
      <c r="U46" s="101"/>
      <c r="V46" s="30"/>
    </row>
    <row r="47" spans="1:22" x14ac:dyDescent="0.25">
      <c r="A47" s="18"/>
      <c r="B47" s="19"/>
      <c r="C47" s="78">
        <f t="shared" si="4"/>
        <v>521</v>
      </c>
      <c r="D47" s="20"/>
      <c r="E47" s="27"/>
      <c r="F47" s="28"/>
      <c r="G47" s="28"/>
      <c r="H47" s="24"/>
      <c r="I47" s="24"/>
      <c r="J47" s="24"/>
      <c r="K47" s="24"/>
      <c r="L47" s="29"/>
      <c r="M47" s="24"/>
      <c r="N47" s="23"/>
      <c r="O47" s="26"/>
      <c r="P47" s="24"/>
      <c r="Q47" s="30"/>
      <c r="R47" s="26"/>
      <c r="S47" s="24"/>
      <c r="T47" s="30"/>
      <c r="U47" s="101"/>
      <c r="V47" s="30"/>
    </row>
    <row r="48" spans="1:22" x14ac:dyDescent="0.25">
      <c r="A48" s="18"/>
      <c r="B48" s="19"/>
      <c r="C48" s="78">
        <f t="shared" si="4"/>
        <v>522</v>
      </c>
      <c r="D48" s="20"/>
      <c r="E48" s="27"/>
      <c r="F48" s="28"/>
      <c r="G48" s="28"/>
      <c r="H48" s="24"/>
      <c r="I48" s="24"/>
      <c r="J48" s="24"/>
      <c r="K48" s="24"/>
      <c r="L48" s="29"/>
      <c r="M48" s="24"/>
      <c r="N48" s="23"/>
      <c r="O48" s="26"/>
      <c r="P48" s="24"/>
      <c r="Q48" s="30"/>
      <c r="R48" s="26"/>
      <c r="S48" s="24"/>
      <c r="T48" s="30"/>
      <c r="U48" s="101"/>
      <c r="V48" s="30"/>
    </row>
    <row r="49" spans="1:22" x14ac:dyDescent="0.25">
      <c r="A49" s="79"/>
      <c r="B49" s="80"/>
      <c r="C49" s="78"/>
      <c r="D49" s="81">
        <f>SUM(D37:D48)</f>
        <v>0</v>
      </c>
      <c r="E49" s="81">
        <f t="shared" ref="E49:V49" si="5">SUM(E37:E48)</f>
        <v>0</v>
      </c>
      <c r="F49" s="82">
        <f t="shared" si="5"/>
        <v>0</v>
      </c>
      <c r="G49" s="82">
        <f t="shared" si="5"/>
        <v>0</v>
      </c>
      <c r="H49" s="82">
        <f t="shared" si="5"/>
        <v>0</v>
      </c>
      <c r="I49" s="82">
        <f t="shared" si="5"/>
        <v>0</v>
      </c>
      <c r="J49" s="82">
        <f t="shared" si="5"/>
        <v>0</v>
      </c>
      <c r="K49" s="82">
        <f t="shared" si="5"/>
        <v>0</v>
      </c>
      <c r="L49" s="83">
        <f t="shared" si="5"/>
        <v>0</v>
      </c>
      <c r="M49" s="83">
        <f t="shared" si="5"/>
        <v>0</v>
      </c>
      <c r="N49" s="82">
        <f t="shared" si="5"/>
        <v>0</v>
      </c>
      <c r="O49" s="81">
        <f t="shared" si="5"/>
        <v>50</v>
      </c>
      <c r="P49" s="82">
        <f t="shared" si="5"/>
        <v>0</v>
      </c>
      <c r="Q49" s="82">
        <f t="shared" si="5"/>
        <v>0</v>
      </c>
      <c r="R49" s="81">
        <f t="shared" si="5"/>
        <v>0</v>
      </c>
      <c r="S49" s="82">
        <f t="shared" si="5"/>
        <v>0</v>
      </c>
      <c r="T49" s="82">
        <f t="shared" si="5"/>
        <v>0</v>
      </c>
      <c r="U49" s="82">
        <f t="shared" si="5"/>
        <v>0</v>
      </c>
      <c r="V49" s="82">
        <f t="shared" si="5"/>
        <v>0</v>
      </c>
    </row>
    <row r="50" spans="1:22" ht="15.75" thickBot="1" x14ac:dyDescent="0.3">
      <c r="A50" s="87" t="s">
        <v>87</v>
      </c>
      <c r="B50" s="88">
        <f>D50+E50+F50*5+G50*3.5+O50+R50</f>
        <v>19483.96</v>
      </c>
      <c r="C50" s="89" t="s">
        <v>88</v>
      </c>
      <c r="D50" s="90">
        <f>D24+D36-D49</f>
        <v>2341</v>
      </c>
      <c r="E50" s="90">
        <f t="shared" ref="E50:V50" si="6">E24+E36-E49</f>
        <v>9171</v>
      </c>
      <c r="F50" s="91">
        <f t="shared" si="6"/>
        <v>143.39200000000005</v>
      </c>
      <c r="G50" s="91">
        <f t="shared" si="6"/>
        <v>0</v>
      </c>
      <c r="H50" s="91">
        <f t="shared" si="6"/>
        <v>75034.199999999924</v>
      </c>
      <c r="I50" s="91">
        <f t="shared" si="6"/>
        <v>41600.614999999998</v>
      </c>
      <c r="J50" s="91">
        <f t="shared" si="6"/>
        <v>294.30999999999733</v>
      </c>
      <c r="K50" s="91">
        <f t="shared" si="6"/>
        <v>1</v>
      </c>
      <c r="L50" s="92">
        <f t="shared" si="6"/>
        <v>5079.5000000000146</v>
      </c>
      <c r="M50" s="92">
        <f t="shared" si="6"/>
        <v>101904.42</v>
      </c>
      <c r="N50" s="91">
        <f t="shared" si="6"/>
        <v>550</v>
      </c>
      <c r="O50" s="90">
        <f t="shared" si="6"/>
        <v>5283</v>
      </c>
      <c r="P50" s="91">
        <f t="shared" si="6"/>
        <v>0.7799999998178464</v>
      </c>
      <c r="Q50" s="91">
        <f t="shared" si="6"/>
        <v>132228.45000000001</v>
      </c>
      <c r="R50" s="90">
        <f t="shared" si="6"/>
        <v>1972</v>
      </c>
      <c r="S50" s="91">
        <f t="shared" si="6"/>
        <v>21.380000000004657</v>
      </c>
      <c r="T50" s="91">
        <f t="shared" si="6"/>
        <v>42110.880000000005</v>
      </c>
      <c r="U50" s="91">
        <f t="shared" si="6"/>
        <v>380000</v>
      </c>
      <c r="V50" s="91">
        <f t="shared" si="6"/>
        <v>22738.360000000022</v>
      </c>
    </row>
  </sheetData>
  <mergeCells count="12">
    <mergeCell ref="U2:V2"/>
    <mergeCell ref="A24:B24"/>
    <mergeCell ref="A36:B36"/>
    <mergeCell ref="A37:B37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4B22D-A100-4E0A-BF07-B6C730BE77B9}">
  <dimension ref="A1:V46"/>
  <sheetViews>
    <sheetView rightToLeft="1" tabSelected="1" workbookViewId="0">
      <selection activeCell="G27" sqref="G27"/>
    </sheetView>
  </sheetViews>
  <sheetFormatPr defaultRowHeight="15" x14ac:dyDescent="0.25"/>
  <cols>
    <col min="1" max="1" width="26.28515625" customWidth="1"/>
    <col min="2" max="2" width="28.42578125" bestFit="1" customWidth="1"/>
    <col min="3" max="3" width="6.7109375" customWidth="1"/>
    <col min="4" max="5" width="9" style="95"/>
    <col min="8" max="8" width="9.42578125" bestFit="1" customWidth="1"/>
    <col min="12" max="12" width="9.42578125" bestFit="1" customWidth="1"/>
    <col min="13" max="14" width="9.42578125" customWidth="1"/>
    <col min="15" max="15" width="9.5703125" style="95" bestFit="1" customWidth="1"/>
    <col min="16" max="17" width="9.85546875" bestFit="1" customWidth="1"/>
    <col min="18" max="18" width="9.5703125" style="95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19</v>
      </c>
      <c r="B1" s="2">
        <f>'[1]1'!B1</f>
        <v>5</v>
      </c>
      <c r="C1" s="3">
        <v>2024</v>
      </c>
      <c r="D1" s="211" t="s">
        <v>0</v>
      </c>
      <c r="E1" s="212"/>
      <c r="F1" s="212"/>
      <c r="G1" s="212"/>
      <c r="H1" s="212"/>
      <c r="I1" s="212"/>
      <c r="J1" s="212"/>
      <c r="K1" s="212"/>
      <c r="L1" s="213"/>
      <c r="M1" s="127"/>
      <c r="N1" s="127"/>
      <c r="O1" s="214" t="s">
        <v>1</v>
      </c>
      <c r="P1" s="212"/>
      <c r="Q1" s="213"/>
      <c r="R1" s="214" t="s">
        <v>2</v>
      </c>
      <c r="S1" s="212"/>
      <c r="T1" s="213"/>
      <c r="U1" s="1" t="s">
        <v>3</v>
      </c>
      <c r="V1" s="3" t="s">
        <v>4</v>
      </c>
    </row>
    <row r="2" spans="1:22" x14ac:dyDescent="0.25">
      <c r="A2" s="205">
        <f>'[1]1'!A2:B2</f>
        <v>2025</v>
      </c>
      <c r="B2" s="206"/>
      <c r="C2" s="6"/>
      <c r="D2" s="206" t="s">
        <v>5</v>
      </c>
      <c r="E2" s="215"/>
      <c r="F2" s="215"/>
      <c r="G2" s="215"/>
      <c r="H2" s="215" t="s">
        <v>6</v>
      </c>
      <c r="I2" s="215"/>
      <c r="J2" s="215"/>
      <c r="K2" s="215"/>
      <c r="L2" s="204"/>
      <c r="M2" s="129"/>
      <c r="N2" s="129"/>
      <c r="O2" s="11" t="s">
        <v>5</v>
      </c>
      <c r="P2" s="215" t="s">
        <v>6</v>
      </c>
      <c r="Q2" s="204"/>
      <c r="R2" s="11" t="s">
        <v>5</v>
      </c>
      <c r="S2" s="215" t="s">
        <v>6</v>
      </c>
      <c r="T2" s="204"/>
      <c r="U2" s="203" t="s">
        <v>5</v>
      </c>
      <c r="V2" s="204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8" t="s">
        <v>18</v>
      </c>
      <c r="M3" s="7" t="s">
        <v>19</v>
      </c>
      <c r="N3" s="129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469</v>
      </c>
      <c r="D4" s="13">
        <f>'[1]18'!D50</f>
        <v>2341</v>
      </c>
      <c r="E4" s="13">
        <f>'[1]18'!E50</f>
        <v>9171</v>
      </c>
      <c r="F4" s="17">
        <f>'[1]18'!F50</f>
        <v>143.39200000000005</v>
      </c>
      <c r="G4" s="17">
        <f>'[1]18'!G50</f>
        <v>0</v>
      </c>
      <c r="H4" s="17">
        <f>'[1]18'!H50</f>
        <v>75034.199999999924</v>
      </c>
      <c r="I4" s="17">
        <f>'[1]18'!I50</f>
        <v>41600.614999999998</v>
      </c>
      <c r="J4" s="17">
        <f>'[1]18'!J50</f>
        <v>294.30999999999733</v>
      </c>
      <c r="K4" s="17">
        <f>'[1]18'!K50</f>
        <v>1</v>
      </c>
      <c r="L4" s="9">
        <f>'[1]18'!L50</f>
        <v>5079.5000000000146</v>
      </c>
      <c r="M4" s="15">
        <f>'[1]18'!M50</f>
        <v>101904.42</v>
      </c>
      <c r="N4" s="17">
        <f>'[1]18'!N50</f>
        <v>550</v>
      </c>
      <c r="O4" s="13">
        <f>'[1]18'!O50</f>
        <v>5283</v>
      </c>
      <c r="P4" s="17">
        <f>'[1]18'!P50</f>
        <v>0.7799999998178464</v>
      </c>
      <c r="Q4" s="17">
        <f>'[1]18'!Q50</f>
        <v>132228.45000000001</v>
      </c>
      <c r="R4" s="13">
        <f>'[1]18'!R50</f>
        <v>1972</v>
      </c>
      <c r="S4" s="17">
        <f>'[1]18'!S50</f>
        <v>21.380000000004657</v>
      </c>
      <c r="T4" s="17">
        <f>'[1]18'!T50</f>
        <v>42110.880000000005</v>
      </c>
      <c r="U4" s="17">
        <f>'[1]18'!U50</f>
        <v>380000</v>
      </c>
      <c r="V4" s="17">
        <f>'[1]18'!V50</f>
        <v>22738.360000000022</v>
      </c>
    </row>
    <row r="5" spans="1:22" x14ac:dyDescent="0.25">
      <c r="A5" s="18"/>
      <c r="B5" s="19" t="s">
        <v>32</v>
      </c>
      <c r="C5" s="6">
        <f>C4+1</f>
        <v>470</v>
      </c>
      <c r="D5" s="20"/>
      <c r="E5" s="27"/>
      <c r="F5" s="28"/>
      <c r="G5" s="28"/>
      <c r="H5" s="24"/>
      <c r="I5" s="24"/>
      <c r="J5" s="24"/>
      <c r="K5" s="24"/>
      <c r="L5" s="29"/>
      <c r="M5" s="24"/>
      <c r="N5" s="23"/>
      <c r="O5" s="26">
        <v>4212</v>
      </c>
      <c r="P5" s="24"/>
      <c r="Q5" s="30"/>
      <c r="R5" s="26"/>
      <c r="S5" s="24"/>
      <c r="T5" s="30"/>
      <c r="U5" s="101"/>
      <c r="V5" s="30"/>
    </row>
    <row r="6" spans="1:22" x14ac:dyDescent="0.25">
      <c r="A6" s="18"/>
      <c r="B6" s="19" t="s">
        <v>34</v>
      </c>
      <c r="C6" s="6">
        <f t="shared" ref="C6:C18" si="0">C5+1</f>
        <v>471</v>
      </c>
      <c r="D6" s="20"/>
      <c r="E6" s="27"/>
      <c r="F6" s="28"/>
      <c r="G6" s="28"/>
      <c r="H6" s="24"/>
      <c r="I6" s="24"/>
      <c r="J6" s="24"/>
      <c r="K6" s="24"/>
      <c r="L6" s="29"/>
      <c r="M6" s="24"/>
      <c r="N6" s="23"/>
      <c r="O6" s="26"/>
      <c r="P6" s="24"/>
      <c r="Q6" s="30"/>
      <c r="R6" s="26">
        <v>1420</v>
      </c>
      <c r="S6" s="24"/>
      <c r="T6" s="30"/>
      <c r="U6" s="101"/>
      <c r="V6" s="30"/>
    </row>
    <row r="7" spans="1:22" x14ac:dyDescent="0.25">
      <c r="A7" s="18" t="s">
        <v>193</v>
      </c>
      <c r="B7" s="19" t="s">
        <v>40</v>
      </c>
      <c r="C7" s="6">
        <f t="shared" si="0"/>
        <v>472</v>
      </c>
      <c r="D7" s="20"/>
      <c r="E7" s="27">
        <v>737</v>
      </c>
      <c r="F7" s="28"/>
      <c r="G7" s="28"/>
      <c r="H7" s="24"/>
      <c r="I7" s="24"/>
      <c r="J7" s="24"/>
      <c r="K7" s="24"/>
      <c r="L7" s="29"/>
      <c r="M7" s="24"/>
      <c r="N7" s="23"/>
      <c r="O7" s="26"/>
      <c r="P7" s="24"/>
      <c r="Q7" s="30"/>
      <c r="R7" s="26"/>
      <c r="S7" s="24"/>
      <c r="T7" s="30"/>
      <c r="U7" s="101"/>
      <c r="V7" s="30"/>
    </row>
    <row r="8" spans="1:22" x14ac:dyDescent="0.25">
      <c r="A8" s="18" t="s">
        <v>31</v>
      </c>
      <c r="B8" s="19" t="s">
        <v>32</v>
      </c>
      <c r="C8" s="6">
        <f t="shared" si="0"/>
        <v>473</v>
      </c>
      <c r="D8" s="20"/>
      <c r="E8" s="27"/>
      <c r="F8" s="28"/>
      <c r="G8" s="28"/>
      <c r="H8" s="24"/>
      <c r="I8" s="24"/>
      <c r="J8" s="24"/>
      <c r="K8" s="24"/>
      <c r="L8" s="29"/>
      <c r="M8" s="24"/>
      <c r="N8" s="23"/>
      <c r="O8" s="26"/>
      <c r="P8" s="24"/>
      <c r="Q8" s="30">
        <v>10799</v>
      </c>
      <c r="R8" s="26"/>
      <c r="S8" s="24"/>
      <c r="T8" s="30"/>
      <c r="U8" s="101"/>
      <c r="V8" s="30"/>
    </row>
    <row r="9" spans="1:22" x14ac:dyDescent="0.25">
      <c r="A9" s="18"/>
      <c r="B9" s="19" t="s">
        <v>189</v>
      </c>
      <c r="C9" s="6">
        <f t="shared" si="0"/>
        <v>474</v>
      </c>
      <c r="D9" s="20"/>
      <c r="E9" s="27"/>
      <c r="F9" s="28"/>
      <c r="G9" s="28"/>
      <c r="H9" s="24"/>
      <c r="I9" s="24"/>
      <c r="J9" s="24"/>
      <c r="K9" s="24"/>
      <c r="L9" s="29"/>
      <c r="M9" s="24"/>
      <c r="N9" s="23"/>
      <c r="O9" s="26"/>
      <c r="P9" s="24"/>
      <c r="Q9" s="30"/>
      <c r="R9" s="26"/>
      <c r="S9" s="24"/>
      <c r="T9" s="30">
        <v>0</v>
      </c>
      <c r="U9" s="101"/>
      <c r="V9" s="30"/>
    </row>
    <row r="10" spans="1:22" x14ac:dyDescent="0.25">
      <c r="A10" s="18" t="s">
        <v>33</v>
      </c>
      <c r="B10" s="19" t="s">
        <v>34</v>
      </c>
      <c r="C10" s="6">
        <f t="shared" si="0"/>
        <v>475</v>
      </c>
      <c r="D10" s="20"/>
      <c r="E10" s="27"/>
      <c r="F10" s="28"/>
      <c r="G10" s="28"/>
      <c r="H10" s="24"/>
      <c r="I10" s="24"/>
      <c r="J10" s="24"/>
      <c r="K10" s="24"/>
      <c r="L10" s="29"/>
      <c r="M10" s="24"/>
      <c r="N10" s="23"/>
      <c r="O10" s="26"/>
      <c r="P10" s="24"/>
      <c r="Q10" s="30"/>
      <c r="R10" s="26"/>
      <c r="S10" s="24"/>
      <c r="T10" s="30">
        <v>2600</v>
      </c>
      <c r="U10" s="101"/>
      <c r="V10" s="30"/>
    </row>
    <row r="11" spans="1:22" x14ac:dyDescent="0.25">
      <c r="A11" s="18"/>
      <c r="B11" s="19"/>
      <c r="C11" s="6">
        <f t="shared" si="0"/>
        <v>476</v>
      </c>
      <c r="D11" s="20"/>
      <c r="E11" s="27"/>
      <c r="F11" s="28"/>
      <c r="G11" s="28"/>
      <c r="H11" s="24"/>
      <c r="I11" s="24"/>
      <c r="J11" s="24"/>
      <c r="K11" s="24"/>
      <c r="L11" s="29"/>
      <c r="M11" s="24"/>
      <c r="N11" s="23"/>
      <c r="O11" s="26"/>
      <c r="P11" s="24"/>
      <c r="Q11" s="30"/>
      <c r="R11" s="26"/>
      <c r="S11" s="24"/>
      <c r="T11" s="30"/>
      <c r="U11" s="101"/>
      <c r="V11" s="30"/>
    </row>
    <row r="12" spans="1:22" x14ac:dyDescent="0.25">
      <c r="A12" s="18"/>
      <c r="B12" s="19"/>
      <c r="C12" s="6">
        <f t="shared" si="0"/>
        <v>477</v>
      </c>
      <c r="D12" s="20"/>
      <c r="E12" s="27"/>
      <c r="F12" s="28"/>
      <c r="G12" s="28"/>
      <c r="H12" s="24"/>
      <c r="I12" s="24"/>
      <c r="J12" s="24"/>
      <c r="K12" s="24"/>
      <c r="L12" s="29"/>
      <c r="M12" s="24"/>
      <c r="N12" s="23"/>
      <c r="O12" s="26"/>
      <c r="P12" s="24"/>
      <c r="Q12" s="30"/>
      <c r="R12" s="26"/>
      <c r="S12" s="24"/>
      <c r="T12" s="30"/>
      <c r="U12" s="101"/>
      <c r="V12" s="30"/>
    </row>
    <row r="13" spans="1:22" x14ac:dyDescent="0.25">
      <c r="A13" s="18"/>
      <c r="B13" s="19"/>
      <c r="C13" s="6">
        <f t="shared" si="0"/>
        <v>478</v>
      </c>
      <c r="D13" s="20"/>
      <c r="E13" s="27"/>
      <c r="F13" s="28"/>
      <c r="G13" s="28"/>
      <c r="H13" s="24"/>
      <c r="I13" s="24"/>
      <c r="J13" s="24"/>
      <c r="K13" s="24"/>
      <c r="L13" s="29"/>
      <c r="M13" s="24"/>
      <c r="N13" s="23"/>
      <c r="O13" s="26"/>
      <c r="P13" s="24"/>
      <c r="Q13" s="30"/>
      <c r="R13" s="26"/>
      <c r="S13" s="24"/>
      <c r="T13" s="30"/>
      <c r="U13" s="101"/>
      <c r="V13" s="30"/>
    </row>
    <row r="14" spans="1:22" x14ac:dyDescent="0.25">
      <c r="A14" s="18"/>
      <c r="B14" s="19"/>
      <c r="C14" s="6">
        <f t="shared" si="0"/>
        <v>479</v>
      </c>
      <c r="D14" s="20"/>
      <c r="E14" s="27"/>
      <c r="F14" s="28"/>
      <c r="G14" s="28"/>
      <c r="H14" s="24"/>
      <c r="I14" s="24"/>
      <c r="J14" s="24"/>
      <c r="K14" s="24"/>
      <c r="L14" s="29"/>
      <c r="M14" s="24"/>
      <c r="N14" s="23"/>
      <c r="O14" s="26"/>
      <c r="P14" s="24"/>
      <c r="Q14" s="30"/>
      <c r="R14" s="26"/>
      <c r="S14" s="24"/>
      <c r="T14" s="30"/>
      <c r="U14" s="101"/>
      <c r="V14" s="30"/>
    </row>
    <row r="15" spans="1:22" x14ac:dyDescent="0.25">
      <c r="A15" s="18"/>
      <c r="B15" s="19"/>
      <c r="C15" s="6">
        <f t="shared" si="0"/>
        <v>480</v>
      </c>
      <c r="D15" s="20"/>
      <c r="E15" s="27"/>
      <c r="F15" s="28"/>
      <c r="G15" s="28"/>
      <c r="H15" s="24"/>
      <c r="I15" s="24"/>
      <c r="J15" s="24"/>
      <c r="K15" s="24"/>
      <c r="L15" s="29"/>
      <c r="M15" s="24"/>
      <c r="N15" s="23"/>
      <c r="O15" s="26"/>
      <c r="P15" s="24"/>
      <c r="Q15" s="30"/>
      <c r="R15" s="26"/>
      <c r="S15" s="24"/>
      <c r="T15" s="30"/>
      <c r="U15" s="101"/>
      <c r="V15" s="30"/>
    </row>
    <row r="16" spans="1:22" x14ac:dyDescent="0.25">
      <c r="A16" s="18"/>
      <c r="B16" s="19"/>
      <c r="C16" s="6">
        <f t="shared" si="0"/>
        <v>481</v>
      </c>
      <c r="D16" s="20"/>
      <c r="E16" s="27"/>
      <c r="F16" s="28"/>
      <c r="G16" s="28"/>
      <c r="H16" s="24"/>
      <c r="I16" s="24"/>
      <c r="J16" s="24"/>
      <c r="K16" s="24"/>
      <c r="L16" s="29"/>
      <c r="M16" s="24"/>
      <c r="N16" s="23"/>
      <c r="O16" s="26"/>
      <c r="P16" s="24"/>
      <c r="Q16" s="30"/>
      <c r="R16" s="26"/>
      <c r="S16" s="24"/>
      <c r="T16" s="30"/>
      <c r="U16" s="101"/>
      <c r="V16" s="30"/>
    </row>
    <row r="17" spans="1:22" x14ac:dyDescent="0.25">
      <c r="A17" s="18"/>
      <c r="B17" s="19" t="s">
        <v>32</v>
      </c>
      <c r="C17" s="6">
        <f t="shared" si="0"/>
        <v>482</v>
      </c>
      <c r="D17" s="20"/>
      <c r="E17" s="27"/>
      <c r="F17" s="28"/>
      <c r="G17" s="28"/>
      <c r="H17" s="24"/>
      <c r="I17" s="24"/>
      <c r="J17" s="24"/>
      <c r="K17" s="24"/>
      <c r="L17" s="29"/>
      <c r="M17" s="24"/>
      <c r="N17" s="23"/>
      <c r="O17" s="26"/>
      <c r="P17" s="24"/>
      <c r="Q17" s="30"/>
      <c r="R17" s="26"/>
      <c r="S17" s="24"/>
      <c r="T17" s="30"/>
      <c r="U17" s="101"/>
      <c r="V17" s="30"/>
    </row>
    <row r="18" spans="1:22" ht="15.75" thickBot="1" x14ac:dyDescent="0.3">
      <c r="A18" s="18"/>
      <c r="B18" s="19" t="s">
        <v>34</v>
      </c>
      <c r="C18" s="6">
        <f t="shared" si="0"/>
        <v>483</v>
      </c>
      <c r="D18" s="32"/>
      <c r="E18" s="33"/>
      <c r="F18" s="34"/>
      <c r="G18" s="34"/>
      <c r="H18" s="35"/>
      <c r="I18" s="35"/>
      <c r="J18" s="35"/>
      <c r="K18" s="35"/>
      <c r="L18" s="36"/>
      <c r="M18" s="35"/>
      <c r="N18" s="120"/>
      <c r="O18" s="38"/>
      <c r="P18" s="35"/>
      <c r="Q18" s="39"/>
      <c r="R18" s="38"/>
      <c r="S18" s="35"/>
      <c r="T18" s="39"/>
      <c r="U18" s="104"/>
      <c r="V18" s="39"/>
    </row>
    <row r="19" spans="1:22" ht="15.75" thickBot="1" x14ac:dyDescent="0.3">
      <c r="A19" s="205"/>
      <c r="B19" s="206"/>
      <c r="C19" s="6"/>
      <c r="D19" s="41">
        <f t="shared" ref="D19:V19" si="1">SUM(D4:D18)</f>
        <v>2341</v>
      </c>
      <c r="E19" s="42">
        <f t="shared" si="1"/>
        <v>9908</v>
      </c>
      <c r="F19" s="43">
        <f t="shared" si="1"/>
        <v>143.39200000000005</v>
      </c>
      <c r="G19" s="43">
        <f t="shared" si="1"/>
        <v>0</v>
      </c>
      <c r="H19" s="43">
        <f t="shared" si="1"/>
        <v>75034.199999999924</v>
      </c>
      <c r="I19" s="43">
        <f t="shared" si="1"/>
        <v>41600.614999999998</v>
      </c>
      <c r="J19" s="43">
        <f t="shared" si="1"/>
        <v>294.30999999999733</v>
      </c>
      <c r="K19" s="43">
        <f t="shared" si="1"/>
        <v>1</v>
      </c>
      <c r="L19" s="44">
        <f t="shared" si="1"/>
        <v>5079.5000000000146</v>
      </c>
      <c r="M19" s="44">
        <f t="shared" si="1"/>
        <v>101904.42</v>
      </c>
      <c r="N19" s="121">
        <f t="shared" si="1"/>
        <v>550</v>
      </c>
      <c r="O19" s="42">
        <f t="shared" si="1"/>
        <v>9495</v>
      </c>
      <c r="P19" s="43">
        <f t="shared" si="1"/>
        <v>0.7799999998178464</v>
      </c>
      <c r="Q19" s="43">
        <f t="shared" si="1"/>
        <v>143027.45000000001</v>
      </c>
      <c r="R19" s="42">
        <f t="shared" si="1"/>
        <v>3392</v>
      </c>
      <c r="S19" s="43">
        <f t="shared" si="1"/>
        <v>21.380000000004657</v>
      </c>
      <c r="T19" s="43">
        <f t="shared" si="1"/>
        <v>44710.880000000005</v>
      </c>
      <c r="U19" s="43">
        <f t="shared" si="1"/>
        <v>380000</v>
      </c>
      <c r="V19" s="43">
        <f t="shared" si="1"/>
        <v>22738.360000000022</v>
      </c>
    </row>
    <row r="20" spans="1:22" x14ac:dyDescent="0.25">
      <c r="A20" s="49" t="s">
        <v>93</v>
      </c>
      <c r="B20" s="49" t="s">
        <v>42</v>
      </c>
      <c r="C20" s="50">
        <v>438</v>
      </c>
      <c r="D20" s="51"/>
      <c r="E20" s="52"/>
      <c r="F20" s="53"/>
      <c r="G20" s="53"/>
      <c r="H20" s="53"/>
      <c r="I20" s="53"/>
      <c r="J20" s="53"/>
      <c r="K20" s="53"/>
      <c r="L20" s="54"/>
      <c r="M20" s="53"/>
      <c r="N20" s="123"/>
      <c r="O20" s="56"/>
      <c r="P20" s="53"/>
      <c r="Q20" s="57"/>
      <c r="R20" s="56"/>
      <c r="S20" s="53"/>
      <c r="T20" s="57"/>
      <c r="U20" s="106"/>
      <c r="V20" s="57"/>
    </row>
    <row r="21" spans="1:22" x14ac:dyDescent="0.25">
      <c r="A21" s="18"/>
      <c r="B21" s="19"/>
      <c r="C21" s="50">
        <f>C20+1</f>
        <v>439</v>
      </c>
      <c r="D21" s="20"/>
      <c r="E21" s="27"/>
      <c r="F21" s="28"/>
      <c r="G21" s="28"/>
      <c r="H21" s="24"/>
      <c r="I21" s="24"/>
      <c r="J21" s="24"/>
      <c r="K21" s="24"/>
      <c r="L21" s="29"/>
      <c r="M21" s="24"/>
      <c r="N21" s="23"/>
      <c r="O21" s="26"/>
      <c r="P21" s="24"/>
      <c r="Q21" s="30"/>
      <c r="R21" s="26"/>
      <c r="S21" s="24"/>
      <c r="T21" s="30"/>
      <c r="U21" s="101"/>
      <c r="V21" s="30"/>
    </row>
    <row r="22" spans="1:22" x14ac:dyDescent="0.25">
      <c r="A22" s="18"/>
      <c r="B22" s="19"/>
      <c r="C22" s="50">
        <f t="shared" ref="C22:C31" si="2">C21+1</f>
        <v>440</v>
      </c>
      <c r="D22" s="20"/>
      <c r="E22" s="27"/>
      <c r="F22" s="28"/>
      <c r="G22" s="28"/>
      <c r="H22" s="24"/>
      <c r="I22" s="24"/>
      <c r="J22" s="24"/>
      <c r="K22" s="24"/>
      <c r="L22" s="29"/>
      <c r="M22" s="24"/>
      <c r="N22" s="23"/>
      <c r="O22" s="26"/>
      <c r="P22" s="24"/>
      <c r="Q22" s="30"/>
      <c r="R22" s="26"/>
      <c r="S22" s="24"/>
      <c r="T22" s="30"/>
      <c r="U22" s="101"/>
      <c r="V22" s="30"/>
    </row>
    <row r="23" spans="1:22" x14ac:dyDescent="0.25">
      <c r="A23" s="18"/>
      <c r="B23" s="19"/>
      <c r="C23" s="50">
        <f t="shared" si="2"/>
        <v>441</v>
      </c>
      <c r="D23" s="20"/>
      <c r="E23" s="27"/>
      <c r="F23" s="28"/>
      <c r="G23" s="28"/>
      <c r="H23" s="24"/>
      <c r="I23" s="24"/>
      <c r="J23" s="24"/>
      <c r="K23" s="24"/>
      <c r="L23" s="29"/>
      <c r="M23" s="24"/>
      <c r="N23" s="23"/>
      <c r="O23" s="26"/>
      <c r="P23" s="24"/>
      <c r="Q23" s="30"/>
      <c r="R23" s="26"/>
      <c r="S23" s="24"/>
      <c r="T23" s="30"/>
      <c r="U23" s="101"/>
      <c r="V23" s="30"/>
    </row>
    <row r="24" spans="1:22" x14ac:dyDescent="0.25">
      <c r="A24" s="18"/>
      <c r="B24" s="19"/>
      <c r="C24" s="50">
        <f t="shared" si="2"/>
        <v>442</v>
      </c>
      <c r="D24" s="20"/>
      <c r="E24" s="27"/>
      <c r="F24" s="28"/>
      <c r="G24" s="28"/>
      <c r="H24" s="24"/>
      <c r="I24" s="24"/>
      <c r="J24" s="24"/>
      <c r="K24" s="24"/>
      <c r="L24" s="29"/>
      <c r="M24" s="24"/>
      <c r="N24" s="23"/>
      <c r="O24" s="26"/>
      <c r="P24" s="24"/>
      <c r="Q24" s="30"/>
      <c r="R24" s="26"/>
      <c r="S24" s="24"/>
      <c r="T24" s="30"/>
      <c r="U24" s="101"/>
      <c r="V24" s="30"/>
    </row>
    <row r="25" spans="1:22" x14ac:dyDescent="0.25">
      <c r="A25" s="18" t="s">
        <v>94</v>
      </c>
      <c r="B25" s="19" t="s">
        <v>47</v>
      </c>
      <c r="C25" s="50">
        <f t="shared" si="2"/>
        <v>443</v>
      </c>
      <c r="D25" s="20"/>
      <c r="E25" s="27">
        <v>7455</v>
      </c>
      <c r="F25" s="28"/>
      <c r="G25" s="28"/>
      <c r="H25" s="24"/>
      <c r="I25" s="24"/>
      <c r="J25" s="24"/>
      <c r="K25" s="24"/>
      <c r="L25" s="29"/>
      <c r="M25" s="24"/>
      <c r="N25" s="23"/>
      <c r="O25" s="26">
        <v>-5283</v>
      </c>
      <c r="P25" s="24"/>
      <c r="Q25" s="30"/>
      <c r="R25" s="26">
        <v>-2172</v>
      </c>
      <c r="S25" s="24"/>
      <c r="T25" s="30"/>
      <c r="U25" s="101"/>
      <c r="V25" s="30"/>
    </row>
    <row r="26" spans="1:22" x14ac:dyDescent="0.25">
      <c r="A26" s="19" t="s">
        <v>47</v>
      </c>
      <c r="B26" s="19" t="s">
        <v>19</v>
      </c>
      <c r="C26" s="50">
        <f t="shared" si="2"/>
        <v>444</v>
      </c>
      <c r="D26" s="20"/>
      <c r="E26" s="27">
        <v>-13800</v>
      </c>
      <c r="F26" s="28"/>
      <c r="G26" s="28"/>
      <c r="H26" s="24"/>
      <c r="I26" s="24"/>
      <c r="J26" s="24"/>
      <c r="K26" s="24"/>
      <c r="L26" s="29"/>
      <c r="M26" s="24">
        <v>13800</v>
      </c>
      <c r="N26" s="23"/>
      <c r="O26" s="26"/>
      <c r="P26" s="24"/>
      <c r="Q26" s="30"/>
      <c r="R26" s="26"/>
      <c r="S26" s="24"/>
      <c r="T26" s="30"/>
      <c r="U26" s="101"/>
      <c r="V26" s="30"/>
    </row>
    <row r="27" spans="1:22" x14ac:dyDescent="0.25">
      <c r="A27" s="18" t="s">
        <v>94</v>
      </c>
      <c r="B27" s="19" t="s">
        <v>47</v>
      </c>
      <c r="C27" s="50">
        <f t="shared" si="2"/>
        <v>445</v>
      </c>
      <c r="D27" s="20"/>
      <c r="E27" s="27">
        <v>5482</v>
      </c>
      <c r="F27" s="28"/>
      <c r="G27" s="28"/>
      <c r="H27" s="24"/>
      <c r="I27" s="24"/>
      <c r="J27" s="24"/>
      <c r="K27" s="24"/>
      <c r="L27" s="29"/>
      <c r="M27" s="24"/>
      <c r="N27" s="23"/>
      <c r="O27" s="26">
        <v>-4112</v>
      </c>
      <c r="P27" s="24"/>
      <c r="Q27" s="30"/>
      <c r="R27" s="26">
        <v>-1370</v>
      </c>
      <c r="S27" s="24"/>
      <c r="T27" s="30"/>
      <c r="U27" s="101"/>
      <c r="V27" s="30"/>
    </row>
    <row r="28" spans="1:22" x14ac:dyDescent="0.25">
      <c r="A28" s="18"/>
      <c r="B28" s="19"/>
      <c r="C28" s="50">
        <f t="shared" si="2"/>
        <v>446</v>
      </c>
      <c r="D28" s="20"/>
      <c r="E28" s="27"/>
      <c r="F28" s="28"/>
      <c r="G28" s="28"/>
      <c r="H28" s="24"/>
      <c r="I28" s="24"/>
      <c r="J28" s="24"/>
      <c r="K28" s="24"/>
      <c r="L28" s="29"/>
      <c r="M28" s="24"/>
      <c r="N28" s="23"/>
      <c r="O28" s="26"/>
      <c r="P28" s="24"/>
      <c r="Q28" s="30"/>
      <c r="R28" s="26"/>
      <c r="S28" s="24"/>
      <c r="T28" s="30"/>
      <c r="U28" s="101"/>
      <c r="V28" s="30"/>
    </row>
    <row r="29" spans="1:22" x14ac:dyDescent="0.25">
      <c r="A29" s="18" t="s">
        <v>102</v>
      </c>
      <c r="B29" s="19" t="s">
        <v>181</v>
      </c>
      <c r="C29" s="50">
        <f t="shared" si="2"/>
        <v>447</v>
      </c>
      <c r="D29" s="20"/>
      <c r="E29" s="27"/>
      <c r="F29" s="28">
        <v>-100</v>
      </c>
      <c r="G29" s="28"/>
      <c r="H29" s="24"/>
      <c r="I29" s="24">
        <v>100</v>
      </c>
      <c r="J29" s="24"/>
      <c r="K29" s="24"/>
      <c r="L29" s="29"/>
      <c r="M29" s="24"/>
      <c r="N29" s="23"/>
      <c r="O29" s="26"/>
      <c r="P29" s="24"/>
      <c r="Q29" s="30"/>
      <c r="R29" s="26"/>
      <c r="S29" s="24"/>
      <c r="T29" s="30"/>
      <c r="U29" s="101"/>
      <c r="V29" s="30"/>
    </row>
    <row r="30" spans="1:22" x14ac:dyDescent="0.25">
      <c r="A30" s="18"/>
      <c r="B30" s="19"/>
      <c r="C30" s="50">
        <f t="shared" si="2"/>
        <v>448</v>
      </c>
      <c r="D30" s="20"/>
      <c r="E30" s="27"/>
      <c r="F30" s="28"/>
      <c r="G30" s="28"/>
      <c r="H30" s="24"/>
      <c r="I30" s="24"/>
      <c r="J30" s="24"/>
      <c r="K30" s="24"/>
      <c r="L30" s="29"/>
      <c r="M30" s="24"/>
      <c r="N30" s="23"/>
      <c r="O30" s="26"/>
      <c r="P30" s="24"/>
      <c r="Q30" s="30"/>
      <c r="R30" s="26"/>
      <c r="S30" s="24"/>
      <c r="T30" s="30"/>
      <c r="U30" s="101"/>
      <c r="V30" s="30"/>
    </row>
    <row r="31" spans="1:22" ht="15.75" thickBot="1" x14ac:dyDescent="0.3">
      <c r="A31" s="59"/>
      <c r="B31" s="60"/>
      <c r="C31" s="50">
        <f t="shared" si="2"/>
        <v>449</v>
      </c>
      <c r="D31" s="32"/>
      <c r="E31" s="33"/>
      <c r="F31" s="34"/>
      <c r="G31" s="34"/>
      <c r="H31" s="35"/>
      <c r="I31" s="35"/>
      <c r="J31" s="35"/>
      <c r="K31" s="35"/>
      <c r="L31" s="36"/>
      <c r="M31" s="35"/>
      <c r="N31" s="120"/>
      <c r="O31" s="38"/>
      <c r="P31" s="35"/>
      <c r="Q31" s="39"/>
      <c r="R31" s="38"/>
      <c r="S31" s="35"/>
      <c r="T31" s="39"/>
      <c r="U31" s="104"/>
      <c r="V31" s="39"/>
    </row>
    <row r="32" spans="1:22" ht="15.75" thickBot="1" x14ac:dyDescent="0.3">
      <c r="A32" s="207"/>
      <c r="B32" s="208"/>
      <c r="C32" s="61"/>
      <c r="D32" s="62">
        <f>SUM(D20:D31)</f>
        <v>0</v>
      </c>
      <c r="E32" s="62">
        <f t="shared" ref="E32:V32" si="3">SUM(E20:E31)</f>
        <v>-863</v>
      </c>
      <c r="F32" s="63">
        <f t="shared" si="3"/>
        <v>-100</v>
      </c>
      <c r="G32" s="63">
        <f t="shared" si="3"/>
        <v>0</v>
      </c>
      <c r="H32" s="63">
        <f t="shared" si="3"/>
        <v>0</v>
      </c>
      <c r="I32" s="63">
        <f t="shared" si="3"/>
        <v>100</v>
      </c>
      <c r="J32" s="63">
        <f t="shared" si="3"/>
        <v>0</v>
      </c>
      <c r="K32" s="63">
        <f t="shared" si="3"/>
        <v>0</v>
      </c>
      <c r="L32" s="64">
        <f t="shared" si="3"/>
        <v>0</v>
      </c>
      <c r="M32" s="64">
        <f t="shared" si="3"/>
        <v>13800</v>
      </c>
      <c r="N32" s="63">
        <f t="shared" si="3"/>
        <v>0</v>
      </c>
      <c r="O32" s="62">
        <f t="shared" si="3"/>
        <v>-9395</v>
      </c>
      <c r="P32" s="63">
        <f t="shared" si="3"/>
        <v>0</v>
      </c>
      <c r="Q32" s="63">
        <f t="shared" si="3"/>
        <v>0</v>
      </c>
      <c r="R32" s="62">
        <f t="shared" si="3"/>
        <v>-3542</v>
      </c>
      <c r="S32" s="63">
        <f t="shared" si="3"/>
        <v>0</v>
      </c>
      <c r="T32" s="63">
        <f t="shared" si="3"/>
        <v>0</v>
      </c>
      <c r="U32" s="63">
        <f t="shared" si="3"/>
        <v>0</v>
      </c>
      <c r="V32" s="63">
        <f t="shared" si="3"/>
        <v>0</v>
      </c>
    </row>
    <row r="33" spans="1:22" x14ac:dyDescent="0.25">
      <c r="A33" s="209" t="s">
        <v>48</v>
      </c>
      <c r="B33" s="210"/>
      <c r="C33" s="68">
        <v>512</v>
      </c>
      <c r="D33" s="69"/>
      <c r="E33" s="70"/>
      <c r="F33" s="71"/>
      <c r="G33" s="71"/>
      <c r="H33" s="71"/>
      <c r="I33" s="71"/>
      <c r="J33" s="71"/>
      <c r="K33" s="71"/>
      <c r="L33" s="72"/>
      <c r="M33" s="71"/>
      <c r="N33" s="126"/>
      <c r="O33" s="74"/>
      <c r="P33" s="71"/>
      <c r="Q33" s="75"/>
      <c r="R33" s="74"/>
      <c r="S33" s="71"/>
      <c r="T33" s="75"/>
      <c r="U33" s="113"/>
      <c r="V33" s="75"/>
    </row>
    <row r="34" spans="1:22" x14ac:dyDescent="0.25">
      <c r="A34" s="102" t="s">
        <v>168</v>
      </c>
      <c r="B34" s="77" t="s">
        <v>169</v>
      </c>
      <c r="C34" s="78">
        <f>C33+1</f>
        <v>513</v>
      </c>
      <c r="D34" s="20">
        <v>350</v>
      </c>
      <c r="E34" s="27"/>
      <c r="F34" s="28"/>
      <c r="G34" s="28"/>
      <c r="H34" s="24"/>
      <c r="I34" s="24"/>
      <c r="J34" s="24"/>
      <c r="K34" s="24"/>
      <c r="L34" s="29"/>
      <c r="M34" s="24"/>
      <c r="N34" s="23"/>
      <c r="O34" s="26"/>
      <c r="P34" s="24"/>
      <c r="Q34" s="30"/>
      <c r="R34" s="26"/>
      <c r="S34" s="24"/>
      <c r="T34" s="30"/>
      <c r="U34" s="101"/>
      <c r="V34" s="30"/>
    </row>
    <row r="35" spans="1:22" x14ac:dyDescent="0.25">
      <c r="A35" s="102" t="s">
        <v>104</v>
      </c>
      <c r="B35" s="77" t="s">
        <v>82</v>
      </c>
      <c r="C35" s="78">
        <f t="shared" ref="C35:C44" si="4">C34+1</f>
        <v>514</v>
      </c>
      <c r="D35" s="20"/>
      <c r="E35" s="27"/>
      <c r="F35" s="28"/>
      <c r="G35" s="28"/>
      <c r="H35" s="24"/>
      <c r="I35" s="24"/>
      <c r="J35" s="24"/>
      <c r="K35" s="24"/>
      <c r="L35" s="29"/>
      <c r="M35" s="24"/>
      <c r="N35" s="23"/>
      <c r="O35" s="26">
        <v>100</v>
      </c>
      <c r="P35" s="24"/>
      <c r="Q35" s="30"/>
      <c r="R35" s="26"/>
      <c r="S35" s="24"/>
      <c r="T35" s="30"/>
      <c r="U35" s="101"/>
      <c r="V35" s="30"/>
    </row>
    <row r="36" spans="1:22" x14ac:dyDescent="0.25">
      <c r="A36" s="102" t="s">
        <v>104</v>
      </c>
      <c r="B36" s="77" t="s">
        <v>83</v>
      </c>
      <c r="C36" s="78">
        <f t="shared" si="4"/>
        <v>515</v>
      </c>
      <c r="D36" s="20"/>
      <c r="E36" s="27"/>
      <c r="F36" s="28"/>
      <c r="G36" s="28"/>
      <c r="H36" s="24"/>
      <c r="I36" s="24"/>
      <c r="J36" s="24"/>
      <c r="K36" s="24"/>
      <c r="L36" s="29"/>
      <c r="M36" s="24"/>
      <c r="N36" s="23"/>
      <c r="O36" s="26"/>
      <c r="P36" s="24"/>
      <c r="Q36" s="30"/>
      <c r="R36" s="26">
        <v>50</v>
      </c>
      <c r="S36" s="24"/>
      <c r="T36" s="30"/>
      <c r="U36" s="101"/>
      <c r="V36" s="30"/>
    </row>
    <row r="37" spans="1:22" x14ac:dyDescent="0.25">
      <c r="A37" s="102" t="s">
        <v>19</v>
      </c>
      <c r="B37" s="77" t="s">
        <v>194</v>
      </c>
      <c r="C37" s="78">
        <f t="shared" si="4"/>
        <v>516</v>
      </c>
      <c r="D37" s="20"/>
      <c r="E37" s="27"/>
      <c r="F37" s="28"/>
      <c r="G37" s="28"/>
      <c r="H37" s="24"/>
      <c r="I37" s="24"/>
      <c r="J37" s="24"/>
      <c r="K37" s="24"/>
      <c r="L37" s="29"/>
      <c r="M37" s="24">
        <v>11.8</v>
      </c>
      <c r="N37" s="23"/>
      <c r="O37" s="26"/>
      <c r="P37" s="24"/>
      <c r="Q37" s="30"/>
      <c r="R37" s="26"/>
      <c r="S37" s="24"/>
      <c r="T37" s="30"/>
      <c r="U37" s="101"/>
      <c r="V37" s="30"/>
    </row>
    <row r="38" spans="1:22" x14ac:dyDescent="0.25">
      <c r="A38" s="18"/>
      <c r="B38" s="19"/>
      <c r="C38" s="78">
        <f t="shared" si="4"/>
        <v>517</v>
      </c>
      <c r="D38" s="20"/>
      <c r="E38" s="27"/>
      <c r="F38" s="28"/>
      <c r="G38" s="28"/>
      <c r="H38" s="24"/>
      <c r="I38" s="24"/>
      <c r="J38" s="24"/>
      <c r="K38" s="24"/>
      <c r="L38" s="29"/>
      <c r="M38" s="24"/>
      <c r="N38" s="23"/>
      <c r="O38" s="26"/>
      <c r="P38" s="24"/>
      <c r="Q38" s="30"/>
      <c r="R38" s="26"/>
      <c r="S38" s="24"/>
      <c r="T38" s="30"/>
      <c r="U38" s="101"/>
      <c r="V38" s="30"/>
    </row>
    <row r="39" spans="1:22" x14ac:dyDescent="0.25">
      <c r="A39" s="18"/>
      <c r="B39" s="19"/>
      <c r="C39" s="78">
        <f t="shared" si="4"/>
        <v>518</v>
      </c>
      <c r="D39" s="20"/>
      <c r="E39" s="27"/>
      <c r="F39" s="28"/>
      <c r="G39" s="28"/>
      <c r="H39" s="24"/>
      <c r="I39" s="24"/>
      <c r="J39" s="24"/>
      <c r="K39" s="24"/>
      <c r="L39" s="29"/>
      <c r="M39" s="24"/>
      <c r="N39" s="23"/>
      <c r="O39" s="26"/>
      <c r="P39" s="24"/>
      <c r="Q39" s="30"/>
      <c r="R39" s="26"/>
      <c r="S39" s="24"/>
      <c r="T39" s="30"/>
      <c r="U39" s="101"/>
      <c r="V39" s="30"/>
    </row>
    <row r="40" spans="1:22" x14ac:dyDescent="0.25">
      <c r="A40" s="18"/>
      <c r="B40" s="19"/>
      <c r="C40" s="78">
        <f t="shared" si="4"/>
        <v>519</v>
      </c>
      <c r="D40" s="20"/>
      <c r="E40" s="27"/>
      <c r="F40" s="28"/>
      <c r="G40" s="28"/>
      <c r="H40" s="24"/>
      <c r="I40" s="24"/>
      <c r="J40" s="24"/>
      <c r="K40" s="24"/>
      <c r="L40" s="29"/>
      <c r="M40" s="24"/>
      <c r="N40" s="23"/>
      <c r="O40" s="26"/>
      <c r="P40" s="24"/>
      <c r="Q40" s="30"/>
      <c r="R40" s="26"/>
      <c r="S40" s="24"/>
      <c r="T40" s="30"/>
      <c r="U40" s="101"/>
      <c r="V40" s="30"/>
    </row>
    <row r="41" spans="1:22" x14ac:dyDescent="0.25">
      <c r="A41" s="18"/>
      <c r="B41" s="19"/>
      <c r="C41" s="78">
        <f t="shared" si="4"/>
        <v>520</v>
      </c>
      <c r="D41" s="20"/>
      <c r="E41" s="27"/>
      <c r="F41" s="28"/>
      <c r="G41" s="28"/>
      <c r="H41" s="24"/>
      <c r="I41" s="24"/>
      <c r="J41" s="24"/>
      <c r="K41" s="24"/>
      <c r="L41" s="29"/>
      <c r="M41" s="24"/>
      <c r="N41" s="23"/>
      <c r="O41" s="26"/>
      <c r="P41" s="24"/>
      <c r="Q41" s="30"/>
      <c r="R41" s="26"/>
      <c r="S41" s="24"/>
      <c r="T41" s="30"/>
      <c r="U41" s="101"/>
      <c r="V41" s="30"/>
    </row>
    <row r="42" spans="1:22" x14ac:dyDescent="0.25">
      <c r="A42" s="18"/>
      <c r="B42" s="19"/>
      <c r="C42" s="78">
        <f t="shared" si="4"/>
        <v>521</v>
      </c>
      <c r="D42" s="20"/>
      <c r="E42" s="27"/>
      <c r="F42" s="28"/>
      <c r="G42" s="28"/>
      <c r="H42" s="24"/>
      <c r="I42" s="24"/>
      <c r="J42" s="24"/>
      <c r="K42" s="24"/>
      <c r="L42" s="29"/>
      <c r="M42" s="24"/>
      <c r="N42" s="23"/>
      <c r="O42" s="26"/>
      <c r="P42" s="24"/>
      <c r="Q42" s="30"/>
      <c r="R42" s="26"/>
      <c r="S42" s="24"/>
      <c r="T42" s="30"/>
      <c r="U42" s="101"/>
      <c r="V42" s="30"/>
    </row>
    <row r="43" spans="1:22" x14ac:dyDescent="0.25">
      <c r="A43" s="18"/>
      <c r="B43" s="19"/>
      <c r="C43" s="78">
        <f t="shared" si="4"/>
        <v>522</v>
      </c>
      <c r="D43" s="20"/>
      <c r="E43" s="27"/>
      <c r="F43" s="28"/>
      <c r="G43" s="28"/>
      <c r="H43" s="24"/>
      <c r="I43" s="24"/>
      <c r="J43" s="24"/>
      <c r="K43" s="24"/>
      <c r="L43" s="29"/>
      <c r="M43" s="24"/>
      <c r="N43" s="23"/>
      <c r="O43" s="26"/>
      <c r="P43" s="24"/>
      <c r="Q43" s="30"/>
      <c r="R43" s="26"/>
      <c r="S43" s="24"/>
      <c r="T43" s="30"/>
      <c r="U43" s="101"/>
      <c r="V43" s="30"/>
    </row>
    <row r="44" spans="1:22" x14ac:dyDescent="0.25">
      <c r="A44" s="18"/>
      <c r="B44" s="19"/>
      <c r="C44" s="78">
        <f t="shared" si="4"/>
        <v>523</v>
      </c>
      <c r="D44" s="20"/>
      <c r="E44" s="27"/>
      <c r="F44" s="28"/>
      <c r="G44" s="28"/>
      <c r="H44" s="24"/>
      <c r="I44" s="24"/>
      <c r="J44" s="24"/>
      <c r="K44" s="24"/>
      <c r="L44" s="29"/>
      <c r="M44" s="24"/>
      <c r="N44" s="23"/>
      <c r="O44" s="26"/>
      <c r="P44" s="24"/>
      <c r="Q44" s="30"/>
      <c r="R44" s="26"/>
      <c r="S44" s="24"/>
      <c r="T44" s="30"/>
      <c r="U44" s="101"/>
      <c r="V44" s="30"/>
    </row>
    <row r="45" spans="1:22" x14ac:dyDescent="0.25">
      <c r="A45" s="79"/>
      <c r="B45" s="80"/>
      <c r="C45" s="78"/>
      <c r="D45" s="81">
        <f>SUM(D33:D44)</f>
        <v>350</v>
      </c>
      <c r="E45" s="81">
        <f t="shared" ref="E45:V45" si="5">SUM(E33:E44)</f>
        <v>0</v>
      </c>
      <c r="F45" s="82">
        <f t="shared" si="5"/>
        <v>0</v>
      </c>
      <c r="G45" s="82">
        <f t="shared" si="5"/>
        <v>0</v>
      </c>
      <c r="H45" s="82">
        <f t="shared" si="5"/>
        <v>0</v>
      </c>
      <c r="I45" s="82">
        <f t="shared" si="5"/>
        <v>0</v>
      </c>
      <c r="J45" s="82">
        <f t="shared" si="5"/>
        <v>0</v>
      </c>
      <c r="K45" s="82">
        <f t="shared" si="5"/>
        <v>0</v>
      </c>
      <c r="L45" s="83">
        <f t="shared" si="5"/>
        <v>0</v>
      </c>
      <c r="M45" s="83">
        <f t="shared" si="5"/>
        <v>11.8</v>
      </c>
      <c r="N45" s="82">
        <f t="shared" si="5"/>
        <v>0</v>
      </c>
      <c r="O45" s="81">
        <f t="shared" si="5"/>
        <v>100</v>
      </c>
      <c r="P45" s="82">
        <f t="shared" si="5"/>
        <v>0</v>
      </c>
      <c r="Q45" s="82">
        <f t="shared" si="5"/>
        <v>0</v>
      </c>
      <c r="R45" s="81">
        <f t="shared" si="5"/>
        <v>50</v>
      </c>
      <c r="S45" s="82">
        <f t="shared" si="5"/>
        <v>0</v>
      </c>
      <c r="T45" s="82">
        <f t="shared" si="5"/>
        <v>0</v>
      </c>
      <c r="U45" s="82">
        <f t="shared" si="5"/>
        <v>0</v>
      </c>
      <c r="V45" s="82">
        <f t="shared" si="5"/>
        <v>0</v>
      </c>
    </row>
    <row r="46" spans="1:22" ht="15.75" thickBot="1" x14ac:dyDescent="0.3">
      <c r="A46" s="87" t="s">
        <v>87</v>
      </c>
      <c r="B46" s="88">
        <f>D46+E46+F46*5+G46*3.5+O46+R46</f>
        <v>11052.960000000001</v>
      </c>
      <c r="C46" s="89" t="s">
        <v>88</v>
      </c>
      <c r="D46" s="90">
        <f>D19+D32-D45</f>
        <v>1991</v>
      </c>
      <c r="E46" s="90">
        <f t="shared" ref="E46:V46" si="6">E19+E32-E45</f>
        <v>9045</v>
      </c>
      <c r="F46" s="91">
        <f t="shared" si="6"/>
        <v>43.392000000000053</v>
      </c>
      <c r="G46" s="91">
        <f t="shared" si="6"/>
        <v>0</v>
      </c>
      <c r="H46" s="91">
        <f t="shared" si="6"/>
        <v>75034.199999999924</v>
      </c>
      <c r="I46" s="91">
        <f t="shared" si="6"/>
        <v>41700.614999999998</v>
      </c>
      <c r="J46" s="91">
        <f t="shared" si="6"/>
        <v>294.30999999999733</v>
      </c>
      <c r="K46" s="91">
        <f t="shared" si="6"/>
        <v>1</v>
      </c>
      <c r="L46" s="92">
        <f t="shared" si="6"/>
        <v>5079.5000000000146</v>
      </c>
      <c r="M46" s="92">
        <f t="shared" si="6"/>
        <v>115692.62</v>
      </c>
      <c r="N46" s="91">
        <f t="shared" si="6"/>
        <v>550</v>
      </c>
      <c r="O46" s="90">
        <f t="shared" si="6"/>
        <v>0</v>
      </c>
      <c r="P46" s="91">
        <f t="shared" si="6"/>
        <v>0.7799999998178464</v>
      </c>
      <c r="Q46" s="91">
        <f t="shared" si="6"/>
        <v>143027.45000000001</v>
      </c>
      <c r="R46" s="90">
        <f t="shared" si="6"/>
        <v>-200</v>
      </c>
      <c r="S46" s="91">
        <f t="shared" si="6"/>
        <v>21.380000000004657</v>
      </c>
      <c r="T46" s="91">
        <f t="shared" si="6"/>
        <v>44710.880000000005</v>
      </c>
      <c r="U46" s="91">
        <f t="shared" si="6"/>
        <v>380000</v>
      </c>
      <c r="V46" s="91">
        <f t="shared" si="6"/>
        <v>22738.360000000022</v>
      </c>
    </row>
  </sheetData>
  <mergeCells count="12">
    <mergeCell ref="U2:V2"/>
    <mergeCell ref="A19:B19"/>
    <mergeCell ref="A32:B32"/>
    <mergeCell ref="A33:B33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8D3BEA-14FD-4E51-99B0-0F02E7716C8A}">
  <dimension ref="A1:V47"/>
  <sheetViews>
    <sheetView rightToLeft="1" workbookViewId="0">
      <selection activeCell="B12" sqref="B12"/>
    </sheetView>
  </sheetViews>
  <sheetFormatPr defaultRowHeight="15" x14ac:dyDescent="0.25"/>
  <cols>
    <col min="1" max="1" width="27.85546875" bestFit="1" customWidth="1"/>
    <col min="2" max="2" width="33.7109375" bestFit="1" customWidth="1"/>
    <col min="3" max="3" width="6.7109375" customWidth="1"/>
    <col min="4" max="5" width="9" style="95"/>
    <col min="8" max="8" width="9.42578125" bestFit="1" customWidth="1"/>
    <col min="12" max="12" width="9.42578125" bestFit="1" customWidth="1"/>
    <col min="13" max="14" width="9.42578125" customWidth="1"/>
    <col min="15" max="15" width="9.5703125" style="95" bestFit="1" customWidth="1"/>
    <col min="16" max="17" width="9.85546875" bestFit="1" customWidth="1"/>
    <col min="18" max="18" width="9.5703125" style="95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20</v>
      </c>
      <c r="B1" s="2">
        <f>'[1]1'!B1</f>
        <v>5</v>
      </c>
      <c r="C1" s="3">
        <v>2024</v>
      </c>
      <c r="D1" s="211" t="s">
        <v>0</v>
      </c>
      <c r="E1" s="212"/>
      <c r="F1" s="212"/>
      <c r="G1" s="212"/>
      <c r="H1" s="212"/>
      <c r="I1" s="212"/>
      <c r="J1" s="212"/>
      <c r="K1" s="212"/>
      <c r="L1" s="213"/>
      <c r="M1" s="127"/>
      <c r="N1" s="127"/>
      <c r="O1" s="214" t="s">
        <v>1</v>
      </c>
      <c r="P1" s="212"/>
      <c r="Q1" s="213"/>
      <c r="R1" s="214" t="s">
        <v>2</v>
      </c>
      <c r="S1" s="212"/>
      <c r="T1" s="213"/>
      <c r="U1" s="1" t="s">
        <v>3</v>
      </c>
      <c r="V1" s="3" t="s">
        <v>4</v>
      </c>
    </row>
    <row r="2" spans="1:22" x14ac:dyDescent="0.25">
      <c r="A2" s="205">
        <f>'[1]1'!A2:B2</f>
        <v>2025</v>
      </c>
      <c r="B2" s="206"/>
      <c r="C2" s="6"/>
      <c r="D2" s="206" t="s">
        <v>5</v>
      </c>
      <c r="E2" s="215"/>
      <c r="F2" s="215"/>
      <c r="G2" s="215"/>
      <c r="H2" s="215" t="s">
        <v>6</v>
      </c>
      <c r="I2" s="215"/>
      <c r="J2" s="215"/>
      <c r="K2" s="215"/>
      <c r="L2" s="204"/>
      <c r="M2" s="129"/>
      <c r="N2" s="129"/>
      <c r="O2" s="11" t="s">
        <v>5</v>
      </c>
      <c r="P2" s="215" t="s">
        <v>6</v>
      </c>
      <c r="Q2" s="204"/>
      <c r="R2" s="11" t="s">
        <v>5</v>
      </c>
      <c r="S2" s="215" t="s">
        <v>6</v>
      </c>
      <c r="T2" s="204"/>
      <c r="U2" s="203" t="s">
        <v>5</v>
      </c>
      <c r="V2" s="204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8" t="s">
        <v>18</v>
      </c>
      <c r="M3" s="7" t="s">
        <v>19</v>
      </c>
      <c r="N3" s="129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475</v>
      </c>
      <c r="D4" s="13">
        <f>'[1]19'!D46</f>
        <v>1991</v>
      </c>
      <c r="E4" s="13">
        <f>'[1]19'!E46</f>
        <v>9045</v>
      </c>
      <c r="F4" s="17">
        <f>'[1]19'!F46</f>
        <v>43.392000000000053</v>
      </c>
      <c r="G4" s="17">
        <f>'[1]19'!G46</f>
        <v>0</v>
      </c>
      <c r="H4" s="17">
        <f>'[1]19'!H46</f>
        <v>75034.199999999924</v>
      </c>
      <c r="I4" s="17">
        <f>'[1]19'!I46</f>
        <v>41700.614999999998</v>
      </c>
      <c r="J4" s="17">
        <f>'[1]19'!J46</f>
        <v>294.30999999999733</v>
      </c>
      <c r="K4" s="17">
        <f>'[1]19'!K46</f>
        <v>1</v>
      </c>
      <c r="L4" s="9">
        <f>'[1]19'!L46</f>
        <v>5079.5000000000146</v>
      </c>
      <c r="M4" s="15">
        <f>'[1]19'!M46</f>
        <v>115692.62</v>
      </c>
      <c r="N4" s="17">
        <f>'[1]19'!N46</f>
        <v>550</v>
      </c>
      <c r="O4" s="13">
        <f>'[1]19'!O46</f>
        <v>0</v>
      </c>
      <c r="P4" s="17">
        <f>'[1]19'!P46</f>
        <v>0.7799999998178464</v>
      </c>
      <c r="Q4" s="17">
        <f>'[1]19'!Q46</f>
        <v>143027.45000000001</v>
      </c>
      <c r="R4" s="13">
        <f>'[1]19'!R46</f>
        <v>-200</v>
      </c>
      <c r="S4" s="17">
        <f>'[1]19'!S46</f>
        <v>21.380000000004657</v>
      </c>
      <c r="T4" s="17">
        <f>'[1]19'!T46</f>
        <v>44710.880000000005</v>
      </c>
      <c r="U4" s="17">
        <f>'[1]19'!U46</f>
        <v>380000</v>
      </c>
      <c r="V4" s="17">
        <f>'[1]19'!V46</f>
        <v>22738.360000000022</v>
      </c>
    </row>
    <row r="5" spans="1:22" x14ac:dyDescent="0.25">
      <c r="A5" s="18" t="s">
        <v>195</v>
      </c>
      <c r="B5" s="19" t="s">
        <v>196</v>
      </c>
      <c r="C5" s="6">
        <f>C4+1</f>
        <v>476</v>
      </c>
      <c r="D5" s="20"/>
      <c r="E5" s="27">
        <v>300</v>
      </c>
      <c r="F5" s="28"/>
      <c r="G5" s="28"/>
      <c r="H5" s="24"/>
      <c r="I5" s="24"/>
      <c r="J5" s="24"/>
      <c r="K5" s="24"/>
      <c r="L5" s="29"/>
      <c r="M5" s="24"/>
      <c r="N5" s="23"/>
      <c r="O5" s="26"/>
      <c r="P5" s="24"/>
      <c r="Q5" s="30"/>
      <c r="R5" s="26"/>
      <c r="S5" s="24"/>
      <c r="T5" s="30"/>
      <c r="U5" s="101"/>
      <c r="V5" s="30"/>
    </row>
    <row r="6" spans="1:22" x14ac:dyDescent="0.25">
      <c r="A6" s="18"/>
      <c r="B6" s="19" t="s">
        <v>32</v>
      </c>
      <c r="C6" s="6">
        <f t="shared" ref="C6:C18" si="0">C5+1</f>
        <v>477</v>
      </c>
      <c r="D6" s="20"/>
      <c r="E6" s="27"/>
      <c r="F6" s="28"/>
      <c r="G6" s="28"/>
      <c r="H6" s="24"/>
      <c r="I6" s="24"/>
      <c r="J6" s="24"/>
      <c r="K6" s="24"/>
      <c r="L6" s="29"/>
      <c r="M6" s="24"/>
      <c r="N6" s="23"/>
      <c r="O6" s="26">
        <v>7080</v>
      </c>
      <c r="P6" s="24"/>
      <c r="Q6" s="30"/>
      <c r="R6" s="26"/>
      <c r="S6" s="24"/>
      <c r="T6" s="30"/>
      <c r="U6" s="101"/>
      <c r="V6" s="30"/>
    </row>
    <row r="7" spans="1:22" x14ac:dyDescent="0.25">
      <c r="A7" s="18"/>
      <c r="B7" s="19" t="s">
        <v>34</v>
      </c>
      <c r="C7" s="6">
        <f t="shared" si="0"/>
        <v>478</v>
      </c>
      <c r="D7" s="20"/>
      <c r="E7" s="27"/>
      <c r="F7" s="28"/>
      <c r="G7" s="28"/>
      <c r="H7" s="24"/>
      <c r="I7" s="24"/>
      <c r="J7" s="24"/>
      <c r="K7" s="24"/>
      <c r="L7" s="29"/>
      <c r="M7" s="24"/>
      <c r="N7" s="23"/>
      <c r="O7" s="26"/>
      <c r="P7" s="24"/>
      <c r="Q7" s="30"/>
      <c r="R7" s="26">
        <v>2252</v>
      </c>
      <c r="S7" s="24"/>
      <c r="T7" s="30"/>
      <c r="U7" s="101"/>
      <c r="V7" s="30"/>
    </row>
    <row r="8" spans="1:22" x14ac:dyDescent="0.25">
      <c r="A8" s="18" t="s">
        <v>31</v>
      </c>
      <c r="B8" s="19" t="s">
        <v>32</v>
      </c>
      <c r="C8" s="6">
        <f t="shared" si="0"/>
        <v>479</v>
      </c>
      <c r="D8" s="20"/>
      <c r="E8" s="27"/>
      <c r="F8" s="28"/>
      <c r="G8" s="28"/>
      <c r="H8" s="24"/>
      <c r="I8" s="24"/>
      <c r="J8" s="24"/>
      <c r="K8" s="24"/>
      <c r="L8" s="29"/>
      <c r="M8" s="24"/>
      <c r="N8" s="23"/>
      <c r="O8" s="26"/>
      <c r="P8" s="24"/>
      <c r="Q8" s="30">
        <v>7789</v>
      </c>
      <c r="R8" s="26"/>
      <c r="S8" s="24"/>
      <c r="T8" s="30"/>
      <c r="U8" s="101"/>
      <c r="V8" s="30"/>
    </row>
    <row r="9" spans="1:22" x14ac:dyDescent="0.25">
      <c r="A9" s="18" t="s">
        <v>33</v>
      </c>
      <c r="B9" s="19" t="s">
        <v>34</v>
      </c>
      <c r="C9" s="6">
        <f t="shared" si="0"/>
        <v>480</v>
      </c>
      <c r="D9" s="20"/>
      <c r="E9" s="27"/>
      <c r="F9" s="28"/>
      <c r="G9" s="28"/>
      <c r="H9" s="24"/>
      <c r="I9" s="24"/>
      <c r="J9" s="24"/>
      <c r="K9" s="24"/>
      <c r="L9" s="29"/>
      <c r="M9" s="24"/>
      <c r="N9" s="23"/>
      <c r="O9" s="26"/>
      <c r="P9" s="24"/>
      <c r="Q9" s="30"/>
      <c r="R9" s="26"/>
      <c r="S9" s="24"/>
      <c r="T9" s="30">
        <v>2200</v>
      </c>
      <c r="U9" s="101"/>
      <c r="V9" s="30"/>
    </row>
    <row r="10" spans="1:22" x14ac:dyDescent="0.25">
      <c r="A10" s="77"/>
      <c r="B10" s="19"/>
      <c r="C10" s="6">
        <f t="shared" si="0"/>
        <v>481</v>
      </c>
      <c r="D10" s="20"/>
      <c r="E10" s="27"/>
      <c r="F10" s="28"/>
      <c r="G10" s="28"/>
      <c r="H10" s="24"/>
      <c r="I10" s="24"/>
      <c r="J10" s="24"/>
      <c r="K10" s="24"/>
      <c r="L10" s="29"/>
      <c r="M10" s="24"/>
      <c r="N10" s="23"/>
      <c r="O10" s="26"/>
      <c r="P10" s="24"/>
      <c r="Q10" s="30"/>
      <c r="R10" s="26"/>
      <c r="S10" s="24"/>
      <c r="T10" s="30"/>
      <c r="U10" s="101"/>
      <c r="V10" s="30"/>
    </row>
    <row r="11" spans="1:22" x14ac:dyDescent="0.25">
      <c r="A11" s="77"/>
      <c r="B11" s="19"/>
      <c r="C11" s="6">
        <f t="shared" si="0"/>
        <v>482</v>
      </c>
      <c r="D11" s="20"/>
      <c r="E11" s="27"/>
      <c r="F11" s="28"/>
      <c r="G11" s="28"/>
      <c r="H11" s="24"/>
      <c r="I11" s="24"/>
      <c r="J11" s="24"/>
      <c r="K11" s="24"/>
      <c r="L11" s="29"/>
      <c r="M11" s="24"/>
      <c r="N11" s="23"/>
      <c r="O11" s="26"/>
      <c r="P11" s="24"/>
      <c r="Q11" s="30"/>
      <c r="R11" s="26"/>
      <c r="S11" s="24"/>
      <c r="T11" s="30"/>
      <c r="U11" s="101"/>
      <c r="V11" s="30"/>
    </row>
    <row r="12" spans="1:22" x14ac:dyDescent="0.25">
      <c r="A12" s="19"/>
      <c r="B12" s="19"/>
      <c r="C12" s="6">
        <f t="shared" si="0"/>
        <v>483</v>
      </c>
      <c r="D12" s="20"/>
      <c r="E12" s="27"/>
      <c r="F12" s="28"/>
      <c r="G12" s="28"/>
      <c r="H12" s="24"/>
      <c r="I12" s="24"/>
      <c r="J12" s="24"/>
      <c r="K12" s="24"/>
      <c r="L12" s="29"/>
      <c r="M12" s="24"/>
      <c r="N12" s="23"/>
      <c r="O12" s="26"/>
      <c r="P12" s="24"/>
      <c r="Q12" s="30"/>
      <c r="R12" s="26"/>
      <c r="S12" s="24"/>
      <c r="T12" s="30"/>
      <c r="U12" s="101"/>
      <c r="V12" s="30"/>
    </row>
    <row r="13" spans="1:22" x14ac:dyDescent="0.25">
      <c r="A13" s="18"/>
      <c r="B13" s="19"/>
      <c r="C13" s="6">
        <f t="shared" si="0"/>
        <v>484</v>
      </c>
      <c r="D13" s="20"/>
      <c r="E13" s="27"/>
      <c r="F13" s="28"/>
      <c r="G13" s="28"/>
      <c r="H13" s="24"/>
      <c r="I13" s="24"/>
      <c r="J13" s="24"/>
      <c r="K13" s="24"/>
      <c r="L13" s="29"/>
      <c r="M13" s="24"/>
      <c r="N13" s="23"/>
      <c r="O13" s="26"/>
      <c r="P13" s="24"/>
      <c r="Q13" s="30"/>
      <c r="R13" s="26"/>
      <c r="S13" s="24"/>
      <c r="T13" s="30"/>
      <c r="U13" s="101"/>
      <c r="V13" s="30"/>
    </row>
    <row r="14" spans="1:22" x14ac:dyDescent="0.25">
      <c r="A14" s="18"/>
      <c r="B14" s="19"/>
      <c r="C14" s="6">
        <f>C13+1</f>
        <v>485</v>
      </c>
      <c r="D14" s="20"/>
      <c r="E14" s="27"/>
      <c r="F14" s="28"/>
      <c r="G14" s="28"/>
      <c r="H14" s="24"/>
      <c r="I14" s="24"/>
      <c r="J14" s="24"/>
      <c r="K14" s="24"/>
      <c r="L14" s="29"/>
      <c r="M14" s="24"/>
      <c r="N14" s="23"/>
      <c r="O14" s="26"/>
      <c r="P14" s="24"/>
      <c r="Q14" s="30"/>
      <c r="R14" s="26"/>
      <c r="S14" s="24"/>
      <c r="T14" s="30"/>
      <c r="U14" s="101"/>
      <c r="V14" s="30"/>
    </row>
    <row r="15" spans="1:22" x14ac:dyDescent="0.25">
      <c r="A15" s="18"/>
      <c r="B15" s="19"/>
      <c r="C15" s="6">
        <f t="shared" si="0"/>
        <v>486</v>
      </c>
      <c r="D15" s="20"/>
      <c r="E15" s="27"/>
      <c r="F15" s="28"/>
      <c r="G15" s="28"/>
      <c r="H15" s="24"/>
      <c r="I15" s="24"/>
      <c r="J15" s="24"/>
      <c r="K15" s="24"/>
      <c r="L15" s="29"/>
      <c r="M15" s="24"/>
      <c r="N15" s="23"/>
      <c r="O15" s="26"/>
      <c r="P15" s="24"/>
      <c r="Q15" s="30"/>
      <c r="R15" s="26"/>
      <c r="S15" s="24"/>
      <c r="T15" s="30"/>
      <c r="U15" s="101"/>
      <c r="V15" s="30"/>
    </row>
    <row r="16" spans="1:22" x14ac:dyDescent="0.25">
      <c r="A16" s="18"/>
      <c r="B16" s="201"/>
      <c r="C16" s="6">
        <f t="shared" si="0"/>
        <v>487</v>
      </c>
      <c r="D16" s="20"/>
      <c r="E16" s="27"/>
      <c r="F16" s="28"/>
      <c r="G16" s="28"/>
      <c r="H16" s="24"/>
      <c r="I16" s="24"/>
      <c r="J16" s="24"/>
      <c r="K16" s="24"/>
      <c r="L16" s="29"/>
      <c r="M16" s="24"/>
      <c r="N16" s="23"/>
      <c r="O16" s="26"/>
      <c r="P16" s="24"/>
      <c r="Q16" s="30"/>
      <c r="R16" s="26"/>
      <c r="S16" s="24"/>
      <c r="T16" s="30"/>
      <c r="U16" s="101"/>
      <c r="V16" s="30"/>
    </row>
    <row r="17" spans="1:22" x14ac:dyDescent="0.25">
      <c r="A17" s="18"/>
      <c r="B17" s="19" t="s">
        <v>32</v>
      </c>
      <c r="C17" s="6">
        <f t="shared" si="0"/>
        <v>488</v>
      </c>
      <c r="D17" s="20"/>
      <c r="E17" s="27"/>
      <c r="F17" s="28"/>
      <c r="G17" s="28"/>
      <c r="H17" s="24"/>
      <c r="I17" s="24"/>
      <c r="J17" s="24"/>
      <c r="K17" s="24"/>
      <c r="L17" s="29"/>
      <c r="M17" s="24"/>
      <c r="N17" s="23"/>
      <c r="O17" s="26"/>
      <c r="P17" s="24"/>
      <c r="Q17" s="30"/>
      <c r="R17" s="26"/>
      <c r="S17" s="24"/>
      <c r="T17" s="30"/>
      <c r="U17" s="101"/>
      <c r="V17" s="30"/>
    </row>
    <row r="18" spans="1:22" ht="15.75" thickBot="1" x14ac:dyDescent="0.3">
      <c r="A18" s="18"/>
      <c r="B18" s="19" t="s">
        <v>34</v>
      </c>
      <c r="C18" s="6">
        <f t="shared" si="0"/>
        <v>489</v>
      </c>
      <c r="D18" s="32"/>
      <c r="E18" s="33"/>
      <c r="F18" s="34"/>
      <c r="G18" s="34"/>
      <c r="H18" s="35"/>
      <c r="I18" s="35"/>
      <c r="J18" s="35"/>
      <c r="K18" s="35"/>
      <c r="L18" s="36"/>
      <c r="M18" s="35"/>
      <c r="N18" s="120"/>
      <c r="O18" s="38"/>
      <c r="P18" s="35"/>
      <c r="Q18" s="39"/>
      <c r="R18" s="38"/>
      <c r="S18" s="35"/>
      <c r="T18" s="39"/>
      <c r="U18" s="104"/>
      <c r="V18" s="39"/>
    </row>
    <row r="19" spans="1:22" ht="15.75" thickBot="1" x14ac:dyDescent="0.3">
      <c r="A19" s="205"/>
      <c r="B19" s="206"/>
      <c r="C19" s="6"/>
      <c r="D19" s="41">
        <f t="shared" ref="D19:V19" si="1">SUM(D4:D18)</f>
        <v>1991</v>
      </c>
      <c r="E19" s="42">
        <f t="shared" si="1"/>
        <v>9345</v>
      </c>
      <c r="F19" s="43">
        <f t="shared" si="1"/>
        <v>43.392000000000053</v>
      </c>
      <c r="G19" s="43">
        <f t="shared" si="1"/>
        <v>0</v>
      </c>
      <c r="H19" s="43">
        <f t="shared" si="1"/>
        <v>75034.199999999924</v>
      </c>
      <c r="I19" s="43">
        <f t="shared" si="1"/>
        <v>41700.614999999998</v>
      </c>
      <c r="J19" s="43">
        <f t="shared" si="1"/>
        <v>294.30999999999733</v>
      </c>
      <c r="K19" s="43">
        <f t="shared" si="1"/>
        <v>1</v>
      </c>
      <c r="L19" s="44">
        <f t="shared" si="1"/>
        <v>5079.5000000000146</v>
      </c>
      <c r="M19" s="45">
        <f>SUM(M4:M18)</f>
        <v>115692.62</v>
      </c>
      <c r="N19" s="121">
        <f t="shared" si="1"/>
        <v>550</v>
      </c>
      <c r="O19" s="42">
        <f t="shared" si="1"/>
        <v>7080</v>
      </c>
      <c r="P19" s="43">
        <f t="shared" si="1"/>
        <v>0.7799999998178464</v>
      </c>
      <c r="Q19" s="43">
        <f t="shared" si="1"/>
        <v>150816.45000000001</v>
      </c>
      <c r="R19" s="42">
        <f t="shared" si="1"/>
        <v>2052</v>
      </c>
      <c r="S19" s="43">
        <f t="shared" si="1"/>
        <v>21.380000000004657</v>
      </c>
      <c r="T19" s="43">
        <f t="shared" si="1"/>
        <v>46910.880000000005</v>
      </c>
      <c r="U19" s="43">
        <f t="shared" si="1"/>
        <v>380000</v>
      </c>
      <c r="V19" s="43">
        <f t="shared" si="1"/>
        <v>22738.360000000022</v>
      </c>
    </row>
    <row r="20" spans="1:22" x14ac:dyDescent="0.25">
      <c r="A20" s="49" t="s">
        <v>93</v>
      </c>
      <c r="B20" s="49" t="s">
        <v>42</v>
      </c>
      <c r="C20" s="50">
        <v>447</v>
      </c>
      <c r="D20" s="51"/>
      <c r="E20" s="52"/>
      <c r="F20" s="53"/>
      <c r="G20" s="53"/>
      <c r="H20" s="53"/>
      <c r="I20" s="53"/>
      <c r="J20" s="53"/>
      <c r="K20" s="53"/>
      <c r="L20" s="54"/>
      <c r="M20" s="53"/>
      <c r="N20" s="123"/>
      <c r="O20" s="56"/>
      <c r="P20" s="53"/>
      <c r="Q20" s="57"/>
      <c r="R20" s="56"/>
      <c r="S20" s="53"/>
      <c r="T20" s="57"/>
      <c r="U20" s="106"/>
      <c r="V20" s="57"/>
    </row>
    <row r="21" spans="1:22" x14ac:dyDescent="0.25">
      <c r="A21" s="18"/>
      <c r="B21" s="19"/>
      <c r="C21" s="50">
        <f>C20+1</f>
        <v>448</v>
      </c>
      <c r="D21" s="20"/>
      <c r="E21" s="27"/>
      <c r="F21" s="28"/>
      <c r="G21" s="28"/>
      <c r="H21" s="24"/>
      <c r="I21" s="24"/>
      <c r="J21" s="24"/>
      <c r="K21" s="24"/>
      <c r="L21" s="29"/>
      <c r="M21" s="24"/>
      <c r="N21" s="23"/>
      <c r="O21" s="26"/>
      <c r="P21" s="24"/>
      <c r="Q21" s="30"/>
      <c r="R21" s="26"/>
      <c r="S21" s="24"/>
      <c r="T21" s="30"/>
      <c r="U21" s="101"/>
      <c r="V21" s="30"/>
    </row>
    <row r="22" spans="1:22" x14ac:dyDescent="0.25">
      <c r="A22" s="18" t="s">
        <v>43</v>
      </c>
      <c r="B22" s="19" t="s">
        <v>22</v>
      </c>
      <c r="C22" s="50">
        <f t="shared" ref="C22:C32" si="2">C21+1</f>
        <v>449</v>
      </c>
      <c r="D22" s="20"/>
      <c r="E22" s="27"/>
      <c r="F22" s="28"/>
      <c r="G22" s="28"/>
      <c r="H22" s="24"/>
      <c r="I22" s="24"/>
      <c r="J22" s="24"/>
      <c r="K22" s="24"/>
      <c r="L22" s="29"/>
      <c r="M22" s="24"/>
      <c r="N22" s="23"/>
      <c r="O22" s="26"/>
      <c r="P22" s="24"/>
      <c r="Q22" s="30"/>
      <c r="R22" s="26"/>
      <c r="S22" s="24"/>
      <c r="T22" s="30"/>
      <c r="U22" s="101"/>
      <c r="V22" s="30"/>
    </row>
    <row r="23" spans="1:22" x14ac:dyDescent="0.25">
      <c r="A23" s="18" t="s">
        <v>44</v>
      </c>
      <c r="B23" s="19" t="s">
        <v>25</v>
      </c>
      <c r="C23" s="50">
        <f t="shared" si="2"/>
        <v>450</v>
      </c>
      <c r="D23" s="20"/>
      <c r="E23" s="27"/>
      <c r="F23" s="28"/>
      <c r="G23" s="28"/>
      <c r="H23" s="24"/>
      <c r="I23" s="24"/>
      <c r="J23" s="24"/>
      <c r="K23" s="24"/>
      <c r="L23" s="29"/>
      <c r="M23" s="24"/>
      <c r="N23" s="23"/>
      <c r="O23" s="26"/>
      <c r="P23" s="24"/>
      <c r="Q23" s="30"/>
      <c r="R23" s="26"/>
      <c r="S23" s="24"/>
      <c r="T23" s="30"/>
      <c r="U23" s="101"/>
      <c r="V23" s="30"/>
    </row>
    <row r="24" spans="1:22" x14ac:dyDescent="0.25">
      <c r="A24" s="18" t="s">
        <v>43</v>
      </c>
      <c r="B24" s="19" t="s">
        <v>45</v>
      </c>
      <c r="C24" s="50">
        <f t="shared" si="2"/>
        <v>451</v>
      </c>
      <c r="D24" s="20"/>
      <c r="E24" s="27"/>
      <c r="F24" s="28"/>
      <c r="G24" s="28"/>
      <c r="H24" s="24"/>
      <c r="I24" s="24"/>
      <c r="J24" s="24"/>
      <c r="K24" s="24"/>
      <c r="L24" s="29"/>
      <c r="M24" s="24"/>
      <c r="N24" s="23"/>
      <c r="O24" s="26"/>
      <c r="P24" s="24"/>
      <c r="Q24" s="30"/>
      <c r="R24" s="26"/>
      <c r="S24" s="24"/>
      <c r="T24" s="30"/>
      <c r="U24" s="101"/>
      <c r="V24" s="30"/>
    </row>
    <row r="25" spans="1:22" x14ac:dyDescent="0.25">
      <c r="A25" s="18" t="s">
        <v>25</v>
      </c>
      <c r="B25" s="19" t="s">
        <v>22</v>
      </c>
      <c r="C25" s="50">
        <f t="shared" si="2"/>
        <v>452</v>
      </c>
      <c r="D25" s="20"/>
      <c r="E25" s="27"/>
      <c r="F25" s="28"/>
      <c r="G25" s="28"/>
      <c r="H25" s="24"/>
      <c r="I25" s="24"/>
      <c r="J25" s="24"/>
      <c r="K25" s="24"/>
      <c r="L25" s="29"/>
      <c r="M25" s="24"/>
      <c r="N25" s="23"/>
      <c r="O25" s="26"/>
      <c r="P25" s="24"/>
      <c r="Q25" s="30"/>
      <c r="R25" s="26"/>
      <c r="S25" s="24"/>
      <c r="T25" s="30"/>
      <c r="U25" s="101"/>
      <c r="V25" s="30"/>
    </row>
    <row r="26" spans="1:22" x14ac:dyDescent="0.25">
      <c r="A26" s="18" t="s">
        <v>94</v>
      </c>
      <c r="B26" s="19" t="s">
        <v>47</v>
      </c>
      <c r="C26" s="50">
        <f t="shared" si="2"/>
        <v>453</v>
      </c>
      <c r="D26" s="20"/>
      <c r="E26" s="27"/>
      <c r="F26" s="28"/>
      <c r="G26" s="28"/>
      <c r="H26" s="24"/>
      <c r="I26" s="24"/>
      <c r="J26" s="24"/>
      <c r="K26" s="24"/>
      <c r="L26" s="29"/>
      <c r="M26" s="24"/>
      <c r="N26" s="23"/>
      <c r="O26" s="26"/>
      <c r="P26" s="24"/>
      <c r="Q26" s="30"/>
      <c r="R26" s="26"/>
      <c r="S26" s="24"/>
      <c r="T26" s="30"/>
      <c r="U26" s="101"/>
      <c r="V26" s="30"/>
    </row>
    <row r="27" spans="1:22" x14ac:dyDescent="0.25">
      <c r="A27" s="19" t="s">
        <v>45</v>
      </c>
      <c r="B27" s="19" t="s">
        <v>22</v>
      </c>
      <c r="C27" s="50">
        <f t="shared" si="2"/>
        <v>454</v>
      </c>
      <c r="D27" s="20"/>
      <c r="E27" s="27"/>
      <c r="F27" s="28"/>
      <c r="G27" s="28"/>
      <c r="H27" s="24"/>
      <c r="I27" s="24"/>
      <c r="J27" s="24"/>
      <c r="K27" s="24"/>
      <c r="L27" s="29"/>
      <c r="M27" s="24"/>
      <c r="N27" s="23"/>
      <c r="O27" s="26"/>
      <c r="P27" s="24"/>
      <c r="Q27" s="30"/>
      <c r="R27" s="26"/>
      <c r="S27" s="24"/>
      <c r="T27" s="30"/>
      <c r="U27" s="101"/>
      <c r="V27" s="30"/>
    </row>
    <row r="28" spans="1:22" x14ac:dyDescent="0.25">
      <c r="A28" s="18" t="s">
        <v>47</v>
      </c>
      <c r="B28" s="19" t="s">
        <v>22</v>
      </c>
      <c r="C28" s="50">
        <f t="shared" si="2"/>
        <v>455</v>
      </c>
      <c r="D28" s="20"/>
      <c r="E28" s="27"/>
      <c r="F28" s="28"/>
      <c r="G28" s="28"/>
      <c r="H28" s="24"/>
      <c r="I28" s="24"/>
      <c r="J28" s="24"/>
      <c r="K28" s="24"/>
      <c r="L28" s="29"/>
      <c r="M28" s="24"/>
      <c r="N28" s="23"/>
      <c r="O28" s="26"/>
      <c r="P28" s="24"/>
      <c r="Q28" s="30"/>
      <c r="R28" s="26"/>
      <c r="S28" s="24"/>
      <c r="T28" s="30"/>
      <c r="U28" s="101"/>
      <c r="V28" s="30"/>
    </row>
    <row r="29" spans="1:22" x14ac:dyDescent="0.25">
      <c r="A29" s="18" t="s">
        <v>47</v>
      </c>
      <c r="B29" s="19" t="s">
        <v>10</v>
      </c>
      <c r="C29" s="50">
        <f t="shared" si="2"/>
        <v>456</v>
      </c>
      <c r="D29" s="20"/>
      <c r="E29" s="27"/>
      <c r="F29" s="28"/>
      <c r="G29" s="28"/>
      <c r="H29" s="24"/>
      <c r="I29" s="24"/>
      <c r="J29" s="24"/>
      <c r="K29" s="24"/>
      <c r="L29" s="29"/>
      <c r="M29" s="24"/>
      <c r="N29" s="23"/>
      <c r="O29" s="26"/>
      <c r="P29" s="24"/>
      <c r="Q29" s="30"/>
      <c r="R29" s="26"/>
      <c r="S29" s="24"/>
      <c r="T29" s="30"/>
      <c r="U29" s="101"/>
      <c r="V29" s="30"/>
    </row>
    <row r="30" spans="1:22" x14ac:dyDescent="0.25">
      <c r="A30" s="18"/>
      <c r="B30" s="19"/>
      <c r="C30" s="50">
        <f t="shared" si="2"/>
        <v>457</v>
      </c>
      <c r="D30" s="20"/>
      <c r="E30" s="27"/>
      <c r="F30" s="28"/>
      <c r="G30" s="28"/>
      <c r="H30" s="24"/>
      <c r="I30" s="24"/>
      <c r="J30" s="24"/>
      <c r="K30" s="24"/>
      <c r="L30" s="29"/>
      <c r="M30" s="24"/>
      <c r="N30" s="23"/>
      <c r="O30" s="26"/>
      <c r="P30" s="24"/>
      <c r="Q30" s="30"/>
      <c r="R30" s="26"/>
      <c r="S30" s="24"/>
      <c r="T30" s="30"/>
      <c r="U30" s="101"/>
      <c r="V30" s="30"/>
    </row>
    <row r="31" spans="1:22" x14ac:dyDescent="0.25">
      <c r="A31" s="18"/>
      <c r="B31" s="19"/>
      <c r="C31" s="50">
        <f t="shared" si="2"/>
        <v>458</v>
      </c>
      <c r="D31" s="20"/>
      <c r="E31" s="27"/>
      <c r="F31" s="28"/>
      <c r="G31" s="28"/>
      <c r="H31" s="24"/>
      <c r="I31" s="24"/>
      <c r="J31" s="24"/>
      <c r="K31" s="24"/>
      <c r="L31" s="29"/>
      <c r="M31" s="24"/>
      <c r="N31" s="23"/>
      <c r="O31" s="26"/>
      <c r="P31" s="24"/>
      <c r="Q31" s="30"/>
      <c r="R31" s="26"/>
      <c r="S31" s="24"/>
      <c r="T31" s="30"/>
      <c r="U31" s="101"/>
      <c r="V31" s="30"/>
    </row>
    <row r="32" spans="1:22" ht="15.75" thickBot="1" x14ac:dyDescent="0.3">
      <c r="A32" s="59"/>
      <c r="B32" s="60"/>
      <c r="C32" s="50">
        <f t="shared" si="2"/>
        <v>459</v>
      </c>
      <c r="D32" s="32"/>
      <c r="E32" s="33"/>
      <c r="F32" s="34"/>
      <c r="G32" s="34"/>
      <c r="H32" s="35"/>
      <c r="I32" s="35"/>
      <c r="J32" s="35"/>
      <c r="K32" s="35"/>
      <c r="L32" s="36"/>
      <c r="M32" s="35"/>
      <c r="N32" s="120"/>
      <c r="O32" s="38"/>
      <c r="P32" s="35"/>
      <c r="Q32" s="39"/>
      <c r="R32" s="38"/>
      <c r="S32" s="35"/>
      <c r="T32" s="39"/>
      <c r="U32" s="104"/>
      <c r="V32" s="39"/>
    </row>
    <row r="33" spans="1:22" ht="15.75" thickBot="1" x14ac:dyDescent="0.3">
      <c r="A33" s="207"/>
      <c r="B33" s="208"/>
      <c r="C33" s="61"/>
      <c r="D33" s="62">
        <f>SUM(D20:D32)</f>
        <v>0</v>
      </c>
      <c r="E33" s="62">
        <f t="shared" ref="E33:V33" si="3">SUM(E20:E32)</f>
        <v>0</v>
      </c>
      <c r="F33" s="63">
        <f t="shared" si="3"/>
        <v>0</v>
      </c>
      <c r="G33" s="63">
        <f t="shared" si="3"/>
        <v>0</v>
      </c>
      <c r="H33" s="63">
        <f t="shared" si="3"/>
        <v>0</v>
      </c>
      <c r="I33" s="63">
        <f t="shared" si="3"/>
        <v>0</v>
      </c>
      <c r="J33" s="63">
        <f t="shared" si="3"/>
        <v>0</v>
      </c>
      <c r="K33" s="63">
        <f t="shared" si="3"/>
        <v>0</v>
      </c>
      <c r="L33" s="64">
        <f t="shared" si="3"/>
        <v>0</v>
      </c>
      <c r="M33" s="65">
        <f>SUM(M21:M32)</f>
        <v>0</v>
      </c>
      <c r="N33" s="63">
        <f t="shared" si="3"/>
        <v>0</v>
      </c>
      <c r="O33" s="62">
        <f t="shared" si="3"/>
        <v>0</v>
      </c>
      <c r="P33" s="63">
        <f t="shared" si="3"/>
        <v>0</v>
      </c>
      <c r="Q33" s="63">
        <f t="shared" si="3"/>
        <v>0</v>
      </c>
      <c r="R33" s="62">
        <f t="shared" si="3"/>
        <v>0</v>
      </c>
      <c r="S33" s="63">
        <f t="shared" si="3"/>
        <v>0</v>
      </c>
      <c r="T33" s="63">
        <f t="shared" si="3"/>
        <v>0</v>
      </c>
      <c r="U33" s="63">
        <f t="shared" si="3"/>
        <v>0</v>
      </c>
      <c r="V33" s="63">
        <f t="shared" si="3"/>
        <v>0</v>
      </c>
    </row>
    <row r="34" spans="1:22" x14ac:dyDescent="0.25">
      <c r="A34" s="209" t="s">
        <v>48</v>
      </c>
      <c r="B34" s="210"/>
      <c r="C34" s="68">
        <v>516</v>
      </c>
      <c r="D34" s="69"/>
      <c r="E34" s="70"/>
      <c r="F34" s="71"/>
      <c r="G34" s="71"/>
      <c r="H34" s="71"/>
      <c r="I34" s="71"/>
      <c r="J34" s="71"/>
      <c r="K34" s="71"/>
      <c r="L34" s="72"/>
      <c r="M34" s="71"/>
      <c r="N34" s="126"/>
      <c r="O34" s="74"/>
      <c r="P34" s="71"/>
      <c r="Q34" s="75"/>
      <c r="R34" s="74"/>
      <c r="S34" s="71"/>
      <c r="T34" s="75"/>
      <c r="U34" s="113"/>
      <c r="V34" s="75"/>
    </row>
    <row r="35" spans="1:22" x14ac:dyDescent="0.25">
      <c r="A35" s="102" t="s">
        <v>197</v>
      </c>
      <c r="B35" s="77" t="s">
        <v>198</v>
      </c>
      <c r="C35" s="78">
        <f>C34+1</f>
        <v>517</v>
      </c>
      <c r="D35" s="20"/>
      <c r="E35" s="27"/>
      <c r="F35" s="28"/>
      <c r="G35" s="28"/>
      <c r="H35" s="24"/>
      <c r="I35" s="24"/>
      <c r="J35" s="24"/>
      <c r="K35" s="24"/>
      <c r="L35" s="29"/>
      <c r="M35" s="24"/>
      <c r="N35" s="23"/>
      <c r="O35" s="26"/>
      <c r="P35" s="24"/>
      <c r="Q35" s="30"/>
      <c r="R35" s="26"/>
      <c r="S35" s="24"/>
      <c r="T35" s="30"/>
      <c r="U35" s="101"/>
      <c r="V35" s="30"/>
    </row>
    <row r="36" spans="1:22" x14ac:dyDescent="0.25">
      <c r="A36" s="102" t="s">
        <v>199</v>
      </c>
      <c r="B36" s="77" t="s">
        <v>200</v>
      </c>
      <c r="C36" s="78">
        <f t="shared" ref="C36:C45" si="4">C35+1</f>
        <v>518</v>
      </c>
      <c r="D36" s="20"/>
      <c r="E36" s="27"/>
      <c r="F36" s="28"/>
      <c r="G36" s="28"/>
      <c r="H36" s="24"/>
      <c r="I36" s="24"/>
      <c r="J36" s="24"/>
      <c r="K36" s="24"/>
      <c r="L36" s="29"/>
      <c r="M36" s="24"/>
      <c r="N36" s="23"/>
      <c r="O36" s="26"/>
      <c r="P36" s="24"/>
      <c r="Q36" s="30"/>
      <c r="R36" s="26"/>
      <c r="S36" s="24"/>
      <c r="T36" s="30"/>
      <c r="U36" s="101"/>
      <c r="V36" s="30"/>
    </row>
    <row r="37" spans="1:22" x14ac:dyDescent="0.25">
      <c r="A37" s="18" t="s">
        <v>168</v>
      </c>
      <c r="B37" s="77" t="s">
        <v>201</v>
      </c>
      <c r="C37" s="78">
        <f t="shared" si="4"/>
        <v>519</v>
      </c>
      <c r="D37" s="20"/>
      <c r="E37" s="27"/>
      <c r="F37" s="28"/>
      <c r="G37" s="28"/>
      <c r="H37" s="24"/>
      <c r="I37" s="24"/>
      <c r="J37" s="24"/>
      <c r="K37" s="24"/>
      <c r="L37" s="29"/>
      <c r="M37" s="24"/>
      <c r="N37" s="23"/>
      <c r="O37" s="26"/>
      <c r="P37" s="24"/>
      <c r="Q37" s="30"/>
      <c r="R37" s="26"/>
      <c r="S37" s="24"/>
      <c r="T37" s="30"/>
      <c r="U37" s="101"/>
      <c r="V37" s="30"/>
    </row>
    <row r="38" spans="1:22" x14ac:dyDescent="0.25">
      <c r="A38" s="77" t="s">
        <v>202</v>
      </c>
      <c r="B38" s="77" t="s">
        <v>203</v>
      </c>
      <c r="C38" s="78">
        <f t="shared" si="4"/>
        <v>520</v>
      </c>
      <c r="D38" s="20"/>
      <c r="E38" s="27"/>
      <c r="F38" s="28"/>
      <c r="G38" s="28"/>
      <c r="H38" s="24"/>
      <c r="I38" s="24"/>
      <c r="J38" s="24"/>
      <c r="K38" s="24"/>
      <c r="L38" s="29"/>
      <c r="M38" s="24"/>
      <c r="N38" s="23"/>
      <c r="O38" s="26"/>
      <c r="P38" s="24"/>
      <c r="Q38" s="30"/>
      <c r="R38" s="26"/>
      <c r="S38" s="24"/>
      <c r="T38" s="30"/>
      <c r="U38" s="101"/>
      <c r="V38" s="30"/>
    </row>
    <row r="39" spans="1:22" x14ac:dyDescent="0.25">
      <c r="A39" s="18" t="s">
        <v>204</v>
      </c>
      <c r="B39" s="77" t="s">
        <v>203</v>
      </c>
      <c r="C39" s="78">
        <f t="shared" si="4"/>
        <v>521</v>
      </c>
      <c r="D39" s="20"/>
      <c r="E39" s="27"/>
      <c r="F39" s="28"/>
      <c r="G39" s="28"/>
      <c r="H39" s="24"/>
      <c r="I39" s="24"/>
      <c r="J39" s="24"/>
      <c r="K39" s="24"/>
      <c r="L39" s="29"/>
      <c r="M39" s="24"/>
      <c r="N39" s="23"/>
      <c r="O39" s="26"/>
      <c r="P39" s="24"/>
      <c r="Q39" s="30"/>
      <c r="R39" s="26"/>
      <c r="S39" s="24"/>
      <c r="T39" s="30"/>
      <c r="U39" s="101"/>
      <c r="V39" s="30"/>
    </row>
    <row r="40" spans="1:22" x14ac:dyDescent="0.25">
      <c r="A40" s="18" t="s">
        <v>205</v>
      </c>
      <c r="B40" s="77" t="s">
        <v>203</v>
      </c>
      <c r="C40" s="78">
        <f t="shared" si="4"/>
        <v>522</v>
      </c>
      <c r="D40" s="20"/>
      <c r="E40" s="27"/>
      <c r="F40" s="28"/>
      <c r="G40" s="28"/>
      <c r="H40" s="24"/>
      <c r="I40" s="24"/>
      <c r="J40" s="24"/>
      <c r="K40" s="24"/>
      <c r="L40" s="29"/>
      <c r="M40" s="24"/>
      <c r="N40" s="23"/>
      <c r="O40" s="26"/>
      <c r="P40" s="24"/>
      <c r="Q40" s="30"/>
      <c r="R40" s="26"/>
      <c r="S40" s="24"/>
      <c r="T40" s="30"/>
      <c r="U40" s="101"/>
      <c r="V40" s="30"/>
    </row>
    <row r="41" spans="1:22" x14ac:dyDescent="0.25">
      <c r="A41" s="18" t="s">
        <v>105</v>
      </c>
      <c r="B41" s="19" t="s">
        <v>206</v>
      </c>
      <c r="C41" s="78">
        <f t="shared" si="4"/>
        <v>523</v>
      </c>
      <c r="D41" s="20"/>
      <c r="E41" s="27"/>
      <c r="F41" s="28"/>
      <c r="G41" s="28"/>
      <c r="H41" s="24"/>
      <c r="I41" s="24"/>
      <c r="J41" s="24"/>
      <c r="K41" s="24"/>
      <c r="L41" s="29"/>
      <c r="M41" s="24"/>
      <c r="N41" s="23"/>
      <c r="O41" s="26"/>
      <c r="P41" s="24"/>
      <c r="Q41" s="30"/>
      <c r="R41" s="26"/>
      <c r="S41" s="24"/>
      <c r="T41" s="30"/>
      <c r="U41" s="101"/>
      <c r="V41" s="30"/>
    </row>
    <row r="42" spans="1:22" x14ac:dyDescent="0.25">
      <c r="A42" s="18" t="s">
        <v>207</v>
      </c>
      <c r="B42" s="19" t="s">
        <v>208</v>
      </c>
      <c r="C42" s="78">
        <f t="shared" si="4"/>
        <v>524</v>
      </c>
      <c r="D42" s="20"/>
      <c r="E42" s="27"/>
      <c r="F42" s="28"/>
      <c r="G42" s="28"/>
      <c r="H42" s="24"/>
      <c r="I42" s="24"/>
      <c r="J42" s="24"/>
      <c r="K42" s="24"/>
      <c r="L42" s="29"/>
      <c r="M42" s="24"/>
      <c r="N42" s="23"/>
      <c r="O42" s="26"/>
      <c r="P42" s="24"/>
      <c r="Q42" s="30"/>
      <c r="R42" s="26"/>
      <c r="S42" s="24"/>
      <c r="T42" s="30"/>
      <c r="U42" s="101"/>
      <c r="V42" s="30"/>
    </row>
    <row r="43" spans="1:22" x14ac:dyDescent="0.25">
      <c r="A43" s="18" t="s">
        <v>209</v>
      </c>
      <c r="B43" s="19" t="s">
        <v>210</v>
      </c>
      <c r="C43" s="78">
        <f t="shared" si="4"/>
        <v>525</v>
      </c>
      <c r="D43" s="20"/>
      <c r="E43" s="27"/>
      <c r="F43" s="28"/>
      <c r="G43" s="28"/>
      <c r="H43" s="24"/>
      <c r="I43" s="24"/>
      <c r="J43" s="24"/>
      <c r="K43" s="24"/>
      <c r="L43" s="29"/>
      <c r="M43" s="24"/>
      <c r="N43" s="23"/>
      <c r="O43" s="26"/>
      <c r="P43" s="24"/>
      <c r="Q43" s="30"/>
      <c r="R43" s="26"/>
      <c r="S43" s="24"/>
      <c r="T43" s="30"/>
      <c r="U43" s="101"/>
      <c r="V43" s="30"/>
    </row>
    <row r="44" spans="1:22" x14ac:dyDescent="0.25">
      <c r="A44" s="18" t="s">
        <v>209</v>
      </c>
      <c r="B44" s="19" t="s">
        <v>211</v>
      </c>
      <c r="C44" s="78">
        <f t="shared" si="4"/>
        <v>526</v>
      </c>
      <c r="D44" s="20"/>
      <c r="E44" s="27"/>
      <c r="F44" s="28"/>
      <c r="G44" s="28"/>
      <c r="H44" s="24"/>
      <c r="I44" s="24"/>
      <c r="J44" s="24"/>
      <c r="K44" s="24"/>
      <c r="L44" s="29"/>
      <c r="M44" s="24"/>
      <c r="N44" s="23"/>
      <c r="O44" s="26"/>
      <c r="P44" s="24"/>
      <c r="Q44" s="30"/>
      <c r="R44" s="26"/>
      <c r="S44" s="24"/>
      <c r="T44" s="30"/>
      <c r="U44" s="101"/>
      <c r="V44" s="30"/>
    </row>
    <row r="45" spans="1:22" x14ac:dyDescent="0.25">
      <c r="A45" s="18"/>
      <c r="B45" s="19"/>
      <c r="C45" s="78">
        <f t="shared" si="4"/>
        <v>527</v>
      </c>
      <c r="D45" s="20"/>
      <c r="E45" s="27"/>
      <c r="F45" s="28"/>
      <c r="G45" s="28"/>
      <c r="H45" s="24"/>
      <c r="I45" s="24"/>
      <c r="J45" s="24"/>
      <c r="K45" s="24"/>
      <c r="L45" s="29"/>
      <c r="M45" s="24"/>
      <c r="N45" s="23"/>
      <c r="O45" s="26"/>
      <c r="P45" s="24"/>
      <c r="Q45" s="30"/>
      <c r="R45" s="26"/>
      <c r="S45" s="24"/>
      <c r="T45" s="30"/>
      <c r="U45" s="101"/>
      <c r="V45" s="30"/>
    </row>
    <row r="46" spans="1:22" x14ac:dyDescent="0.25">
      <c r="A46" s="79"/>
      <c r="B46" s="80"/>
      <c r="C46" s="78"/>
      <c r="D46" s="81">
        <f>SUM(D34:D45)</f>
        <v>0</v>
      </c>
      <c r="E46" s="81">
        <f t="shared" ref="E46:V46" si="5">SUM(E34:E45)</f>
        <v>0</v>
      </c>
      <c r="F46" s="82">
        <f t="shared" si="5"/>
        <v>0</v>
      </c>
      <c r="G46" s="82">
        <f t="shared" si="5"/>
        <v>0</v>
      </c>
      <c r="H46" s="82">
        <f t="shared" si="5"/>
        <v>0</v>
      </c>
      <c r="I46" s="82">
        <f t="shared" si="5"/>
        <v>0</v>
      </c>
      <c r="J46" s="82">
        <f t="shared" si="5"/>
        <v>0</v>
      </c>
      <c r="K46" s="82">
        <f t="shared" si="5"/>
        <v>0</v>
      </c>
      <c r="L46" s="83">
        <f>SUM(L34:L45)</f>
        <v>0</v>
      </c>
      <c r="M46" s="83">
        <f>SUM(M34:M45)</f>
        <v>0</v>
      </c>
      <c r="N46" s="82">
        <f>SUM(N34:N45)</f>
        <v>0</v>
      </c>
      <c r="O46" s="81">
        <f t="shared" si="5"/>
        <v>0</v>
      </c>
      <c r="P46" s="82">
        <f t="shared" si="5"/>
        <v>0</v>
      </c>
      <c r="Q46" s="82">
        <f t="shared" si="5"/>
        <v>0</v>
      </c>
      <c r="R46" s="81">
        <f t="shared" si="5"/>
        <v>0</v>
      </c>
      <c r="S46" s="82">
        <f t="shared" si="5"/>
        <v>0</v>
      </c>
      <c r="T46" s="82">
        <f t="shared" si="5"/>
        <v>0</v>
      </c>
      <c r="U46" s="82">
        <f t="shared" si="5"/>
        <v>0</v>
      </c>
      <c r="V46" s="82">
        <f t="shared" si="5"/>
        <v>0</v>
      </c>
    </row>
    <row r="47" spans="1:22" ht="15.75" thickBot="1" x14ac:dyDescent="0.3">
      <c r="A47" s="87" t="s">
        <v>87</v>
      </c>
      <c r="B47" s="202">
        <f>D47+E47+F47*5+G47*3.5+O47+R47</f>
        <v>20684.96</v>
      </c>
      <c r="C47" s="89" t="s">
        <v>88</v>
      </c>
      <c r="D47" s="90">
        <f>D19+D33-D46</f>
        <v>1991</v>
      </c>
      <c r="E47" s="90">
        <f t="shared" ref="E47:V47" si="6">E19+E33-E46</f>
        <v>9345</v>
      </c>
      <c r="F47" s="91">
        <f t="shared" si="6"/>
        <v>43.392000000000053</v>
      </c>
      <c r="G47" s="91">
        <f t="shared" si="6"/>
        <v>0</v>
      </c>
      <c r="H47" s="91">
        <f t="shared" si="6"/>
        <v>75034.199999999924</v>
      </c>
      <c r="I47" s="91">
        <f t="shared" si="6"/>
        <v>41700.614999999998</v>
      </c>
      <c r="J47" s="91">
        <f t="shared" si="6"/>
        <v>294.30999999999733</v>
      </c>
      <c r="K47" s="91">
        <f t="shared" si="6"/>
        <v>1</v>
      </c>
      <c r="L47" s="92">
        <f>L19+L33-L46</f>
        <v>5079.5000000000146</v>
      </c>
      <c r="M47" s="92">
        <f>M19+M33-M46</f>
        <v>115692.62</v>
      </c>
      <c r="N47" s="91">
        <f>N19+N33-N46</f>
        <v>550</v>
      </c>
      <c r="O47" s="90">
        <f t="shared" si="6"/>
        <v>7080</v>
      </c>
      <c r="P47" s="91">
        <f t="shared" si="6"/>
        <v>0.7799999998178464</v>
      </c>
      <c r="Q47" s="91">
        <f t="shared" si="6"/>
        <v>150816.45000000001</v>
      </c>
      <c r="R47" s="90">
        <f t="shared" si="6"/>
        <v>2052</v>
      </c>
      <c r="S47" s="91">
        <f t="shared" si="6"/>
        <v>21.380000000004657</v>
      </c>
      <c r="T47" s="91">
        <f t="shared" si="6"/>
        <v>46910.880000000005</v>
      </c>
      <c r="U47" s="91">
        <f t="shared" si="6"/>
        <v>380000</v>
      </c>
      <c r="V47" s="91">
        <f t="shared" si="6"/>
        <v>22738.360000000022</v>
      </c>
    </row>
  </sheetData>
  <mergeCells count="12">
    <mergeCell ref="U2:V2"/>
    <mergeCell ref="A19:B19"/>
    <mergeCell ref="A33:B33"/>
    <mergeCell ref="A34:B34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3</vt:lpstr>
      <vt:lpstr>4</vt:lpstr>
      <vt:lpstr>5</vt:lpstr>
      <vt:lpstr>6</vt:lpstr>
      <vt:lpstr>7</vt:lpstr>
      <vt:lpstr>9</vt:lpstr>
      <vt:lpstr>10</vt:lpstr>
      <vt:lpstr>11</vt:lpstr>
      <vt:lpstr>12</vt:lpstr>
      <vt:lpstr>13</vt:lpstr>
      <vt:lpstr>14</vt:lpstr>
      <vt:lpstr>16</vt:lpstr>
      <vt:lpstr>17</vt:lpstr>
      <vt:lpstr>18</vt:lpstr>
      <vt:lpstr>19</vt:lpstr>
      <vt:lpstr>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kufrrai mun</dc:creator>
  <cp:lastModifiedBy>user</cp:lastModifiedBy>
  <dcterms:created xsi:type="dcterms:W3CDTF">2026-05-04T05:50:05Z</dcterms:created>
  <dcterms:modified xsi:type="dcterms:W3CDTF">2026-05-21T05:41:35Z</dcterms:modified>
</cp:coreProperties>
</file>